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86552A6B-9516-8649-8C2D-95DA98691946}" xr6:coauthVersionLast="47" xr6:coauthVersionMax="47" xr10:uidLastSave="{00000000-0000-0000-0000-000000000000}"/>
  <bookViews>
    <workbookView xWindow="11940" yWindow="460" windowWidth="23380" windowHeight="1558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871" i="3" l="1"/>
  <c r="AM867" i="3"/>
  <c r="AM863" i="3"/>
  <c r="AM859" i="3"/>
  <c r="AM858" i="3"/>
  <c r="AM855" i="3"/>
  <c r="AM851" i="3"/>
  <c r="AM854" i="3"/>
  <c r="AM850" i="3"/>
  <c r="AM846" i="3"/>
  <c r="AM842" i="3"/>
  <c r="AM847" i="3"/>
  <c r="AM843" i="3"/>
  <c r="AM839" i="3"/>
  <c r="AM872" i="3"/>
  <c r="AM868" i="3"/>
  <c r="AM864" i="3"/>
  <c r="AM860" i="3"/>
  <c r="AM856" i="3"/>
  <c r="AM852" i="3"/>
  <c r="AM848" i="3"/>
  <c r="AM844" i="3"/>
  <c r="AM840" i="3"/>
  <c r="AM836" i="3"/>
  <c r="AM873" i="3"/>
  <c r="AM869" i="3"/>
  <c r="AM865" i="3"/>
  <c r="AM861" i="3"/>
  <c r="AM857" i="3"/>
  <c r="AM853" i="3"/>
  <c r="AM849" i="3"/>
  <c r="AM845" i="3"/>
  <c r="AM841" i="3"/>
  <c r="AM837" i="3"/>
  <c r="AM832" i="3"/>
  <c r="AM833" i="3"/>
  <c r="AM828" i="3"/>
  <c r="AM829" i="3"/>
  <c r="AM834" i="3"/>
  <c r="AM830" i="3"/>
  <c r="AM822" i="3"/>
  <c r="AM826" i="3"/>
  <c r="AM824" i="3"/>
  <c r="AM825" i="3"/>
  <c r="AM820" i="3"/>
  <c r="AM821" i="3"/>
  <c r="AM816" i="3"/>
  <c r="AM817" i="3"/>
  <c r="AM812" i="3"/>
  <c r="AM813" i="3"/>
  <c r="AM808" i="3"/>
  <c r="AM809" i="3"/>
  <c r="AM804" i="3"/>
  <c r="AM805" i="3"/>
  <c r="AM800" i="3"/>
  <c r="AM801" i="3"/>
  <c r="AM796" i="3"/>
  <c r="AM797" i="3"/>
  <c r="AM792" i="3"/>
  <c r="AM793" i="3"/>
  <c r="AM789" i="3"/>
  <c r="AM785" i="3"/>
  <c r="AP867" i="3"/>
  <c r="AP863" i="3"/>
  <c r="AP847"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<sst xmlns="http://schemas.openxmlformats.org/spreadsheetml/2006/main" count="18057" uniqueCount="1849">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</sst>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3" workbookViewId="0">
      <selection activeCell="A60" sqref="A6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1731</v>
      </c>
      <c r="B34" t="s">
        <v>1732</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1733</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1734</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1765</v>
      </c>
      <c r="B61" t="s">
        <v>1767</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1768</v>
      </c>
      <c r="B68" s="4" t="s">
        <v>1769</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7"/>
  <sheetViews>
    <sheetView topLeftCell="S175" workbookViewId="0">
      <selection activeCell="U190" sqref="U190"/>
    </sheetView>
  </sheetViews>
  <sheetFormatPr baseColWidth="10" defaultRowHeight="16" x14ac:dyDescent="0.2"/>
  <cols>
    <col min="2" max="2" width="134.1640625" bestFit="1" customWidth="1"/>
    <col min="21" max="21" width="15.1640625" customWidth="1"/>
  </cols>
  <sheetData>
    <row r="1" spans="1:21"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135</v>
      </c>
      <c r="Q1" t="s">
        <v>136</v>
      </c>
      <c r="R1" t="s">
        <v>137</v>
      </c>
      <c r="S1" t="s">
        <v>138</v>
      </c>
      <c r="T1" t="s">
        <v>139</v>
      </c>
      <c r="U1" t="s">
        <v>140</v>
      </c>
    </row>
    <row r="2" spans="1:21" x14ac:dyDescent="0.2">
      <c r="A2" t="s">
        <v>141</v>
      </c>
      <c r="B2" t="s">
        <v>142</v>
      </c>
      <c r="C2" t="s">
        <v>143</v>
      </c>
      <c r="D2" t="s">
        <v>144</v>
      </c>
      <c r="E2">
        <v>10</v>
      </c>
      <c r="F2">
        <v>1</v>
      </c>
      <c r="G2">
        <v>67</v>
      </c>
      <c r="H2">
        <v>1994</v>
      </c>
      <c r="I2" t="s">
        <v>145</v>
      </c>
      <c r="K2" t="s">
        <v>146</v>
      </c>
      <c r="N2" t="s">
        <v>147</v>
      </c>
      <c r="Q2" t="s">
        <v>148</v>
      </c>
      <c r="R2" t="s">
        <v>149</v>
      </c>
      <c r="S2" t="s">
        <v>149</v>
      </c>
      <c r="T2" t="s">
        <v>150</v>
      </c>
      <c r="U2" t="s">
        <v>151</v>
      </c>
    </row>
    <row r="3" spans="1:21" x14ac:dyDescent="0.2">
      <c r="A3" t="s">
        <v>141</v>
      </c>
      <c r="B3" t="s">
        <v>152</v>
      </c>
      <c r="C3" t="s">
        <v>153</v>
      </c>
      <c r="D3" t="s">
        <v>154</v>
      </c>
      <c r="E3">
        <v>27</v>
      </c>
      <c r="F3">
        <v>1</v>
      </c>
      <c r="G3">
        <v>149</v>
      </c>
      <c r="H3">
        <v>2005</v>
      </c>
      <c r="I3" t="s">
        <v>155</v>
      </c>
      <c r="J3" t="s">
        <v>156</v>
      </c>
      <c r="K3" t="s">
        <v>146</v>
      </c>
      <c r="M3" t="s">
        <v>157</v>
      </c>
      <c r="O3" t="s">
        <v>158</v>
      </c>
      <c r="Q3" t="s">
        <v>148</v>
      </c>
      <c r="R3" t="s">
        <v>159</v>
      </c>
      <c r="S3" t="s">
        <v>160</v>
      </c>
      <c r="T3" t="s">
        <v>161</v>
      </c>
      <c r="U3" t="s">
        <v>162</v>
      </c>
    </row>
    <row r="4" spans="1:21" x14ac:dyDescent="0.2">
      <c r="A4" t="s">
        <v>141</v>
      </c>
      <c r="B4" t="s">
        <v>163</v>
      </c>
      <c r="C4" t="s">
        <v>164</v>
      </c>
      <c r="D4" t="s">
        <v>165</v>
      </c>
      <c r="E4" t="s">
        <v>166</v>
      </c>
      <c r="F4">
        <v>4</v>
      </c>
      <c r="G4">
        <v>66</v>
      </c>
      <c r="H4">
        <v>2006</v>
      </c>
      <c r="I4" t="s">
        <v>167</v>
      </c>
      <c r="K4" t="s">
        <v>146</v>
      </c>
      <c r="N4" t="s">
        <v>147</v>
      </c>
      <c r="P4" t="s">
        <v>168</v>
      </c>
      <c r="Q4" t="s">
        <v>169</v>
      </c>
      <c r="R4" t="s">
        <v>170</v>
      </c>
      <c r="S4" t="s">
        <v>170</v>
      </c>
      <c r="T4" t="s">
        <v>171</v>
      </c>
      <c r="U4" t="s">
        <v>172</v>
      </c>
    </row>
    <row r="5" spans="1:21" x14ac:dyDescent="0.2">
      <c r="A5" t="s">
        <v>141</v>
      </c>
      <c r="B5" t="s">
        <v>173</v>
      </c>
      <c r="C5" t="s">
        <v>174</v>
      </c>
      <c r="D5" t="s">
        <v>175</v>
      </c>
      <c r="E5">
        <v>53</v>
      </c>
      <c r="F5">
        <v>1</v>
      </c>
      <c r="G5">
        <v>69</v>
      </c>
      <c r="H5">
        <v>2013</v>
      </c>
      <c r="I5" t="s">
        <v>176</v>
      </c>
      <c r="J5" t="s">
        <v>177</v>
      </c>
      <c r="K5" t="s">
        <v>146</v>
      </c>
      <c r="O5" t="s">
        <v>158</v>
      </c>
      <c r="Q5" t="s">
        <v>148</v>
      </c>
      <c r="R5" t="s">
        <v>178</v>
      </c>
      <c r="S5" t="s">
        <v>179</v>
      </c>
      <c r="T5" t="s">
        <v>180</v>
      </c>
      <c r="U5" t="s">
        <v>181</v>
      </c>
    </row>
    <row r="6" spans="1:21" x14ac:dyDescent="0.2">
      <c r="A6" t="s">
        <v>141</v>
      </c>
      <c r="B6" t="s">
        <v>182</v>
      </c>
      <c r="C6" t="s">
        <v>183</v>
      </c>
      <c r="D6" t="s">
        <v>184</v>
      </c>
      <c r="E6">
        <v>24</v>
      </c>
      <c r="F6">
        <v>2</v>
      </c>
      <c r="G6">
        <v>79</v>
      </c>
      <c r="H6">
        <v>2003</v>
      </c>
      <c r="I6" t="s">
        <v>185</v>
      </c>
      <c r="J6" t="s">
        <v>186</v>
      </c>
      <c r="K6" t="s">
        <v>146</v>
      </c>
      <c r="M6" t="s">
        <v>187</v>
      </c>
      <c r="N6" t="s">
        <v>147</v>
      </c>
      <c r="Q6" t="s">
        <v>148</v>
      </c>
      <c r="R6" t="s">
        <v>182</v>
      </c>
      <c r="S6" t="s">
        <v>188</v>
      </c>
      <c r="T6" t="s">
        <v>189</v>
      </c>
      <c r="U6" t="s">
        <v>190</v>
      </c>
    </row>
    <row r="7" spans="1:21" x14ac:dyDescent="0.2">
      <c r="A7" t="s">
        <v>141</v>
      </c>
      <c r="B7" t="s">
        <v>191</v>
      </c>
      <c r="C7" t="s">
        <v>192</v>
      </c>
      <c r="D7" t="s">
        <v>193</v>
      </c>
      <c r="E7">
        <v>9</v>
      </c>
      <c r="F7">
        <v>3</v>
      </c>
      <c r="G7" t="s">
        <v>194</v>
      </c>
      <c r="H7">
        <v>2020</v>
      </c>
      <c r="I7" t="s">
        <v>195</v>
      </c>
      <c r="K7" t="s">
        <v>146</v>
      </c>
      <c r="N7" t="s">
        <v>147</v>
      </c>
      <c r="P7" t="s">
        <v>196</v>
      </c>
      <c r="Q7" t="s">
        <v>169</v>
      </c>
      <c r="R7" t="s">
        <v>197</v>
      </c>
      <c r="S7" t="s">
        <v>198</v>
      </c>
      <c r="T7" t="s">
        <v>199</v>
      </c>
      <c r="U7" t="s">
        <v>200</v>
      </c>
    </row>
    <row r="8" spans="1:21" x14ac:dyDescent="0.2">
      <c r="A8" t="s">
        <v>141</v>
      </c>
      <c r="B8" t="s">
        <v>201</v>
      </c>
      <c r="C8" t="s">
        <v>202</v>
      </c>
      <c r="D8" t="s">
        <v>203</v>
      </c>
      <c r="E8">
        <v>35</v>
      </c>
      <c r="F8">
        <v>3</v>
      </c>
      <c r="G8">
        <v>624</v>
      </c>
      <c r="H8">
        <v>2007</v>
      </c>
      <c r="I8" t="s">
        <v>204</v>
      </c>
      <c r="K8" t="s">
        <v>146</v>
      </c>
      <c r="N8" t="s">
        <v>147</v>
      </c>
      <c r="Q8" t="s">
        <v>169</v>
      </c>
      <c r="R8" t="s">
        <v>205</v>
      </c>
      <c r="S8" t="s">
        <v>206</v>
      </c>
      <c r="T8" t="s">
        <v>207</v>
      </c>
      <c r="U8" t="s">
        <v>208</v>
      </c>
    </row>
    <row r="9" spans="1:21" x14ac:dyDescent="0.2">
      <c r="A9" t="s">
        <v>141</v>
      </c>
      <c r="B9" t="s">
        <v>209</v>
      </c>
      <c r="C9" t="s">
        <v>210</v>
      </c>
      <c r="D9" t="s">
        <v>211</v>
      </c>
      <c r="E9">
        <v>25</v>
      </c>
      <c r="F9">
        <v>4</v>
      </c>
      <c r="G9">
        <v>290</v>
      </c>
      <c r="H9">
        <v>1984</v>
      </c>
      <c r="I9" t="s">
        <v>212</v>
      </c>
      <c r="J9" t="s">
        <v>213</v>
      </c>
      <c r="K9" t="s">
        <v>146</v>
      </c>
      <c r="N9" t="s">
        <v>147</v>
      </c>
      <c r="Q9" t="s">
        <v>148</v>
      </c>
      <c r="R9" t="s">
        <v>214</v>
      </c>
      <c r="S9" t="s">
        <v>215</v>
      </c>
      <c r="T9" t="s">
        <v>216</v>
      </c>
      <c r="U9" t="s">
        <v>217</v>
      </c>
    </row>
    <row r="10" spans="1:21" x14ac:dyDescent="0.2">
      <c r="A10" t="s">
        <v>141</v>
      </c>
      <c r="B10" t="s">
        <v>218</v>
      </c>
      <c r="C10" t="s">
        <v>219</v>
      </c>
      <c r="D10" t="s">
        <v>220</v>
      </c>
      <c r="E10">
        <v>29</v>
      </c>
      <c r="F10">
        <v>11</v>
      </c>
      <c r="G10">
        <v>1709</v>
      </c>
      <c r="H10">
        <v>1999</v>
      </c>
      <c r="I10" t="s">
        <v>204</v>
      </c>
      <c r="K10" t="s">
        <v>146</v>
      </c>
      <c r="O10" t="s">
        <v>158</v>
      </c>
      <c r="P10" t="s">
        <v>221</v>
      </c>
      <c r="Q10" t="s">
        <v>148</v>
      </c>
      <c r="R10" t="s">
        <v>222</v>
      </c>
      <c r="S10" t="s">
        <v>223</v>
      </c>
      <c r="T10" t="s">
        <v>224</v>
      </c>
      <c r="U10" t="s">
        <v>225</v>
      </c>
    </row>
    <row r="11" spans="1:21" x14ac:dyDescent="0.2">
      <c r="A11" t="s">
        <v>141</v>
      </c>
      <c r="B11" t="s">
        <v>226</v>
      </c>
      <c r="C11" t="s">
        <v>227</v>
      </c>
      <c r="D11" t="s">
        <v>228</v>
      </c>
      <c r="E11">
        <v>50</v>
      </c>
      <c r="F11">
        <v>4</v>
      </c>
      <c r="G11">
        <v>33</v>
      </c>
      <c r="H11">
        <v>2004</v>
      </c>
      <c r="I11" t="s">
        <v>229</v>
      </c>
      <c r="J11" t="s">
        <v>230</v>
      </c>
      <c r="K11" t="s">
        <v>146</v>
      </c>
      <c r="N11" t="s">
        <v>147</v>
      </c>
      <c r="Q11" t="s">
        <v>148</v>
      </c>
      <c r="R11" t="s">
        <v>231</v>
      </c>
      <c r="S11" t="s">
        <v>232</v>
      </c>
      <c r="T11" t="s">
        <v>233</v>
      </c>
      <c r="U11" t="s">
        <v>234</v>
      </c>
    </row>
    <row r="12" spans="1:21" x14ac:dyDescent="0.2">
      <c r="A12" t="s">
        <v>141</v>
      </c>
      <c r="B12" t="s">
        <v>235</v>
      </c>
      <c r="C12" t="s">
        <v>236</v>
      </c>
      <c r="D12" t="s">
        <v>237</v>
      </c>
      <c r="E12">
        <v>7</v>
      </c>
      <c r="G12">
        <v>108</v>
      </c>
      <c r="H12">
        <v>2017</v>
      </c>
      <c r="I12" t="s">
        <v>238</v>
      </c>
      <c r="J12" t="s">
        <v>239</v>
      </c>
      <c r="K12" t="s">
        <v>146</v>
      </c>
      <c r="N12" t="s">
        <v>147</v>
      </c>
      <c r="Q12" t="s">
        <v>148</v>
      </c>
      <c r="R12" t="s">
        <v>240</v>
      </c>
      <c r="S12" t="s">
        <v>232</v>
      </c>
      <c r="T12" t="s">
        <v>233</v>
      </c>
      <c r="U12" t="s">
        <v>241</v>
      </c>
    </row>
    <row r="13" spans="1:21" x14ac:dyDescent="0.2">
      <c r="A13" t="s">
        <v>141</v>
      </c>
      <c r="B13" t="s">
        <v>242</v>
      </c>
      <c r="C13" t="s">
        <v>243</v>
      </c>
      <c r="D13" t="s">
        <v>244</v>
      </c>
      <c r="E13">
        <v>71</v>
      </c>
      <c r="F13">
        <v>2</v>
      </c>
      <c r="G13">
        <v>188</v>
      </c>
      <c r="H13">
        <v>2014</v>
      </c>
      <c r="I13" t="s">
        <v>245</v>
      </c>
      <c r="J13" t="s">
        <v>204</v>
      </c>
      <c r="K13" t="s">
        <v>146</v>
      </c>
      <c r="M13" t="s">
        <v>187</v>
      </c>
      <c r="O13" t="s">
        <v>158</v>
      </c>
      <c r="Q13" t="s">
        <v>148</v>
      </c>
      <c r="R13" t="s">
        <v>246</v>
      </c>
      <c r="S13" t="s">
        <v>247</v>
      </c>
      <c r="T13" t="s">
        <v>248</v>
      </c>
      <c r="U13" t="s">
        <v>249</v>
      </c>
    </row>
    <row r="14" spans="1:21" x14ac:dyDescent="0.2">
      <c r="A14" t="s">
        <v>141</v>
      </c>
      <c r="B14" t="s">
        <v>250</v>
      </c>
      <c r="C14" t="s">
        <v>251</v>
      </c>
      <c r="D14" t="s">
        <v>252</v>
      </c>
      <c r="E14">
        <v>20</v>
      </c>
      <c r="F14">
        <v>1</v>
      </c>
      <c r="G14">
        <v>27</v>
      </c>
      <c r="H14">
        <v>2009</v>
      </c>
      <c r="I14" t="s">
        <v>253</v>
      </c>
      <c r="J14" t="s">
        <v>254</v>
      </c>
      <c r="K14" t="s">
        <v>146</v>
      </c>
      <c r="O14" t="s">
        <v>158</v>
      </c>
      <c r="Q14" t="s">
        <v>148</v>
      </c>
      <c r="R14" t="s">
        <v>255</v>
      </c>
      <c r="S14" t="s">
        <v>256</v>
      </c>
      <c r="T14" t="s">
        <v>257</v>
      </c>
      <c r="U14" t="s">
        <v>258</v>
      </c>
    </row>
    <row r="15" spans="1:21" x14ac:dyDescent="0.2">
      <c r="A15" t="s">
        <v>141</v>
      </c>
      <c r="B15" t="s">
        <v>259</v>
      </c>
      <c r="C15" t="s">
        <v>260</v>
      </c>
      <c r="D15" t="s">
        <v>203</v>
      </c>
      <c r="E15">
        <v>38</v>
      </c>
      <c r="F15">
        <v>2</v>
      </c>
      <c r="G15">
        <v>332</v>
      </c>
      <c r="H15">
        <v>2010</v>
      </c>
      <c r="I15" t="s">
        <v>261</v>
      </c>
      <c r="J15" t="s">
        <v>262</v>
      </c>
      <c r="K15" t="s">
        <v>146</v>
      </c>
      <c r="N15" t="s">
        <v>147</v>
      </c>
      <c r="P15" t="s">
        <v>263</v>
      </c>
      <c r="Q15" t="s">
        <v>148</v>
      </c>
      <c r="R15" t="s">
        <v>259</v>
      </c>
      <c r="S15" t="s">
        <v>264</v>
      </c>
      <c r="T15" t="s">
        <v>265</v>
      </c>
      <c r="U15" t="s">
        <v>266</v>
      </c>
    </row>
    <row r="16" spans="1:21" x14ac:dyDescent="0.2">
      <c r="A16" t="s">
        <v>141</v>
      </c>
      <c r="B16" t="s">
        <v>267</v>
      </c>
      <c r="C16" t="s">
        <v>268</v>
      </c>
      <c r="D16" t="s">
        <v>269</v>
      </c>
      <c r="E16">
        <v>10</v>
      </c>
      <c r="F16">
        <v>23</v>
      </c>
      <c r="G16">
        <v>4251</v>
      </c>
      <c r="H16">
        <v>2007</v>
      </c>
      <c r="I16" t="s">
        <v>270</v>
      </c>
      <c r="J16" t="s">
        <v>271</v>
      </c>
      <c r="K16" t="s">
        <v>146</v>
      </c>
      <c r="Q16" t="s">
        <v>272</v>
      </c>
      <c r="R16" t="s">
        <v>273</v>
      </c>
      <c r="S16" t="s">
        <v>274</v>
      </c>
      <c r="T16" t="s">
        <v>275</v>
      </c>
      <c r="U16" t="s">
        <v>276</v>
      </c>
    </row>
    <row r="17" spans="1:21" x14ac:dyDescent="0.2">
      <c r="A17" t="s">
        <v>141</v>
      </c>
      <c r="B17" t="s">
        <v>277</v>
      </c>
      <c r="C17" t="s">
        <v>278</v>
      </c>
      <c r="D17" t="s">
        <v>279</v>
      </c>
      <c r="E17">
        <v>2</v>
      </c>
      <c r="F17">
        <v>4</v>
      </c>
      <c r="G17">
        <v>199</v>
      </c>
      <c r="H17">
        <v>1992</v>
      </c>
      <c r="I17" t="s">
        <v>280</v>
      </c>
      <c r="K17" t="s">
        <v>146</v>
      </c>
      <c r="Q17" t="s">
        <v>272</v>
      </c>
      <c r="R17" t="s">
        <v>281</v>
      </c>
      <c r="S17" t="s">
        <v>282</v>
      </c>
      <c r="T17" t="s">
        <v>283</v>
      </c>
      <c r="U17" t="s">
        <v>284</v>
      </c>
    </row>
    <row r="18" spans="1:21" x14ac:dyDescent="0.2">
      <c r="A18" t="s">
        <v>141</v>
      </c>
      <c r="B18" t="s">
        <v>285</v>
      </c>
      <c r="C18" t="s">
        <v>286</v>
      </c>
      <c r="D18" t="s">
        <v>287</v>
      </c>
      <c r="E18">
        <v>33</v>
      </c>
      <c r="F18">
        <v>1</v>
      </c>
      <c r="G18">
        <v>39</v>
      </c>
      <c r="H18">
        <v>1996</v>
      </c>
      <c r="I18" t="s">
        <v>288</v>
      </c>
      <c r="J18" t="s">
        <v>289</v>
      </c>
      <c r="K18" t="s">
        <v>146</v>
      </c>
      <c r="Q18" t="s">
        <v>272</v>
      </c>
      <c r="R18" t="s">
        <v>285</v>
      </c>
      <c r="S18" t="s">
        <v>290</v>
      </c>
      <c r="T18" t="s">
        <v>291</v>
      </c>
      <c r="U18" t="s">
        <v>292</v>
      </c>
    </row>
    <row r="19" spans="1:21" x14ac:dyDescent="0.2">
      <c r="A19" t="s">
        <v>141</v>
      </c>
      <c r="B19" t="s">
        <v>293</v>
      </c>
      <c r="C19" t="s">
        <v>294</v>
      </c>
      <c r="D19" t="s">
        <v>295</v>
      </c>
      <c r="E19">
        <v>3</v>
      </c>
      <c r="F19">
        <v>2</v>
      </c>
      <c r="G19" t="s">
        <v>296</v>
      </c>
      <c r="H19">
        <v>2017</v>
      </c>
      <c r="I19" t="s">
        <v>204</v>
      </c>
      <c r="K19" t="s">
        <v>146</v>
      </c>
      <c r="Q19" t="s">
        <v>272</v>
      </c>
      <c r="R19" t="s">
        <v>297</v>
      </c>
      <c r="S19" t="s">
        <v>298</v>
      </c>
      <c r="T19" t="s">
        <v>299</v>
      </c>
      <c r="U19" t="s">
        <v>300</v>
      </c>
    </row>
    <row r="20" spans="1:21" x14ac:dyDescent="0.2">
      <c r="A20" t="s">
        <v>141</v>
      </c>
      <c r="B20" t="s">
        <v>301</v>
      </c>
      <c r="C20" t="s">
        <v>302</v>
      </c>
      <c r="D20" t="s">
        <v>303</v>
      </c>
      <c r="E20">
        <v>34</v>
      </c>
      <c r="F20">
        <v>-3</v>
      </c>
      <c r="G20">
        <v>266</v>
      </c>
      <c r="H20">
        <v>1958</v>
      </c>
      <c r="I20" t="s">
        <v>204</v>
      </c>
      <c r="K20" t="s">
        <v>146</v>
      </c>
      <c r="Q20" t="s">
        <v>272</v>
      </c>
      <c r="R20" t="s">
        <v>301</v>
      </c>
      <c r="S20" t="s">
        <v>304</v>
      </c>
      <c r="T20" t="s">
        <v>305</v>
      </c>
      <c r="U20" t="s">
        <v>306</v>
      </c>
    </row>
    <row r="21" spans="1:21" x14ac:dyDescent="0.2">
      <c r="A21" t="s">
        <v>141</v>
      </c>
      <c r="B21" t="s">
        <v>307</v>
      </c>
      <c r="C21" t="s">
        <v>308</v>
      </c>
      <c r="D21" t="s">
        <v>309</v>
      </c>
      <c r="E21" t="s">
        <v>166</v>
      </c>
      <c r="F21" t="s">
        <v>310</v>
      </c>
      <c r="G21">
        <v>21</v>
      </c>
      <c r="H21">
        <v>2002</v>
      </c>
      <c r="I21" t="s">
        <v>311</v>
      </c>
      <c r="J21" t="s">
        <v>312</v>
      </c>
      <c r="K21" t="s">
        <v>146</v>
      </c>
      <c r="Q21" t="s">
        <v>272</v>
      </c>
      <c r="R21" t="s">
        <v>313</v>
      </c>
      <c r="S21" t="s">
        <v>314</v>
      </c>
      <c r="T21" t="s">
        <v>315</v>
      </c>
      <c r="U21" t="s">
        <v>316</v>
      </c>
    </row>
    <row r="22" spans="1:21" x14ac:dyDescent="0.2">
      <c r="A22" t="s">
        <v>141</v>
      </c>
      <c r="B22" t="s">
        <v>317</v>
      </c>
      <c r="C22" t="s">
        <v>318</v>
      </c>
      <c r="D22" t="s">
        <v>319</v>
      </c>
      <c r="E22">
        <v>18</v>
      </c>
      <c r="F22">
        <v>3</v>
      </c>
      <c r="G22">
        <v>97</v>
      </c>
      <c r="H22">
        <v>2018</v>
      </c>
      <c r="I22" t="s">
        <v>320</v>
      </c>
      <c r="J22" t="s">
        <v>321</v>
      </c>
      <c r="K22" t="s">
        <v>146</v>
      </c>
      <c r="N22" t="s">
        <v>147</v>
      </c>
      <c r="Q22" t="s">
        <v>322</v>
      </c>
      <c r="R22" t="s">
        <v>323</v>
      </c>
      <c r="S22" t="s">
        <v>324</v>
      </c>
      <c r="T22" t="s">
        <v>325</v>
      </c>
      <c r="U22" t="s">
        <v>326</v>
      </c>
    </row>
    <row r="23" spans="1:21" x14ac:dyDescent="0.2">
      <c r="A23" t="s">
        <v>141</v>
      </c>
      <c r="B23" t="s">
        <v>327</v>
      </c>
      <c r="C23" t="s">
        <v>328</v>
      </c>
      <c r="D23" t="s">
        <v>329</v>
      </c>
      <c r="E23">
        <v>1</v>
      </c>
      <c r="F23">
        <v>4</v>
      </c>
      <c r="G23">
        <v>99</v>
      </c>
      <c r="H23">
        <v>2004</v>
      </c>
      <c r="I23" t="s">
        <v>330</v>
      </c>
      <c r="J23" t="s">
        <v>331</v>
      </c>
      <c r="K23" t="s">
        <v>146</v>
      </c>
      <c r="N23" t="s">
        <v>147</v>
      </c>
      <c r="Q23" t="s">
        <v>322</v>
      </c>
      <c r="R23" t="s">
        <v>332</v>
      </c>
      <c r="S23" t="s">
        <v>333</v>
      </c>
      <c r="T23" t="s">
        <v>334</v>
      </c>
      <c r="U23" t="s">
        <v>335</v>
      </c>
    </row>
    <row r="24" spans="1:21" x14ac:dyDescent="0.2">
      <c r="A24" t="s">
        <v>141</v>
      </c>
      <c r="B24" t="s">
        <v>336</v>
      </c>
      <c r="C24" t="s">
        <v>337</v>
      </c>
      <c r="D24" t="s">
        <v>338</v>
      </c>
      <c r="E24">
        <v>3</v>
      </c>
      <c r="G24">
        <v>22</v>
      </c>
      <c r="H24">
        <v>2009</v>
      </c>
      <c r="I24" t="s">
        <v>339</v>
      </c>
      <c r="J24" t="s">
        <v>340</v>
      </c>
      <c r="K24" t="s">
        <v>146</v>
      </c>
      <c r="O24" t="s">
        <v>158</v>
      </c>
      <c r="Q24" t="s">
        <v>322</v>
      </c>
      <c r="R24" t="s">
        <v>336</v>
      </c>
      <c r="S24" t="s">
        <v>341</v>
      </c>
      <c r="T24" t="s">
        <v>342</v>
      </c>
      <c r="U24" t="s">
        <v>343</v>
      </c>
    </row>
    <row r="25" spans="1:21" x14ac:dyDescent="0.2">
      <c r="A25" t="s">
        <v>141</v>
      </c>
      <c r="B25" t="s">
        <v>344</v>
      </c>
      <c r="C25" t="s">
        <v>345</v>
      </c>
      <c r="D25" t="s">
        <v>346</v>
      </c>
      <c r="E25">
        <v>53</v>
      </c>
      <c r="F25">
        <v>11</v>
      </c>
      <c r="G25">
        <v>2195</v>
      </c>
      <c r="H25">
        <v>2020</v>
      </c>
      <c r="I25" t="s">
        <v>347</v>
      </c>
      <c r="K25" t="s">
        <v>146</v>
      </c>
      <c r="N25" t="s">
        <v>147</v>
      </c>
      <c r="Q25" t="s">
        <v>322</v>
      </c>
      <c r="R25" t="s">
        <v>348</v>
      </c>
      <c r="S25" t="s">
        <v>348</v>
      </c>
      <c r="T25" t="s">
        <v>349</v>
      </c>
      <c r="U25" t="s">
        <v>350</v>
      </c>
    </row>
    <row r="26" spans="1:21" x14ac:dyDescent="0.2">
      <c r="A26" t="s">
        <v>141</v>
      </c>
      <c r="B26" t="s">
        <v>351</v>
      </c>
      <c r="C26" t="s">
        <v>352</v>
      </c>
      <c r="D26" t="s">
        <v>353</v>
      </c>
      <c r="E26">
        <v>11</v>
      </c>
      <c r="F26">
        <v>10</v>
      </c>
      <c r="H26">
        <v>2021</v>
      </c>
      <c r="I26" t="s">
        <v>354</v>
      </c>
      <c r="J26" t="s">
        <v>355</v>
      </c>
      <c r="K26" t="s">
        <v>146</v>
      </c>
      <c r="O26" t="s">
        <v>158</v>
      </c>
      <c r="Q26" t="s">
        <v>322</v>
      </c>
      <c r="R26" t="s">
        <v>356</v>
      </c>
      <c r="S26" t="s">
        <v>357</v>
      </c>
      <c r="T26" t="s">
        <v>358</v>
      </c>
      <c r="U26" t="s">
        <v>359</v>
      </c>
    </row>
    <row r="27" spans="1:21" x14ac:dyDescent="0.2">
      <c r="A27" t="s">
        <v>141</v>
      </c>
      <c r="B27" t="s">
        <v>360</v>
      </c>
      <c r="C27" t="s">
        <v>361</v>
      </c>
      <c r="D27" t="s">
        <v>362</v>
      </c>
      <c r="E27" t="s">
        <v>166</v>
      </c>
      <c r="G27">
        <v>10</v>
      </c>
      <c r="H27">
        <v>1961</v>
      </c>
      <c r="I27" t="s">
        <v>363</v>
      </c>
      <c r="J27" t="s">
        <v>364</v>
      </c>
      <c r="K27" t="s">
        <v>146</v>
      </c>
      <c r="Q27" t="s">
        <v>272</v>
      </c>
      <c r="R27" t="s">
        <v>360</v>
      </c>
      <c r="S27" t="s">
        <v>360</v>
      </c>
      <c r="T27" t="s">
        <v>365</v>
      </c>
      <c r="U27" t="s">
        <v>366</v>
      </c>
    </row>
    <row r="28" spans="1:21" x14ac:dyDescent="0.2">
      <c r="A28" t="s">
        <v>141</v>
      </c>
      <c r="B28" t="s">
        <v>367</v>
      </c>
      <c r="C28" t="s">
        <v>368</v>
      </c>
      <c r="D28" t="s">
        <v>193</v>
      </c>
      <c r="E28">
        <v>9</v>
      </c>
      <c r="F28">
        <v>2</v>
      </c>
      <c r="G28" t="s">
        <v>369</v>
      </c>
      <c r="H28">
        <v>2020</v>
      </c>
      <c r="I28" t="s">
        <v>204</v>
      </c>
      <c r="K28" t="s">
        <v>146</v>
      </c>
      <c r="Q28" t="s">
        <v>272</v>
      </c>
      <c r="R28" t="s">
        <v>370</v>
      </c>
      <c r="S28" t="s">
        <v>371</v>
      </c>
      <c r="T28" t="s">
        <v>372</v>
      </c>
      <c r="U28" t="s">
        <v>373</v>
      </c>
    </row>
    <row r="29" spans="1:21" x14ac:dyDescent="0.2">
      <c r="A29" t="s">
        <v>141</v>
      </c>
      <c r="B29" t="s">
        <v>374</v>
      </c>
      <c r="C29" t="s">
        <v>375</v>
      </c>
      <c r="D29" t="s">
        <v>376</v>
      </c>
      <c r="E29">
        <v>53</v>
      </c>
      <c r="F29">
        <v>2</v>
      </c>
      <c r="G29">
        <v>32</v>
      </c>
      <c r="H29">
        <v>2011</v>
      </c>
      <c r="I29" t="s">
        <v>377</v>
      </c>
      <c r="J29" t="s">
        <v>378</v>
      </c>
      <c r="K29" t="s">
        <v>146</v>
      </c>
      <c r="O29" t="s">
        <v>158</v>
      </c>
      <c r="Q29" t="s">
        <v>272</v>
      </c>
      <c r="R29" t="s">
        <v>379</v>
      </c>
      <c r="S29" t="s">
        <v>380</v>
      </c>
      <c r="T29" t="s">
        <v>381</v>
      </c>
      <c r="U29" t="s">
        <v>382</v>
      </c>
    </row>
    <row r="30" spans="1:21" x14ac:dyDescent="0.2">
      <c r="A30" t="s">
        <v>141</v>
      </c>
      <c r="B30" t="s">
        <v>383</v>
      </c>
      <c r="C30" t="s">
        <v>384</v>
      </c>
      <c r="D30" t="s">
        <v>385</v>
      </c>
      <c r="E30">
        <v>23</v>
      </c>
      <c r="F30">
        <v>3</v>
      </c>
      <c r="G30">
        <v>227</v>
      </c>
      <c r="H30">
        <v>2003</v>
      </c>
      <c r="I30" t="s">
        <v>386</v>
      </c>
      <c r="J30" t="s">
        <v>387</v>
      </c>
      <c r="K30" t="s">
        <v>146</v>
      </c>
      <c r="Q30" t="s">
        <v>272</v>
      </c>
      <c r="R30" t="s">
        <v>388</v>
      </c>
      <c r="S30" t="s">
        <v>389</v>
      </c>
      <c r="T30" t="s">
        <v>390</v>
      </c>
      <c r="U30" t="s">
        <v>391</v>
      </c>
    </row>
    <row r="31" spans="1:21" x14ac:dyDescent="0.2">
      <c r="A31" t="s">
        <v>141</v>
      </c>
      <c r="B31" t="s">
        <v>392</v>
      </c>
      <c r="C31" t="s">
        <v>393</v>
      </c>
      <c r="D31" t="s">
        <v>394</v>
      </c>
      <c r="E31">
        <v>49</v>
      </c>
      <c r="F31">
        <v>1</v>
      </c>
      <c r="G31">
        <v>143</v>
      </c>
      <c r="H31">
        <v>2021</v>
      </c>
      <c r="I31" t="s">
        <v>395</v>
      </c>
      <c r="J31" t="s">
        <v>396</v>
      </c>
      <c r="K31" t="s">
        <v>146</v>
      </c>
      <c r="Q31" t="s">
        <v>397</v>
      </c>
      <c r="R31" t="s">
        <v>398</v>
      </c>
      <c r="S31" t="s">
        <v>399</v>
      </c>
      <c r="T31" t="s">
        <v>400</v>
      </c>
      <c r="U31" t="s">
        <v>401</v>
      </c>
    </row>
    <row r="32" spans="1:21" x14ac:dyDescent="0.2">
      <c r="A32" t="s">
        <v>141</v>
      </c>
      <c r="B32" t="s">
        <v>402</v>
      </c>
      <c r="C32" t="s">
        <v>403</v>
      </c>
      <c r="D32" t="s">
        <v>404</v>
      </c>
      <c r="E32">
        <v>140</v>
      </c>
      <c r="F32">
        <v>6</v>
      </c>
      <c r="G32">
        <v>1136</v>
      </c>
      <c r="H32">
        <v>2021</v>
      </c>
      <c r="I32" t="s">
        <v>405</v>
      </c>
      <c r="J32" t="s">
        <v>204</v>
      </c>
      <c r="K32" t="s">
        <v>146</v>
      </c>
      <c r="Q32" t="s">
        <v>397</v>
      </c>
      <c r="R32" t="s">
        <v>406</v>
      </c>
      <c r="S32" t="s">
        <v>407</v>
      </c>
      <c r="T32" t="s">
        <v>408</v>
      </c>
      <c r="U32" t="s">
        <v>409</v>
      </c>
    </row>
    <row r="33" spans="1:21" x14ac:dyDescent="0.2">
      <c r="A33" t="s">
        <v>141</v>
      </c>
      <c r="B33" t="s">
        <v>410</v>
      </c>
      <c r="C33" t="s">
        <v>411</v>
      </c>
      <c r="D33" t="s">
        <v>412</v>
      </c>
      <c r="E33">
        <v>6</v>
      </c>
      <c r="F33">
        <v>3</v>
      </c>
      <c r="G33" t="s">
        <v>413</v>
      </c>
      <c r="H33">
        <v>2019</v>
      </c>
      <c r="I33" t="s">
        <v>414</v>
      </c>
      <c r="J33" t="s">
        <v>415</v>
      </c>
      <c r="K33" t="s">
        <v>146</v>
      </c>
      <c r="Q33" t="s">
        <v>397</v>
      </c>
      <c r="R33" t="s">
        <v>416</v>
      </c>
      <c r="S33" t="s">
        <v>417</v>
      </c>
      <c r="T33" t="s">
        <v>418</v>
      </c>
      <c r="U33" t="s">
        <v>419</v>
      </c>
    </row>
    <row r="34" spans="1:21" x14ac:dyDescent="0.2">
      <c r="A34" t="s">
        <v>141</v>
      </c>
      <c r="B34" t="s">
        <v>420</v>
      </c>
      <c r="C34" t="s">
        <v>421</v>
      </c>
      <c r="D34" t="s">
        <v>422</v>
      </c>
      <c r="E34">
        <v>47</v>
      </c>
      <c r="F34">
        <v>2</v>
      </c>
      <c r="G34">
        <v>128</v>
      </c>
      <c r="H34">
        <v>2015</v>
      </c>
      <c r="I34" t="s">
        <v>423</v>
      </c>
      <c r="J34" t="s">
        <v>424</v>
      </c>
      <c r="K34" t="s">
        <v>146</v>
      </c>
      <c r="Q34" t="s">
        <v>397</v>
      </c>
      <c r="R34" t="s">
        <v>425</v>
      </c>
      <c r="S34" t="s">
        <v>425</v>
      </c>
      <c r="T34" t="s">
        <v>426</v>
      </c>
      <c r="U34" t="s">
        <v>427</v>
      </c>
    </row>
    <row r="35" spans="1:21" x14ac:dyDescent="0.2">
      <c r="A35" t="s">
        <v>141</v>
      </c>
      <c r="B35" t="s">
        <v>428</v>
      </c>
      <c r="C35" t="s">
        <v>429</v>
      </c>
      <c r="D35" t="s">
        <v>430</v>
      </c>
      <c r="E35">
        <v>7</v>
      </c>
      <c r="F35">
        <v>11</v>
      </c>
      <c r="H35">
        <v>2021</v>
      </c>
      <c r="I35" t="s">
        <v>431</v>
      </c>
      <c r="J35" t="s">
        <v>432</v>
      </c>
      <c r="K35" t="s">
        <v>146</v>
      </c>
      <c r="Q35" t="s">
        <v>272</v>
      </c>
      <c r="R35" t="s">
        <v>433</v>
      </c>
      <c r="S35" t="s">
        <v>434</v>
      </c>
      <c r="T35" t="s">
        <v>435</v>
      </c>
      <c r="U35" t="s">
        <v>436</v>
      </c>
    </row>
    <row r="36" spans="1:21" x14ac:dyDescent="0.2">
      <c r="A36" t="s">
        <v>141</v>
      </c>
      <c r="B36" t="s">
        <v>437</v>
      </c>
      <c r="C36" t="s">
        <v>438</v>
      </c>
      <c r="D36" t="s">
        <v>439</v>
      </c>
      <c r="E36">
        <v>21</v>
      </c>
      <c r="F36">
        <v>2</v>
      </c>
      <c r="G36">
        <v>107</v>
      </c>
      <c r="H36">
        <v>2007</v>
      </c>
      <c r="I36" t="s">
        <v>204</v>
      </c>
      <c r="K36" t="s">
        <v>146</v>
      </c>
      <c r="Q36" t="s">
        <v>272</v>
      </c>
      <c r="R36" t="s">
        <v>440</v>
      </c>
      <c r="S36" t="s">
        <v>441</v>
      </c>
      <c r="T36" t="s">
        <v>442</v>
      </c>
      <c r="U36" t="s">
        <v>443</v>
      </c>
    </row>
    <row r="37" spans="1:21" x14ac:dyDescent="0.2">
      <c r="A37" t="s">
        <v>141</v>
      </c>
      <c r="B37" t="s">
        <v>444</v>
      </c>
      <c r="C37" t="s">
        <v>445</v>
      </c>
      <c r="D37" t="s">
        <v>446</v>
      </c>
      <c r="E37">
        <v>10</v>
      </c>
      <c r="F37">
        <v>3</v>
      </c>
      <c r="G37">
        <v>231</v>
      </c>
      <c r="H37">
        <v>1983</v>
      </c>
      <c r="I37" t="s">
        <v>204</v>
      </c>
      <c r="K37" t="s">
        <v>146</v>
      </c>
      <c r="Q37" t="s">
        <v>272</v>
      </c>
      <c r="R37" t="s">
        <v>447</v>
      </c>
      <c r="S37" t="s">
        <v>447</v>
      </c>
      <c r="T37" t="s">
        <v>448</v>
      </c>
      <c r="U37" t="s">
        <v>449</v>
      </c>
    </row>
    <row r="38" spans="1:21" x14ac:dyDescent="0.2">
      <c r="A38" t="s">
        <v>141</v>
      </c>
      <c r="B38" t="s">
        <v>450</v>
      </c>
      <c r="C38" t="s">
        <v>451</v>
      </c>
      <c r="D38" t="s">
        <v>452</v>
      </c>
      <c r="E38">
        <v>8</v>
      </c>
      <c r="F38">
        <v>11</v>
      </c>
      <c r="G38">
        <v>5551</v>
      </c>
      <c r="H38">
        <v>2018</v>
      </c>
      <c r="I38" t="s">
        <v>204</v>
      </c>
      <c r="K38" t="s">
        <v>146</v>
      </c>
      <c r="Q38" t="s">
        <v>453</v>
      </c>
      <c r="R38" t="s">
        <v>454</v>
      </c>
      <c r="S38" t="s">
        <v>455</v>
      </c>
      <c r="T38" t="s">
        <v>456</v>
      </c>
      <c r="U38" t="s">
        <v>457</v>
      </c>
    </row>
    <row r="39" spans="1:21" x14ac:dyDescent="0.2">
      <c r="A39" t="s">
        <v>141</v>
      </c>
      <c r="B39" t="s">
        <v>458</v>
      </c>
      <c r="C39" t="s">
        <v>459</v>
      </c>
      <c r="D39" t="s">
        <v>203</v>
      </c>
      <c r="E39">
        <v>10</v>
      </c>
      <c r="F39">
        <v>2</v>
      </c>
      <c r="G39">
        <v>217</v>
      </c>
      <c r="H39">
        <v>1982</v>
      </c>
      <c r="I39" t="s">
        <v>460</v>
      </c>
      <c r="J39" t="s">
        <v>461</v>
      </c>
      <c r="K39" t="s">
        <v>146</v>
      </c>
      <c r="N39" t="s">
        <v>1759</v>
      </c>
      <c r="P39" t="s">
        <v>462</v>
      </c>
      <c r="Q39" t="s">
        <v>453</v>
      </c>
      <c r="R39" t="s">
        <v>463</v>
      </c>
      <c r="S39" t="s">
        <v>464</v>
      </c>
      <c r="T39" t="s">
        <v>465</v>
      </c>
      <c r="U39" t="s">
        <v>466</v>
      </c>
    </row>
    <row r="40" spans="1:21" x14ac:dyDescent="0.2">
      <c r="A40" t="s">
        <v>141</v>
      </c>
      <c r="B40" t="s">
        <v>467</v>
      </c>
      <c r="C40" t="s">
        <v>468</v>
      </c>
      <c r="D40" t="s">
        <v>469</v>
      </c>
      <c r="E40">
        <v>47</v>
      </c>
      <c r="F40">
        <v>9</v>
      </c>
      <c r="G40">
        <v>1222</v>
      </c>
      <c r="H40">
        <v>2012</v>
      </c>
      <c r="I40" t="s">
        <v>261</v>
      </c>
      <c r="J40" t="s">
        <v>470</v>
      </c>
      <c r="K40" t="s">
        <v>146</v>
      </c>
      <c r="Q40" t="s">
        <v>453</v>
      </c>
      <c r="R40" t="s">
        <v>471</v>
      </c>
      <c r="S40" t="s">
        <v>472</v>
      </c>
      <c r="T40" t="s">
        <v>473</v>
      </c>
      <c r="U40" t="s">
        <v>474</v>
      </c>
    </row>
    <row r="41" spans="1:21" x14ac:dyDescent="0.2">
      <c r="A41" t="s">
        <v>141</v>
      </c>
      <c r="B41" t="s">
        <v>475</v>
      </c>
      <c r="C41" t="s">
        <v>476</v>
      </c>
      <c r="D41" t="s">
        <v>477</v>
      </c>
      <c r="E41">
        <v>6</v>
      </c>
      <c r="F41">
        <v>3</v>
      </c>
      <c r="G41">
        <v>325</v>
      </c>
      <c r="H41">
        <v>2012</v>
      </c>
      <c r="I41" t="s">
        <v>204</v>
      </c>
      <c r="K41" t="s">
        <v>146</v>
      </c>
      <c r="Q41" t="s">
        <v>453</v>
      </c>
      <c r="R41" t="s">
        <v>478</v>
      </c>
      <c r="S41" t="s">
        <v>479</v>
      </c>
      <c r="T41" t="s">
        <v>480</v>
      </c>
      <c r="U41" t="s">
        <v>481</v>
      </c>
    </row>
    <row r="42" spans="1:21" x14ac:dyDescent="0.2">
      <c r="A42" t="s">
        <v>141</v>
      </c>
      <c r="B42" t="s">
        <v>482</v>
      </c>
      <c r="C42" t="s">
        <v>483</v>
      </c>
      <c r="D42" t="s">
        <v>484</v>
      </c>
      <c r="E42">
        <v>30</v>
      </c>
      <c r="F42">
        <v>4</v>
      </c>
      <c r="G42">
        <v>621</v>
      </c>
      <c r="H42">
        <v>2009</v>
      </c>
      <c r="I42" t="s">
        <v>485</v>
      </c>
      <c r="J42" t="s">
        <v>486</v>
      </c>
      <c r="K42" t="s">
        <v>146</v>
      </c>
      <c r="Q42" t="s">
        <v>453</v>
      </c>
      <c r="R42" t="s">
        <v>487</v>
      </c>
      <c r="S42" t="s">
        <v>488</v>
      </c>
      <c r="T42" t="s">
        <v>489</v>
      </c>
      <c r="U42" t="s">
        <v>490</v>
      </c>
    </row>
    <row r="43" spans="1:21" x14ac:dyDescent="0.2">
      <c r="A43" t="s">
        <v>141</v>
      </c>
      <c r="B43" t="s">
        <v>491</v>
      </c>
      <c r="C43" t="s">
        <v>492</v>
      </c>
      <c r="D43" t="s">
        <v>412</v>
      </c>
      <c r="E43">
        <v>4</v>
      </c>
      <c r="F43">
        <v>3</v>
      </c>
      <c r="G43" t="s">
        <v>493</v>
      </c>
      <c r="H43">
        <v>2017</v>
      </c>
      <c r="I43" t="s">
        <v>494</v>
      </c>
      <c r="J43" t="s">
        <v>495</v>
      </c>
      <c r="K43" t="s">
        <v>572</v>
      </c>
      <c r="L43" t="s">
        <v>1758</v>
      </c>
      <c r="Q43" t="s">
        <v>453</v>
      </c>
      <c r="R43" t="s">
        <v>496</v>
      </c>
      <c r="S43" t="s">
        <v>497</v>
      </c>
      <c r="T43" t="s">
        <v>498</v>
      </c>
      <c r="U43" t="s">
        <v>499</v>
      </c>
    </row>
    <row r="44" spans="1:21" x14ac:dyDescent="0.2">
      <c r="A44" t="s">
        <v>141</v>
      </c>
      <c r="B44" t="s">
        <v>500</v>
      </c>
      <c r="C44" t="s">
        <v>501</v>
      </c>
      <c r="D44" t="s">
        <v>502</v>
      </c>
      <c r="E44">
        <v>13</v>
      </c>
      <c r="F44">
        <v>1</v>
      </c>
      <c r="G44">
        <v>55</v>
      </c>
      <c r="H44">
        <v>2003</v>
      </c>
      <c r="I44" t="s">
        <v>503</v>
      </c>
      <c r="J44" t="s">
        <v>504</v>
      </c>
      <c r="K44" t="s">
        <v>146</v>
      </c>
      <c r="Q44" t="s">
        <v>453</v>
      </c>
      <c r="R44" t="s">
        <v>505</v>
      </c>
      <c r="S44" t="s">
        <v>506</v>
      </c>
      <c r="T44" t="s">
        <v>507</v>
      </c>
      <c r="U44" t="s">
        <v>508</v>
      </c>
    </row>
    <row r="45" spans="1:21" x14ac:dyDescent="0.2">
      <c r="A45" t="s">
        <v>141</v>
      </c>
      <c r="B45" t="s">
        <v>509</v>
      </c>
      <c r="C45" t="s">
        <v>510</v>
      </c>
      <c r="D45" t="s">
        <v>511</v>
      </c>
      <c r="E45">
        <v>24</v>
      </c>
      <c r="F45">
        <v>1</v>
      </c>
      <c r="G45">
        <v>69</v>
      </c>
      <c r="H45">
        <v>1997</v>
      </c>
      <c r="I45" t="s">
        <v>512</v>
      </c>
      <c r="J45" t="s">
        <v>513</v>
      </c>
      <c r="K45" t="s">
        <v>146</v>
      </c>
      <c r="Q45" t="s">
        <v>453</v>
      </c>
      <c r="R45" t="s">
        <v>509</v>
      </c>
      <c r="S45" t="s">
        <v>514</v>
      </c>
      <c r="T45" t="s">
        <v>515</v>
      </c>
      <c r="U45" t="s">
        <v>516</v>
      </c>
    </row>
    <row r="46" spans="1:21" x14ac:dyDescent="0.2">
      <c r="A46" t="s">
        <v>141</v>
      </c>
      <c r="B46" t="s">
        <v>517</v>
      </c>
      <c r="C46" t="s">
        <v>518</v>
      </c>
      <c r="D46" t="s">
        <v>519</v>
      </c>
      <c r="E46">
        <v>41</v>
      </c>
      <c r="F46">
        <v>1</v>
      </c>
      <c r="G46">
        <v>119</v>
      </c>
      <c r="H46">
        <v>1993</v>
      </c>
      <c r="I46" t="s">
        <v>512</v>
      </c>
      <c r="J46" t="s">
        <v>513</v>
      </c>
      <c r="K46" t="s">
        <v>146</v>
      </c>
      <c r="Q46" t="s">
        <v>453</v>
      </c>
      <c r="R46" t="s">
        <v>517</v>
      </c>
      <c r="S46" t="s">
        <v>520</v>
      </c>
      <c r="T46" t="s">
        <v>515</v>
      </c>
      <c r="U46" t="s">
        <v>521</v>
      </c>
    </row>
    <row r="47" spans="1:21" x14ac:dyDescent="0.2">
      <c r="A47" t="s">
        <v>141</v>
      </c>
      <c r="B47" t="s">
        <v>522</v>
      </c>
      <c r="C47" t="s">
        <v>523</v>
      </c>
      <c r="D47" t="s">
        <v>524</v>
      </c>
      <c r="E47" t="s">
        <v>166</v>
      </c>
      <c r="F47">
        <v>110</v>
      </c>
      <c r="G47">
        <v>29</v>
      </c>
      <c r="H47">
        <v>2005</v>
      </c>
      <c r="I47" t="s">
        <v>253</v>
      </c>
      <c r="J47" t="s">
        <v>525</v>
      </c>
      <c r="K47" t="s">
        <v>146</v>
      </c>
      <c r="Q47" t="s">
        <v>453</v>
      </c>
      <c r="R47" t="s">
        <v>526</v>
      </c>
      <c r="S47" t="s">
        <v>527</v>
      </c>
      <c r="T47" t="s">
        <v>528</v>
      </c>
      <c r="U47" t="s">
        <v>529</v>
      </c>
    </row>
    <row r="48" spans="1:21" x14ac:dyDescent="0.2">
      <c r="A48" t="s">
        <v>530</v>
      </c>
      <c r="B48" t="s">
        <v>531</v>
      </c>
      <c r="C48" t="s">
        <v>532</v>
      </c>
      <c r="D48" t="s">
        <v>533</v>
      </c>
      <c r="E48" t="s">
        <v>166</v>
      </c>
      <c r="F48">
        <v>1229</v>
      </c>
      <c r="G48">
        <v>229</v>
      </c>
      <c r="H48">
        <v>2018</v>
      </c>
      <c r="I48" t="s">
        <v>261</v>
      </c>
      <c r="J48" t="s">
        <v>534</v>
      </c>
      <c r="K48" t="s">
        <v>146</v>
      </c>
      <c r="Q48" t="s">
        <v>397</v>
      </c>
      <c r="R48" t="s">
        <v>535</v>
      </c>
      <c r="S48" t="s">
        <v>536</v>
      </c>
      <c r="T48" t="s">
        <v>537</v>
      </c>
      <c r="U48" t="s">
        <v>538</v>
      </c>
    </row>
    <row r="49" spans="1:21" x14ac:dyDescent="0.2">
      <c r="A49" t="s">
        <v>141</v>
      </c>
      <c r="B49" t="s">
        <v>539</v>
      </c>
      <c r="C49" t="s">
        <v>540</v>
      </c>
      <c r="D49" t="s">
        <v>541</v>
      </c>
      <c r="E49">
        <v>14</v>
      </c>
      <c r="F49">
        <v>3</v>
      </c>
      <c r="G49">
        <v>101</v>
      </c>
      <c r="H49">
        <v>1999</v>
      </c>
      <c r="I49" t="s">
        <v>542</v>
      </c>
      <c r="J49" t="s">
        <v>204</v>
      </c>
      <c r="K49" t="s">
        <v>146</v>
      </c>
      <c r="Q49" t="s">
        <v>397</v>
      </c>
      <c r="R49" t="s">
        <v>543</v>
      </c>
      <c r="S49" t="s">
        <v>544</v>
      </c>
      <c r="T49" t="s">
        <v>545</v>
      </c>
      <c r="U49" t="s">
        <v>546</v>
      </c>
    </row>
    <row r="50" spans="1:21" x14ac:dyDescent="0.2">
      <c r="A50" t="s">
        <v>141</v>
      </c>
      <c r="B50" t="s">
        <v>547</v>
      </c>
      <c r="C50" t="s">
        <v>548</v>
      </c>
      <c r="D50" t="s">
        <v>549</v>
      </c>
      <c r="E50">
        <v>57</v>
      </c>
      <c r="F50">
        <v>3</v>
      </c>
      <c r="G50">
        <v>249</v>
      </c>
      <c r="H50">
        <v>2012</v>
      </c>
      <c r="I50" t="s">
        <v>550</v>
      </c>
      <c r="J50" t="s">
        <v>551</v>
      </c>
      <c r="K50" t="s">
        <v>146</v>
      </c>
      <c r="Q50" t="s">
        <v>397</v>
      </c>
      <c r="R50" t="s">
        <v>552</v>
      </c>
      <c r="S50" t="s">
        <v>553</v>
      </c>
      <c r="T50" t="s">
        <v>554</v>
      </c>
      <c r="U50" t="s">
        <v>555</v>
      </c>
    </row>
    <row r="51" spans="1:21" x14ac:dyDescent="0.2">
      <c r="A51" t="s">
        <v>141</v>
      </c>
      <c r="B51" t="s">
        <v>556</v>
      </c>
      <c r="C51" t="s">
        <v>557</v>
      </c>
      <c r="D51" t="s">
        <v>558</v>
      </c>
      <c r="E51">
        <v>1</v>
      </c>
      <c r="F51">
        <v>-7</v>
      </c>
      <c r="G51">
        <v>9</v>
      </c>
      <c r="H51">
        <v>1953</v>
      </c>
      <c r="I51" t="s">
        <v>204</v>
      </c>
      <c r="K51" t="s">
        <v>146</v>
      </c>
      <c r="Q51" t="s">
        <v>397</v>
      </c>
      <c r="R51" t="s">
        <v>556</v>
      </c>
      <c r="S51" t="s">
        <v>559</v>
      </c>
      <c r="T51" t="s">
        <v>560</v>
      </c>
      <c r="U51" t="s">
        <v>561</v>
      </c>
    </row>
    <row r="52" spans="1:21" x14ac:dyDescent="0.2">
      <c r="A52" t="s">
        <v>141</v>
      </c>
      <c r="B52" t="s">
        <v>562</v>
      </c>
      <c r="C52" t="s">
        <v>563</v>
      </c>
      <c r="D52" t="s">
        <v>564</v>
      </c>
      <c r="E52">
        <v>20</v>
      </c>
      <c r="F52">
        <v>4</v>
      </c>
      <c r="G52">
        <v>395</v>
      </c>
      <c r="H52">
        <v>1986</v>
      </c>
      <c r="I52" t="s">
        <v>565</v>
      </c>
      <c r="J52" t="s">
        <v>566</v>
      </c>
      <c r="K52" t="s">
        <v>146</v>
      </c>
      <c r="M52" t="s">
        <v>567</v>
      </c>
      <c r="N52" t="s">
        <v>147</v>
      </c>
      <c r="Q52" t="s">
        <v>568</v>
      </c>
      <c r="R52" t="s">
        <v>569</v>
      </c>
      <c r="S52" t="s">
        <v>569</v>
      </c>
      <c r="T52" t="s">
        <v>570</v>
      </c>
      <c r="U52" t="s">
        <v>571</v>
      </c>
    </row>
    <row r="53" spans="1:21" x14ac:dyDescent="0.2">
      <c r="A53" t="s">
        <v>572</v>
      </c>
      <c r="B53" t="s">
        <v>573</v>
      </c>
      <c r="C53" t="s">
        <v>574</v>
      </c>
      <c r="D53" t="s">
        <v>575</v>
      </c>
      <c r="E53">
        <v>1</v>
      </c>
      <c r="H53">
        <v>2013</v>
      </c>
      <c r="I53" t="s">
        <v>576</v>
      </c>
      <c r="J53" t="s">
        <v>577</v>
      </c>
      <c r="K53" t="s">
        <v>146</v>
      </c>
      <c r="M53" t="s">
        <v>578</v>
      </c>
      <c r="Q53" t="s">
        <v>568</v>
      </c>
      <c r="R53" t="s">
        <v>579</v>
      </c>
      <c r="S53" t="s">
        <v>580</v>
      </c>
      <c r="T53" t="s">
        <v>581</v>
      </c>
      <c r="U53" t="s">
        <v>582</v>
      </c>
    </row>
    <row r="54" spans="1:21" x14ac:dyDescent="0.2">
      <c r="A54" t="s">
        <v>572</v>
      </c>
      <c r="B54" t="s">
        <v>573</v>
      </c>
      <c r="C54" t="s">
        <v>583</v>
      </c>
      <c r="D54" t="s">
        <v>575</v>
      </c>
      <c r="E54">
        <v>1</v>
      </c>
      <c r="H54">
        <v>2013</v>
      </c>
      <c r="I54" t="s">
        <v>576</v>
      </c>
      <c r="J54" t="s">
        <v>577</v>
      </c>
      <c r="K54" t="s">
        <v>146</v>
      </c>
      <c r="M54" t="s">
        <v>578</v>
      </c>
      <c r="Q54" t="s">
        <v>568</v>
      </c>
      <c r="R54" t="s">
        <v>579</v>
      </c>
      <c r="S54" t="s">
        <v>580</v>
      </c>
      <c r="T54" t="s">
        <v>581</v>
      </c>
      <c r="U54" t="s">
        <v>582</v>
      </c>
    </row>
    <row r="55" spans="1:21" x14ac:dyDescent="0.2">
      <c r="A55" t="s">
        <v>141</v>
      </c>
      <c r="B55" t="s">
        <v>584</v>
      </c>
      <c r="C55" t="s">
        <v>585</v>
      </c>
      <c r="D55" t="s">
        <v>220</v>
      </c>
      <c r="E55">
        <v>16</v>
      </c>
      <c r="F55">
        <v>4</v>
      </c>
      <c r="G55">
        <v>867</v>
      </c>
      <c r="H55">
        <v>1986</v>
      </c>
      <c r="I55" t="s">
        <v>586</v>
      </c>
      <c r="J55" t="s">
        <v>587</v>
      </c>
      <c r="K55" t="s">
        <v>146</v>
      </c>
      <c r="M55" t="s">
        <v>578</v>
      </c>
      <c r="N55" t="s">
        <v>588</v>
      </c>
      <c r="Q55" t="s">
        <v>568</v>
      </c>
      <c r="R55" t="s">
        <v>589</v>
      </c>
      <c r="S55" t="s">
        <v>590</v>
      </c>
      <c r="T55" t="s">
        <v>591</v>
      </c>
      <c r="U55" t="s">
        <v>592</v>
      </c>
    </row>
    <row r="56" spans="1:21" x14ac:dyDescent="0.2">
      <c r="A56" t="s">
        <v>141</v>
      </c>
      <c r="B56" t="s">
        <v>593</v>
      </c>
      <c r="C56" t="s">
        <v>594</v>
      </c>
      <c r="D56" t="s">
        <v>203</v>
      </c>
      <c r="E56">
        <v>29</v>
      </c>
      <c r="F56">
        <v>2</v>
      </c>
      <c r="G56">
        <v>347</v>
      </c>
      <c r="H56">
        <v>2001</v>
      </c>
      <c r="I56" t="s">
        <v>595</v>
      </c>
      <c r="J56" t="s">
        <v>596</v>
      </c>
      <c r="K56" t="s">
        <v>146</v>
      </c>
      <c r="N56" t="s">
        <v>597</v>
      </c>
      <c r="Q56" t="s">
        <v>568</v>
      </c>
      <c r="R56" t="s">
        <v>598</v>
      </c>
      <c r="S56" t="s">
        <v>599</v>
      </c>
      <c r="T56" t="s">
        <v>600</v>
      </c>
      <c r="U56" t="s">
        <v>601</v>
      </c>
    </row>
    <row r="57" spans="1:21" x14ac:dyDescent="0.2">
      <c r="A57" t="s">
        <v>141</v>
      </c>
      <c r="B57" t="s">
        <v>602</v>
      </c>
      <c r="C57" t="s">
        <v>603</v>
      </c>
      <c r="D57" t="s">
        <v>604</v>
      </c>
      <c r="E57">
        <v>31</v>
      </c>
      <c r="F57">
        <v>2</v>
      </c>
      <c r="G57">
        <v>330</v>
      </c>
      <c r="H57">
        <v>2021</v>
      </c>
      <c r="I57" t="s">
        <v>605</v>
      </c>
      <c r="J57" t="s">
        <v>606</v>
      </c>
      <c r="K57" t="s">
        <v>146</v>
      </c>
      <c r="M57" t="s">
        <v>578</v>
      </c>
      <c r="Q57" t="s">
        <v>568</v>
      </c>
      <c r="R57" t="s">
        <v>607</v>
      </c>
      <c r="S57" t="s">
        <v>608</v>
      </c>
      <c r="T57" t="s">
        <v>609</v>
      </c>
      <c r="U57" t="s">
        <v>610</v>
      </c>
    </row>
    <row r="58" spans="1:21" x14ac:dyDescent="0.2">
      <c r="A58" t="s">
        <v>141</v>
      </c>
      <c r="B58" t="s">
        <v>611</v>
      </c>
      <c r="C58" t="s">
        <v>612</v>
      </c>
      <c r="D58" t="s">
        <v>613</v>
      </c>
      <c r="E58">
        <v>53</v>
      </c>
      <c r="F58">
        <v>3</v>
      </c>
      <c r="G58">
        <v>1147</v>
      </c>
      <c r="H58">
        <v>2021</v>
      </c>
      <c r="I58" t="s">
        <v>565</v>
      </c>
      <c r="J58" t="s">
        <v>566</v>
      </c>
      <c r="K58" t="s">
        <v>146</v>
      </c>
      <c r="Q58" t="s">
        <v>568</v>
      </c>
      <c r="R58" t="s">
        <v>614</v>
      </c>
      <c r="S58" t="s">
        <v>615</v>
      </c>
      <c r="T58" t="s">
        <v>616</v>
      </c>
      <c r="U58" t="s">
        <v>617</v>
      </c>
    </row>
    <row r="59" spans="1:21" x14ac:dyDescent="0.2">
      <c r="A59" t="s">
        <v>141</v>
      </c>
      <c r="B59" t="s">
        <v>618</v>
      </c>
      <c r="C59" t="s">
        <v>619</v>
      </c>
      <c r="D59" t="s">
        <v>620</v>
      </c>
      <c r="E59">
        <v>199</v>
      </c>
      <c r="F59">
        <v>3</v>
      </c>
      <c r="G59">
        <v>228</v>
      </c>
      <c r="H59">
        <v>2004</v>
      </c>
      <c r="I59" t="s">
        <v>621</v>
      </c>
      <c r="J59" t="s">
        <v>622</v>
      </c>
      <c r="K59" t="s">
        <v>146</v>
      </c>
      <c r="M59" t="s">
        <v>578</v>
      </c>
      <c r="Q59" t="s">
        <v>568</v>
      </c>
      <c r="R59" t="s">
        <v>618</v>
      </c>
      <c r="S59" t="s">
        <v>623</v>
      </c>
      <c r="T59" t="s">
        <v>624</v>
      </c>
      <c r="U59" t="s">
        <v>625</v>
      </c>
    </row>
    <row r="60" spans="1:21" x14ac:dyDescent="0.2">
      <c r="A60" t="s">
        <v>141</v>
      </c>
      <c r="B60" t="s">
        <v>626</v>
      </c>
      <c r="C60" t="s">
        <v>627</v>
      </c>
      <c r="D60" t="s">
        <v>628</v>
      </c>
      <c r="E60">
        <v>178</v>
      </c>
      <c r="F60">
        <v>2</v>
      </c>
      <c r="G60">
        <v>163</v>
      </c>
      <c r="H60">
        <v>2005</v>
      </c>
      <c r="I60" t="s">
        <v>629</v>
      </c>
      <c r="J60" t="s">
        <v>630</v>
      </c>
      <c r="K60" t="s">
        <v>146</v>
      </c>
      <c r="M60" t="s">
        <v>578</v>
      </c>
      <c r="Q60" t="s">
        <v>568</v>
      </c>
      <c r="R60" t="s">
        <v>626</v>
      </c>
      <c r="S60" t="s">
        <v>631</v>
      </c>
      <c r="T60" t="s">
        <v>632</v>
      </c>
      <c r="U60" t="s">
        <v>633</v>
      </c>
    </row>
    <row r="61" spans="1:21" x14ac:dyDescent="0.2">
      <c r="A61" t="s">
        <v>141</v>
      </c>
      <c r="B61" t="s">
        <v>634</v>
      </c>
      <c r="C61" t="s">
        <v>635</v>
      </c>
      <c r="D61" t="s">
        <v>636</v>
      </c>
      <c r="E61">
        <v>62</v>
      </c>
      <c r="F61">
        <v>3</v>
      </c>
      <c r="G61">
        <v>177</v>
      </c>
      <c r="H61">
        <v>1998</v>
      </c>
      <c r="I61" t="s">
        <v>637</v>
      </c>
      <c r="J61" t="s">
        <v>638</v>
      </c>
      <c r="K61" t="s">
        <v>146</v>
      </c>
      <c r="M61" t="s">
        <v>578</v>
      </c>
      <c r="Q61" t="s">
        <v>568</v>
      </c>
      <c r="R61" t="s">
        <v>639</v>
      </c>
      <c r="S61" t="s">
        <v>640</v>
      </c>
      <c r="T61" t="s">
        <v>641</v>
      </c>
      <c r="U61" t="s">
        <v>642</v>
      </c>
    </row>
    <row r="62" spans="1:21" x14ac:dyDescent="0.2">
      <c r="A62" t="s">
        <v>141</v>
      </c>
      <c r="B62" t="s">
        <v>643</v>
      </c>
      <c r="C62" t="s">
        <v>644</v>
      </c>
      <c r="D62" t="s">
        <v>645</v>
      </c>
      <c r="E62">
        <v>24</v>
      </c>
      <c r="F62">
        <v>2</v>
      </c>
      <c r="G62">
        <v>79</v>
      </c>
      <c r="H62">
        <v>2003</v>
      </c>
      <c r="I62" t="s">
        <v>185</v>
      </c>
      <c r="J62" t="s">
        <v>186</v>
      </c>
      <c r="K62" t="s">
        <v>146</v>
      </c>
      <c r="Q62" t="s">
        <v>397</v>
      </c>
      <c r="R62" t="s">
        <v>643</v>
      </c>
      <c r="S62" t="s">
        <v>646</v>
      </c>
      <c r="T62" t="s">
        <v>647</v>
      </c>
      <c r="U62" t="s">
        <v>648</v>
      </c>
    </row>
    <row r="63" spans="1:21" x14ac:dyDescent="0.2">
      <c r="A63" t="s">
        <v>649</v>
      </c>
      <c r="B63" t="s">
        <v>650</v>
      </c>
      <c r="C63" t="s">
        <v>651</v>
      </c>
      <c r="D63" t="s">
        <v>652</v>
      </c>
      <c r="E63">
        <v>962</v>
      </c>
      <c r="G63">
        <v>195</v>
      </c>
      <c r="H63">
        <v>2012</v>
      </c>
      <c r="I63" t="s">
        <v>261</v>
      </c>
      <c r="J63" t="s">
        <v>534</v>
      </c>
      <c r="K63" t="s">
        <v>146</v>
      </c>
      <c r="Q63" t="s">
        <v>397</v>
      </c>
      <c r="R63" t="s">
        <v>653</v>
      </c>
      <c r="S63" t="s">
        <v>654</v>
      </c>
      <c r="T63" t="s">
        <v>655</v>
      </c>
      <c r="U63" t="s">
        <v>656</v>
      </c>
    </row>
    <row r="64" spans="1:21" x14ac:dyDescent="0.2">
      <c r="A64" t="s">
        <v>141</v>
      </c>
      <c r="B64" t="s">
        <v>657</v>
      </c>
      <c r="C64" t="s">
        <v>658</v>
      </c>
      <c r="D64" t="s">
        <v>659</v>
      </c>
      <c r="E64">
        <v>42</v>
      </c>
      <c r="F64">
        <v>5</v>
      </c>
      <c r="G64">
        <v>148</v>
      </c>
      <c r="H64">
        <v>2010</v>
      </c>
      <c r="I64" t="s">
        <v>204</v>
      </c>
      <c r="K64" t="s">
        <v>146</v>
      </c>
      <c r="Q64" t="s">
        <v>397</v>
      </c>
      <c r="R64" t="s">
        <v>657</v>
      </c>
      <c r="S64" t="s">
        <v>660</v>
      </c>
      <c r="T64" t="s">
        <v>661</v>
      </c>
      <c r="U64" t="s">
        <v>662</v>
      </c>
    </row>
    <row r="65" spans="1:21" x14ac:dyDescent="0.2">
      <c r="A65" t="s">
        <v>141</v>
      </c>
      <c r="B65" t="s">
        <v>663</v>
      </c>
      <c r="C65" t="s">
        <v>664</v>
      </c>
      <c r="D65" t="s">
        <v>665</v>
      </c>
      <c r="E65">
        <v>155</v>
      </c>
      <c r="F65">
        <v>1</v>
      </c>
      <c r="G65">
        <v>116</v>
      </c>
      <c r="H65">
        <v>2021</v>
      </c>
      <c r="I65" t="s">
        <v>204</v>
      </c>
      <c r="K65" t="s">
        <v>146</v>
      </c>
      <c r="Q65" t="s">
        <v>397</v>
      </c>
      <c r="R65" t="s">
        <v>666</v>
      </c>
      <c r="S65" t="s">
        <v>667</v>
      </c>
      <c r="T65" t="s">
        <v>668</v>
      </c>
      <c r="U65" t="s">
        <v>669</v>
      </c>
    </row>
    <row r="66" spans="1:21" x14ac:dyDescent="0.2">
      <c r="A66" t="s">
        <v>670</v>
      </c>
      <c r="B66" t="s">
        <v>671</v>
      </c>
      <c r="C66" t="s">
        <v>672</v>
      </c>
      <c r="D66" t="s">
        <v>673</v>
      </c>
      <c r="E66" t="s">
        <v>166</v>
      </c>
      <c r="G66">
        <v>186</v>
      </c>
      <c r="H66">
        <v>1958</v>
      </c>
      <c r="I66" t="s">
        <v>261</v>
      </c>
      <c r="J66" t="s">
        <v>674</v>
      </c>
      <c r="K66" t="s">
        <v>146</v>
      </c>
      <c r="Q66" t="s">
        <v>397</v>
      </c>
      <c r="R66" t="s">
        <v>671</v>
      </c>
      <c r="S66" t="s">
        <v>675</v>
      </c>
      <c r="T66" t="s">
        <v>676</v>
      </c>
      <c r="U66" t="s">
        <v>677</v>
      </c>
    </row>
    <row r="67" spans="1:21" x14ac:dyDescent="0.2">
      <c r="A67" t="s">
        <v>141</v>
      </c>
      <c r="B67" t="s">
        <v>678</v>
      </c>
      <c r="C67" t="s">
        <v>679</v>
      </c>
      <c r="D67" t="s">
        <v>680</v>
      </c>
      <c r="E67" t="s">
        <v>166</v>
      </c>
      <c r="F67">
        <v>2</v>
      </c>
      <c r="G67">
        <v>38</v>
      </c>
      <c r="H67">
        <v>1989</v>
      </c>
      <c r="I67" t="s">
        <v>681</v>
      </c>
      <c r="J67" t="s">
        <v>682</v>
      </c>
      <c r="K67" t="s">
        <v>146</v>
      </c>
      <c r="Q67" t="s">
        <v>397</v>
      </c>
      <c r="R67" t="s">
        <v>678</v>
      </c>
      <c r="S67" t="s">
        <v>678</v>
      </c>
      <c r="T67" t="s">
        <v>683</v>
      </c>
      <c r="U67" t="s">
        <v>684</v>
      </c>
    </row>
    <row r="68" spans="1:21" x14ac:dyDescent="0.2">
      <c r="A68" t="s">
        <v>141</v>
      </c>
      <c r="B68" t="s">
        <v>685</v>
      </c>
      <c r="C68" t="s">
        <v>686</v>
      </c>
      <c r="D68" t="s">
        <v>687</v>
      </c>
      <c r="E68">
        <v>34</v>
      </c>
      <c r="F68">
        <v>3</v>
      </c>
      <c r="G68">
        <v>293</v>
      </c>
      <c r="H68">
        <v>2012</v>
      </c>
      <c r="I68" t="s">
        <v>688</v>
      </c>
      <c r="J68" t="s">
        <v>689</v>
      </c>
      <c r="K68" t="s">
        <v>146</v>
      </c>
      <c r="Q68" t="s">
        <v>272</v>
      </c>
      <c r="R68" t="s">
        <v>690</v>
      </c>
      <c r="S68" t="s">
        <v>691</v>
      </c>
      <c r="T68" t="s">
        <v>692</v>
      </c>
      <c r="U68" t="s">
        <v>693</v>
      </c>
    </row>
    <row r="69" spans="1:21" x14ac:dyDescent="0.2">
      <c r="A69" t="s">
        <v>141</v>
      </c>
      <c r="B69" t="s">
        <v>694</v>
      </c>
      <c r="C69" t="s">
        <v>695</v>
      </c>
      <c r="D69" t="s">
        <v>696</v>
      </c>
      <c r="E69">
        <v>37</v>
      </c>
      <c r="F69">
        <v>10</v>
      </c>
      <c r="G69">
        <v>83</v>
      </c>
      <c r="H69">
        <v>1978</v>
      </c>
      <c r="K69" t="s">
        <v>146</v>
      </c>
      <c r="Q69" t="s">
        <v>272</v>
      </c>
      <c r="R69" t="s">
        <v>697</v>
      </c>
      <c r="S69" t="s">
        <v>698</v>
      </c>
      <c r="T69" t="s">
        <v>699</v>
      </c>
      <c r="U69" t="s">
        <v>700</v>
      </c>
    </row>
    <row r="70" spans="1:21" x14ac:dyDescent="0.2">
      <c r="A70" t="s">
        <v>141</v>
      </c>
      <c r="B70" t="s">
        <v>701</v>
      </c>
      <c r="C70" t="s">
        <v>702</v>
      </c>
      <c r="D70" t="s">
        <v>703</v>
      </c>
      <c r="E70">
        <v>9</v>
      </c>
      <c r="H70">
        <v>2019</v>
      </c>
      <c r="K70" t="s">
        <v>146</v>
      </c>
      <c r="Q70" t="s">
        <v>272</v>
      </c>
      <c r="R70" t="s">
        <v>704</v>
      </c>
      <c r="S70" t="s">
        <v>705</v>
      </c>
      <c r="T70" t="s">
        <v>706</v>
      </c>
      <c r="U70" t="s">
        <v>707</v>
      </c>
    </row>
    <row r="71" spans="1:21" x14ac:dyDescent="0.2">
      <c r="A71" t="s">
        <v>141</v>
      </c>
      <c r="B71" t="s">
        <v>708</v>
      </c>
      <c r="C71" t="s">
        <v>709</v>
      </c>
      <c r="D71" t="s">
        <v>469</v>
      </c>
      <c r="E71">
        <v>27</v>
      </c>
      <c r="F71">
        <v>11</v>
      </c>
      <c r="G71">
        <v>1190</v>
      </c>
      <c r="H71">
        <v>1992</v>
      </c>
      <c r="I71" t="s">
        <v>710</v>
      </c>
      <c r="J71" t="s">
        <v>711</v>
      </c>
      <c r="K71" t="s">
        <v>146</v>
      </c>
      <c r="O71" t="s">
        <v>158</v>
      </c>
      <c r="Q71" t="s">
        <v>272</v>
      </c>
      <c r="R71" t="s">
        <v>712</v>
      </c>
      <c r="S71" t="s">
        <v>713</v>
      </c>
      <c r="T71" t="s">
        <v>714</v>
      </c>
      <c r="U71" t="s">
        <v>715</v>
      </c>
    </row>
    <row r="72" spans="1:21" x14ac:dyDescent="0.2">
      <c r="A72" t="s">
        <v>141</v>
      </c>
      <c r="B72" t="s">
        <v>716</v>
      </c>
      <c r="C72" t="s">
        <v>717</v>
      </c>
      <c r="D72" t="s">
        <v>718</v>
      </c>
      <c r="E72">
        <v>40</v>
      </c>
      <c r="F72">
        <v>3</v>
      </c>
      <c r="G72">
        <v>195</v>
      </c>
      <c r="H72">
        <v>2008</v>
      </c>
      <c r="I72" t="s">
        <v>719</v>
      </c>
      <c r="J72" t="s">
        <v>720</v>
      </c>
      <c r="K72" t="s">
        <v>146</v>
      </c>
      <c r="Q72" t="s">
        <v>272</v>
      </c>
      <c r="R72" t="s">
        <v>721</v>
      </c>
      <c r="S72" t="s">
        <v>722</v>
      </c>
      <c r="T72" t="s">
        <v>723</v>
      </c>
      <c r="U72" t="s">
        <v>724</v>
      </c>
    </row>
    <row r="73" spans="1:21" x14ac:dyDescent="0.2">
      <c r="A73" t="s">
        <v>141</v>
      </c>
      <c r="B73" t="s">
        <v>725</v>
      </c>
      <c r="C73" t="s">
        <v>726</v>
      </c>
      <c r="D73" t="s">
        <v>287</v>
      </c>
      <c r="E73">
        <v>29</v>
      </c>
      <c r="F73">
        <v>1</v>
      </c>
      <c r="G73">
        <v>25</v>
      </c>
      <c r="H73">
        <v>1995</v>
      </c>
      <c r="I73" t="s">
        <v>727</v>
      </c>
      <c r="K73" t="s">
        <v>146</v>
      </c>
      <c r="Q73" t="s">
        <v>272</v>
      </c>
      <c r="R73" t="s">
        <v>728</v>
      </c>
      <c r="S73" t="s">
        <v>729</v>
      </c>
      <c r="T73" t="s">
        <v>730</v>
      </c>
      <c r="U73" t="s">
        <v>731</v>
      </c>
    </row>
    <row r="74" spans="1:21" x14ac:dyDescent="0.2">
      <c r="A74" t="s">
        <v>141</v>
      </c>
      <c r="B74" t="s">
        <v>732</v>
      </c>
      <c r="C74" t="s">
        <v>733</v>
      </c>
      <c r="D74" t="s">
        <v>734</v>
      </c>
      <c r="E74">
        <v>6</v>
      </c>
      <c r="F74" s="5">
        <v>44624</v>
      </c>
      <c r="G74">
        <v>299</v>
      </c>
      <c r="H74">
        <v>2008</v>
      </c>
      <c r="K74" t="s">
        <v>146</v>
      </c>
      <c r="Q74" t="s">
        <v>272</v>
      </c>
      <c r="R74" t="s">
        <v>735</v>
      </c>
      <c r="S74" t="s">
        <v>736</v>
      </c>
      <c r="T74" t="s">
        <v>737</v>
      </c>
      <c r="U74" t="s">
        <v>738</v>
      </c>
    </row>
    <row r="75" spans="1:21" x14ac:dyDescent="0.2">
      <c r="A75" t="s">
        <v>141</v>
      </c>
      <c r="B75" t="s">
        <v>739</v>
      </c>
      <c r="C75" t="s">
        <v>740</v>
      </c>
      <c r="D75" t="s">
        <v>741</v>
      </c>
      <c r="E75">
        <v>4</v>
      </c>
      <c r="F75">
        <v>1</v>
      </c>
      <c r="G75">
        <v>95</v>
      </c>
      <c r="H75">
        <v>1992</v>
      </c>
      <c r="I75" t="s">
        <v>742</v>
      </c>
      <c r="J75" t="s">
        <v>743</v>
      </c>
      <c r="K75" t="s">
        <v>146</v>
      </c>
      <c r="Q75" t="s">
        <v>272</v>
      </c>
      <c r="R75" t="s">
        <v>744</v>
      </c>
      <c r="S75" t="s">
        <v>745</v>
      </c>
      <c r="T75" t="s">
        <v>746</v>
      </c>
      <c r="U75" t="s">
        <v>747</v>
      </c>
    </row>
    <row r="76" spans="1:21" x14ac:dyDescent="0.2">
      <c r="A76" t="s">
        <v>141</v>
      </c>
      <c r="B76" t="s">
        <v>748</v>
      </c>
      <c r="C76" t="s">
        <v>749</v>
      </c>
      <c r="D76" t="s">
        <v>750</v>
      </c>
      <c r="E76">
        <v>7</v>
      </c>
      <c r="F76">
        <v>6</v>
      </c>
      <c r="G76">
        <v>511</v>
      </c>
      <c r="H76">
        <v>2006</v>
      </c>
      <c r="I76" t="s">
        <v>751</v>
      </c>
      <c r="J76" t="s">
        <v>752</v>
      </c>
      <c r="K76" t="s">
        <v>146</v>
      </c>
      <c r="Q76" t="s">
        <v>272</v>
      </c>
      <c r="R76" t="s">
        <v>753</v>
      </c>
      <c r="S76" t="s">
        <v>754</v>
      </c>
      <c r="T76" t="s">
        <v>755</v>
      </c>
      <c r="U76" t="s">
        <v>756</v>
      </c>
    </row>
    <row r="77" spans="1:21" x14ac:dyDescent="0.2">
      <c r="A77" t="s">
        <v>141</v>
      </c>
      <c r="B77" t="s">
        <v>757</v>
      </c>
      <c r="C77" t="s">
        <v>758</v>
      </c>
      <c r="D77" t="s">
        <v>759</v>
      </c>
      <c r="E77">
        <v>108</v>
      </c>
      <c r="F77">
        <v>2</v>
      </c>
      <c r="G77">
        <v>566</v>
      </c>
      <c r="H77">
        <v>2016</v>
      </c>
      <c r="I77" t="s">
        <v>760</v>
      </c>
      <c r="J77" t="s">
        <v>761</v>
      </c>
      <c r="K77" t="s">
        <v>146</v>
      </c>
      <c r="Q77" t="s">
        <v>272</v>
      </c>
      <c r="R77" t="s">
        <v>762</v>
      </c>
      <c r="S77" t="s">
        <v>763</v>
      </c>
      <c r="T77" t="s">
        <v>764</v>
      </c>
      <c r="U77" t="s">
        <v>765</v>
      </c>
    </row>
    <row r="78" spans="1:21" x14ac:dyDescent="0.2">
      <c r="A78" t="s">
        <v>141</v>
      </c>
      <c r="B78" t="s">
        <v>766</v>
      </c>
      <c r="C78" t="s">
        <v>767</v>
      </c>
      <c r="D78" t="s">
        <v>768</v>
      </c>
      <c r="E78">
        <v>51</v>
      </c>
      <c r="F78">
        <v>2</v>
      </c>
      <c r="G78">
        <v>209</v>
      </c>
      <c r="H78">
        <v>2005</v>
      </c>
      <c r="I78" t="s">
        <v>769</v>
      </c>
      <c r="J78" t="s">
        <v>770</v>
      </c>
      <c r="K78" t="s">
        <v>146</v>
      </c>
      <c r="Q78" t="s">
        <v>272</v>
      </c>
      <c r="R78" t="s">
        <v>771</v>
      </c>
      <c r="S78" t="s">
        <v>772</v>
      </c>
      <c r="T78" t="s">
        <v>773</v>
      </c>
      <c r="U78" t="s">
        <v>774</v>
      </c>
    </row>
    <row r="79" spans="1:21" x14ac:dyDescent="0.2">
      <c r="A79" t="s">
        <v>141</v>
      </c>
      <c r="B79" t="s">
        <v>775</v>
      </c>
      <c r="C79" t="s">
        <v>776</v>
      </c>
      <c r="D79" t="s">
        <v>203</v>
      </c>
      <c r="E79">
        <v>36</v>
      </c>
      <c r="F79">
        <v>1</v>
      </c>
      <c r="G79">
        <v>105</v>
      </c>
      <c r="H79">
        <v>2008</v>
      </c>
      <c r="I79" t="s">
        <v>777</v>
      </c>
      <c r="J79" t="s">
        <v>778</v>
      </c>
      <c r="K79" t="s">
        <v>146</v>
      </c>
      <c r="Q79" t="s">
        <v>272</v>
      </c>
      <c r="R79" t="s">
        <v>779</v>
      </c>
      <c r="S79" t="s">
        <v>772</v>
      </c>
      <c r="T79" t="s">
        <v>773</v>
      </c>
      <c r="U79" t="s">
        <v>780</v>
      </c>
    </row>
    <row r="80" spans="1:21" x14ac:dyDescent="0.2">
      <c r="A80" t="s">
        <v>141</v>
      </c>
      <c r="B80" t="s">
        <v>781</v>
      </c>
      <c r="C80" t="s">
        <v>782</v>
      </c>
      <c r="D80" t="s">
        <v>783</v>
      </c>
      <c r="E80">
        <v>94</v>
      </c>
      <c r="G80">
        <v>165</v>
      </c>
      <c r="H80">
        <v>2015</v>
      </c>
      <c r="I80" t="s">
        <v>784</v>
      </c>
      <c r="J80" t="s">
        <v>785</v>
      </c>
      <c r="K80" t="s">
        <v>146</v>
      </c>
      <c r="Q80" t="s">
        <v>397</v>
      </c>
      <c r="R80" t="s">
        <v>786</v>
      </c>
      <c r="S80" t="s">
        <v>772</v>
      </c>
      <c r="T80" t="s">
        <v>773</v>
      </c>
      <c r="U80" t="s">
        <v>787</v>
      </c>
    </row>
    <row r="81" spans="1:21" x14ac:dyDescent="0.2">
      <c r="A81" t="s">
        <v>141</v>
      </c>
      <c r="B81" t="s">
        <v>788</v>
      </c>
      <c r="C81" t="s">
        <v>789</v>
      </c>
      <c r="D81" t="s">
        <v>790</v>
      </c>
      <c r="E81">
        <v>21</v>
      </c>
      <c r="F81">
        <v>1</v>
      </c>
      <c r="G81">
        <v>125</v>
      </c>
      <c r="H81">
        <v>2006</v>
      </c>
      <c r="I81" t="s">
        <v>791</v>
      </c>
      <c r="J81" t="s">
        <v>792</v>
      </c>
      <c r="K81" t="s">
        <v>146</v>
      </c>
      <c r="Q81" t="s">
        <v>397</v>
      </c>
      <c r="R81" t="s">
        <v>786</v>
      </c>
      <c r="S81" t="s">
        <v>772</v>
      </c>
      <c r="T81" t="s">
        <v>773</v>
      </c>
      <c r="U81" t="s">
        <v>793</v>
      </c>
    </row>
    <row r="82" spans="1:21" x14ac:dyDescent="0.2">
      <c r="A82" t="s">
        <v>572</v>
      </c>
      <c r="B82" t="s">
        <v>786</v>
      </c>
      <c r="C82" t="s">
        <v>794</v>
      </c>
      <c r="D82" t="s">
        <v>795</v>
      </c>
      <c r="E82" t="s">
        <v>166</v>
      </c>
      <c r="H82">
        <v>2006</v>
      </c>
      <c r="I82" t="s">
        <v>261</v>
      </c>
      <c r="J82" t="s">
        <v>796</v>
      </c>
      <c r="K82" t="s">
        <v>146</v>
      </c>
      <c r="Q82" t="s">
        <v>397</v>
      </c>
      <c r="R82" t="s">
        <v>786</v>
      </c>
      <c r="S82" t="s">
        <v>772</v>
      </c>
      <c r="T82" t="s">
        <v>773</v>
      </c>
      <c r="U82" t="s">
        <v>793</v>
      </c>
    </row>
    <row r="83" spans="1:21" x14ac:dyDescent="0.2">
      <c r="A83" t="s">
        <v>141</v>
      </c>
      <c r="B83" t="s">
        <v>797</v>
      </c>
      <c r="C83" t="s">
        <v>798</v>
      </c>
      <c r="D83" t="s">
        <v>799</v>
      </c>
      <c r="E83">
        <v>102</v>
      </c>
      <c r="F83">
        <v>6</v>
      </c>
      <c r="G83">
        <v>372</v>
      </c>
      <c r="H83">
        <v>2020</v>
      </c>
      <c r="I83" t="s">
        <v>550</v>
      </c>
      <c r="J83" t="s">
        <v>800</v>
      </c>
      <c r="K83" t="s">
        <v>146</v>
      </c>
      <c r="Q83" t="s">
        <v>272</v>
      </c>
      <c r="R83" t="s">
        <v>801</v>
      </c>
      <c r="S83" t="s">
        <v>802</v>
      </c>
      <c r="T83" t="s">
        <v>803</v>
      </c>
      <c r="U83" t="s">
        <v>804</v>
      </c>
    </row>
    <row r="84" spans="1:21" x14ac:dyDescent="0.2">
      <c r="A84" t="s">
        <v>141</v>
      </c>
      <c r="B84" t="s">
        <v>805</v>
      </c>
      <c r="C84" t="s">
        <v>806</v>
      </c>
      <c r="D84" t="s">
        <v>807</v>
      </c>
      <c r="E84">
        <v>87</v>
      </c>
      <c r="G84">
        <v>265</v>
      </c>
      <c r="H84">
        <v>2018</v>
      </c>
      <c r="I84" t="s">
        <v>808</v>
      </c>
      <c r="J84" t="s">
        <v>809</v>
      </c>
      <c r="K84" t="s">
        <v>146</v>
      </c>
      <c r="O84" t="s">
        <v>158</v>
      </c>
      <c r="Q84" t="s">
        <v>272</v>
      </c>
      <c r="R84" t="s">
        <v>810</v>
      </c>
      <c r="S84" t="s">
        <v>811</v>
      </c>
      <c r="T84" t="s">
        <v>812</v>
      </c>
      <c r="U84" t="s">
        <v>813</v>
      </c>
    </row>
    <row r="85" spans="1:21" x14ac:dyDescent="0.2">
      <c r="A85" t="s">
        <v>572</v>
      </c>
      <c r="B85" t="s">
        <v>814</v>
      </c>
      <c r="C85" t="s">
        <v>815</v>
      </c>
      <c r="D85" t="s">
        <v>795</v>
      </c>
      <c r="E85" t="s">
        <v>166</v>
      </c>
      <c r="H85">
        <v>2009</v>
      </c>
      <c r="I85" t="s">
        <v>777</v>
      </c>
      <c r="J85" t="s">
        <v>778</v>
      </c>
      <c r="K85" t="s">
        <v>146</v>
      </c>
      <c r="Q85" t="s">
        <v>272</v>
      </c>
      <c r="R85" t="s">
        <v>816</v>
      </c>
      <c r="S85" t="s">
        <v>817</v>
      </c>
      <c r="T85" t="s">
        <v>818</v>
      </c>
      <c r="U85" t="s">
        <v>819</v>
      </c>
    </row>
    <row r="86" spans="1:21" x14ac:dyDescent="0.2">
      <c r="A86" t="s">
        <v>572</v>
      </c>
      <c r="B86" t="s">
        <v>820</v>
      </c>
      <c r="C86" t="s">
        <v>821</v>
      </c>
      <c r="D86" t="s">
        <v>795</v>
      </c>
      <c r="E86" t="s">
        <v>166</v>
      </c>
      <c r="H86">
        <v>2006</v>
      </c>
      <c r="I86" t="s">
        <v>791</v>
      </c>
      <c r="J86" t="s">
        <v>792</v>
      </c>
      <c r="K86" t="s">
        <v>146</v>
      </c>
      <c r="Q86" t="s">
        <v>272</v>
      </c>
      <c r="R86" t="s">
        <v>822</v>
      </c>
      <c r="S86" t="s">
        <v>817</v>
      </c>
      <c r="T86" t="s">
        <v>818</v>
      </c>
      <c r="U86" t="s">
        <v>823</v>
      </c>
    </row>
    <row r="87" spans="1:21" x14ac:dyDescent="0.2">
      <c r="A87" t="s">
        <v>141</v>
      </c>
      <c r="B87" t="s">
        <v>824</v>
      </c>
      <c r="C87" t="s">
        <v>825</v>
      </c>
      <c r="D87" t="s">
        <v>826</v>
      </c>
      <c r="E87">
        <v>135</v>
      </c>
      <c r="F87">
        <v>1</v>
      </c>
      <c r="G87">
        <v>27</v>
      </c>
      <c r="H87">
        <v>2020</v>
      </c>
      <c r="K87" t="s">
        <v>146</v>
      </c>
      <c r="Q87" t="s">
        <v>272</v>
      </c>
      <c r="R87" t="s">
        <v>827</v>
      </c>
      <c r="S87" t="s">
        <v>828</v>
      </c>
      <c r="T87" t="s">
        <v>829</v>
      </c>
      <c r="U87" t="s">
        <v>830</v>
      </c>
    </row>
    <row r="88" spans="1:21" x14ac:dyDescent="0.2">
      <c r="A88" t="s">
        <v>141</v>
      </c>
      <c r="B88" t="s">
        <v>831</v>
      </c>
      <c r="C88" t="s">
        <v>832</v>
      </c>
      <c r="D88" t="s">
        <v>833</v>
      </c>
      <c r="E88">
        <v>617</v>
      </c>
      <c r="G88">
        <v>197</v>
      </c>
      <c r="H88">
        <v>2009</v>
      </c>
      <c r="I88" t="s">
        <v>834</v>
      </c>
      <c r="J88" t="s">
        <v>835</v>
      </c>
      <c r="K88" t="s">
        <v>146</v>
      </c>
      <c r="Q88" t="s">
        <v>272</v>
      </c>
      <c r="R88" t="s">
        <v>836</v>
      </c>
      <c r="S88" t="s">
        <v>837</v>
      </c>
      <c r="T88" t="s">
        <v>838</v>
      </c>
      <c r="U88" t="s">
        <v>839</v>
      </c>
    </row>
    <row r="89" spans="1:21" x14ac:dyDescent="0.2">
      <c r="A89" t="s">
        <v>141</v>
      </c>
      <c r="B89" t="s">
        <v>840</v>
      </c>
      <c r="C89" t="s">
        <v>841</v>
      </c>
      <c r="D89" t="s">
        <v>842</v>
      </c>
      <c r="E89">
        <v>59</v>
      </c>
      <c r="F89">
        <v>4</v>
      </c>
      <c r="G89">
        <v>473</v>
      </c>
      <c r="H89">
        <v>2018</v>
      </c>
      <c r="I89" t="s">
        <v>843</v>
      </c>
      <c r="J89" t="s">
        <v>844</v>
      </c>
      <c r="K89" t="s">
        <v>146</v>
      </c>
      <c r="Q89" t="s">
        <v>272</v>
      </c>
      <c r="R89" t="s">
        <v>845</v>
      </c>
      <c r="S89" t="s">
        <v>837</v>
      </c>
      <c r="T89" t="s">
        <v>838</v>
      </c>
      <c r="U89" t="s">
        <v>846</v>
      </c>
    </row>
    <row r="90" spans="1:21" x14ac:dyDescent="0.2">
      <c r="A90" t="s">
        <v>141</v>
      </c>
      <c r="B90" t="s">
        <v>847</v>
      </c>
      <c r="C90" t="s">
        <v>848</v>
      </c>
      <c r="D90" t="s">
        <v>842</v>
      </c>
      <c r="E90">
        <v>59</v>
      </c>
      <c r="F90">
        <v>3</v>
      </c>
      <c r="G90">
        <v>335</v>
      </c>
      <c r="H90">
        <v>2018</v>
      </c>
      <c r="I90" t="s">
        <v>849</v>
      </c>
      <c r="J90" t="s">
        <v>850</v>
      </c>
      <c r="K90" t="s">
        <v>146</v>
      </c>
      <c r="Q90" t="s">
        <v>397</v>
      </c>
      <c r="R90" t="s">
        <v>845</v>
      </c>
      <c r="S90" t="s">
        <v>837</v>
      </c>
      <c r="T90" t="s">
        <v>838</v>
      </c>
      <c r="U90" t="s">
        <v>846</v>
      </c>
    </row>
    <row r="91" spans="1:21" x14ac:dyDescent="0.2">
      <c r="A91" t="s">
        <v>141</v>
      </c>
      <c r="B91" t="s">
        <v>851</v>
      </c>
      <c r="C91" t="s">
        <v>852</v>
      </c>
      <c r="D91" t="s">
        <v>842</v>
      </c>
      <c r="E91">
        <v>53</v>
      </c>
      <c r="F91">
        <v>3</v>
      </c>
      <c r="G91">
        <v>222</v>
      </c>
      <c r="H91">
        <v>2012</v>
      </c>
      <c r="I91" t="s">
        <v>270</v>
      </c>
      <c r="J91" t="s">
        <v>271</v>
      </c>
      <c r="K91" t="s">
        <v>146</v>
      </c>
      <c r="Q91" t="s">
        <v>397</v>
      </c>
      <c r="R91" t="s">
        <v>853</v>
      </c>
      <c r="S91" t="s">
        <v>837</v>
      </c>
      <c r="T91" t="s">
        <v>838</v>
      </c>
      <c r="U91" t="s">
        <v>854</v>
      </c>
    </row>
    <row r="92" spans="1:21" x14ac:dyDescent="0.2">
      <c r="A92" t="s">
        <v>141</v>
      </c>
      <c r="B92" t="s">
        <v>855</v>
      </c>
      <c r="C92" t="s">
        <v>856</v>
      </c>
      <c r="D92" t="s">
        <v>857</v>
      </c>
      <c r="E92">
        <v>31</v>
      </c>
      <c r="F92">
        <v>11</v>
      </c>
      <c r="G92">
        <v>43</v>
      </c>
      <c r="H92">
        <v>2012</v>
      </c>
      <c r="I92" t="s">
        <v>858</v>
      </c>
      <c r="J92" t="s">
        <v>859</v>
      </c>
      <c r="K92" t="s">
        <v>146</v>
      </c>
      <c r="Q92" t="s">
        <v>397</v>
      </c>
      <c r="R92" t="s">
        <v>860</v>
      </c>
      <c r="S92" t="s">
        <v>860</v>
      </c>
      <c r="T92" t="s">
        <v>861</v>
      </c>
      <c r="U92" t="s">
        <v>862</v>
      </c>
    </row>
    <row r="93" spans="1:21" x14ac:dyDescent="0.2">
      <c r="A93" t="s">
        <v>141</v>
      </c>
      <c r="B93" t="s">
        <v>863</v>
      </c>
      <c r="C93" t="s">
        <v>864</v>
      </c>
      <c r="D93" t="s">
        <v>865</v>
      </c>
      <c r="E93">
        <v>37</v>
      </c>
      <c r="F93" s="5">
        <v>44624</v>
      </c>
      <c r="G93">
        <v>101</v>
      </c>
      <c r="H93">
        <v>2004</v>
      </c>
      <c r="I93" t="s">
        <v>866</v>
      </c>
      <c r="J93" t="s">
        <v>867</v>
      </c>
      <c r="K93" t="s">
        <v>146</v>
      </c>
      <c r="Q93" t="s">
        <v>397</v>
      </c>
      <c r="R93" t="s">
        <v>868</v>
      </c>
      <c r="S93" t="s">
        <v>869</v>
      </c>
      <c r="T93" t="s">
        <v>870</v>
      </c>
      <c r="U93" t="s">
        <v>871</v>
      </c>
    </row>
    <row r="94" spans="1:21" x14ac:dyDescent="0.2">
      <c r="A94" t="s">
        <v>141</v>
      </c>
      <c r="B94" t="s">
        <v>872</v>
      </c>
      <c r="C94" t="s">
        <v>873</v>
      </c>
      <c r="D94" t="s">
        <v>874</v>
      </c>
      <c r="E94">
        <v>95</v>
      </c>
      <c r="F94">
        <v>7</v>
      </c>
      <c r="G94">
        <v>673</v>
      </c>
      <c r="H94">
        <v>2017</v>
      </c>
      <c r="K94" t="s">
        <v>146</v>
      </c>
      <c r="Q94" t="s">
        <v>397</v>
      </c>
      <c r="R94" t="s">
        <v>875</v>
      </c>
      <c r="S94" t="s">
        <v>876</v>
      </c>
      <c r="T94" t="s">
        <v>877</v>
      </c>
      <c r="U94" t="s">
        <v>878</v>
      </c>
    </row>
    <row r="95" spans="1:21" x14ac:dyDescent="0.2">
      <c r="A95" t="s">
        <v>141</v>
      </c>
      <c r="B95" t="s">
        <v>879</v>
      </c>
      <c r="C95" t="s">
        <v>880</v>
      </c>
      <c r="D95" t="s">
        <v>881</v>
      </c>
      <c r="E95">
        <v>7</v>
      </c>
      <c r="F95">
        <v>1</v>
      </c>
      <c r="G95">
        <v>116</v>
      </c>
      <c r="H95">
        <v>1994</v>
      </c>
      <c r="I95" t="s">
        <v>882</v>
      </c>
      <c r="J95" t="s">
        <v>883</v>
      </c>
      <c r="K95" t="s">
        <v>146</v>
      </c>
      <c r="Q95" t="s">
        <v>397</v>
      </c>
      <c r="R95" t="s">
        <v>879</v>
      </c>
      <c r="S95" t="s">
        <v>884</v>
      </c>
      <c r="T95" t="s">
        <v>885</v>
      </c>
      <c r="U95" t="s">
        <v>886</v>
      </c>
    </row>
    <row r="96" spans="1:21" x14ac:dyDescent="0.2">
      <c r="A96" t="s">
        <v>141</v>
      </c>
      <c r="B96" t="s">
        <v>887</v>
      </c>
      <c r="C96" t="s">
        <v>888</v>
      </c>
      <c r="D96" t="s">
        <v>889</v>
      </c>
      <c r="E96">
        <v>63</v>
      </c>
      <c r="F96">
        <v>3</v>
      </c>
      <c r="G96">
        <v>303</v>
      </c>
      <c r="H96">
        <v>2017</v>
      </c>
      <c r="I96" t="s">
        <v>204</v>
      </c>
      <c r="K96" t="s">
        <v>146</v>
      </c>
      <c r="Q96" t="s">
        <v>397</v>
      </c>
      <c r="R96" t="s">
        <v>890</v>
      </c>
      <c r="S96" t="s">
        <v>891</v>
      </c>
      <c r="T96" t="s">
        <v>892</v>
      </c>
      <c r="U96" t="s">
        <v>893</v>
      </c>
    </row>
    <row r="97" spans="1:21" x14ac:dyDescent="0.2">
      <c r="A97" t="s">
        <v>141</v>
      </c>
      <c r="B97" t="s">
        <v>894</v>
      </c>
      <c r="C97" t="s">
        <v>895</v>
      </c>
      <c r="D97" t="s">
        <v>896</v>
      </c>
      <c r="E97">
        <v>119</v>
      </c>
      <c r="F97">
        <v>3</v>
      </c>
      <c r="G97">
        <v>241</v>
      </c>
      <c r="H97">
        <v>2009</v>
      </c>
      <c r="I97" t="s">
        <v>897</v>
      </c>
      <c r="J97" t="s">
        <v>898</v>
      </c>
      <c r="K97" t="s">
        <v>146</v>
      </c>
      <c r="Q97" t="s">
        <v>272</v>
      </c>
      <c r="R97" t="s">
        <v>899</v>
      </c>
      <c r="S97" t="s">
        <v>900</v>
      </c>
      <c r="T97" t="s">
        <v>901</v>
      </c>
      <c r="U97" t="s">
        <v>902</v>
      </c>
    </row>
    <row r="98" spans="1:21" x14ac:dyDescent="0.2">
      <c r="A98" t="s">
        <v>141</v>
      </c>
      <c r="B98" t="s">
        <v>903</v>
      </c>
      <c r="C98" t="s">
        <v>904</v>
      </c>
      <c r="D98" t="s">
        <v>905</v>
      </c>
      <c r="E98">
        <v>5</v>
      </c>
      <c r="F98">
        <v>2</v>
      </c>
      <c r="G98">
        <v>23</v>
      </c>
      <c r="H98">
        <v>1992</v>
      </c>
      <c r="I98" t="s">
        <v>906</v>
      </c>
      <c r="J98" t="s">
        <v>907</v>
      </c>
      <c r="K98" t="s">
        <v>146</v>
      </c>
      <c r="Q98" t="s">
        <v>272</v>
      </c>
      <c r="R98" t="s">
        <v>903</v>
      </c>
      <c r="S98" t="s">
        <v>908</v>
      </c>
      <c r="T98" t="s">
        <v>909</v>
      </c>
      <c r="U98" t="s">
        <v>910</v>
      </c>
    </row>
    <row r="99" spans="1:21" x14ac:dyDescent="0.2">
      <c r="A99" t="s">
        <v>141</v>
      </c>
      <c r="B99" t="s">
        <v>911</v>
      </c>
      <c r="C99" t="s">
        <v>912</v>
      </c>
      <c r="D99" t="s">
        <v>913</v>
      </c>
      <c r="E99">
        <v>8</v>
      </c>
      <c r="F99">
        <v>6</v>
      </c>
      <c r="G99">
        <v>1285</v>
      </c>
      <c r="H99">
        <v>2017</v>
      </c>
      <c r="I99" t="s">
        <v>914</v>
      </c>
      <c r="J99" t="s">
        <v>915</v>
      </c>
      <c r="K99" t="s">
        <v>146</v>
      </c>
      <c r="Q99" t="s">
        <v>397</v>
      </c>
      <c r="R99" t="s">
        <v>916</v>
      </c>
      <c r="S99" t="s">
        <v>917</v>
      </c>
      <c r="T99" t="s">
        <v>918</v>
      </c>
      <c r="U99" t="s">
        <v>919</v>
      </c>
    </row>
    <row r="100" spans="1:21" x14ac:dyDescent="0.2">
      <c r="A100" t="s">
        <v>141</v>
      </c>
      <c r="B100" t="s">
        <v>920</v>
      </c>
      <c r="C100" t="s">
        <v>921</v>
      </c>
      <c r="D100" t="s">
        <v>922</v>
      </c>
      <c r="E100">
        <v>33</v>
      </c>
      <c r="F100" s="5">
        <v>44565</v>
      </c>
      <c r="G100">
        <v>58</v>
      </c>
      <c r="H100">
        <v>1993</v>
      </c>
      <c r="I100" t="s">
        <v>261</v>
      </c>
      <c r="J100" t="s">
        <v>534</v>
      </c>
      <c r="K100" t="s">
        <v>146</v>
      </c>
      <c r="Q100" t="s">
        <v>397</v>
      </c>
      <c r="R100" t="s">
        <v>923</v>
      </c>
      <c r="S100" t="s">
        <v>924</v>
      </c>
      <c r="T100" t="s">
        <v>925</v>
      </c>
      <c r="U100" t="s">
        <v>926</v>
      </c>
    </row>
    <row r="101" spans="1:21" x14ac:dyDescent="0.2">
      <c r="A101" t="s">
        <v>141</v>
      </c>
      <c r="B101" t="s">
        <v>927</v>
      </c>
      <c r="C101" t="s">
        <v>928</v>
      </c>
      <c r="D101" t="s">
        <v>929</v>
      </c>
      <c r="E101">
        <v>31</v>
      </c>
      <c r="F101">
        <v>4</v>
      </c>
      <c r="G101">
        <v>823</v>
      </c>
      <c r="H101">
        <v>2013</v>
      </c>
      <c r="I101" t="s">
        <v>930</v>
      </c>
      <c r="J101" t="s">
        <v>931</v>
      </c>
      <c r="K101" t="s">
        <v>146</v>
      </c>
      <c r="Q101" t="s">
        <v>397</v>
      </c>
      <c r="R101" t="s">
        <v>932</v>
      </c>
      <c r="S101" t="s">
        <v>933</v>
      </c>
      <c r="T101" t="s">
        <v>934</v>
      </c>
      <c r="U101" t="s">
        <v>935</v>
      </c>
    </row>
    <row r="102" spans="1:21" x14ac:dyDescent="0.2">
      <c r="A102" t="s">
        <v>141</v>
      </c>
      <c r="B102" t="s">
        <v>936</v>
      </c>
      <c r="C102" t="s">
        <v>937</v>
      </c>
      <c r="D102" t="s">
        <v>938</v>
      </c>
      <c r="E102">
        <v>3</v>
      </c>
      <c r="F102">
        <v>1</v>
      </c>
      <c r="G102">
        <v>146</v>
      </c>
      <c r="H102">
        <v>1973</v>
      </c>
      <c r="I102" t="s">
        <v>939</v>
      </c>
      <c r="J102" t="s">
        <v>940</v>
      </c>
      <c r="K102" t="s">
        <v>146</v>
      </c>
      <c r="P102" t="s">
        <v>941</v>
      </c>
      <c r="Q102" t="s">
        <v>453</v>
      </c>
      <c r="R102" t="s">
        <v>942</v>
      </c>
      <c r="S102" t="s">
        <v>942</v>
      </c>
      <c r="T102" t="s">
        <v>943</v>
      </c>
      <c r="U102" t="s">
        <v>944</v>
      </c>
    </row>
    <row r="103" spans="1:21" x14ac:dyDescent="0.2">
      <c r="A103" t="s">
        <v>141</v>
      </c>
      <c r="B103" t="s">
        <v>945</v>
      </c>
      <c r="C103" t="s">
        <v>946</v>
      </c>
      <c r="D103" t="s">
        <v>203</v>
      </c>
      <c r="E103">
        <v>24</v>
      </c>
      <c r="F103">
        <v>2</v>
      </c>
      <c r="G103">
        <v>225</v>
      </c>
      <c r="H103">
        <v>1996</v>
      </c>
      <c r="I103" t="s">
        <v>939</v>
      </c>
      <c r="J103" t="s">
        <v>947</v>
      </c>
      <c r="K103" t="s">
        <v>146</v>
      </c>
      <c r="Q103" t="s">
        <v>453</v>
      </c>
      <c r="R103" t="s">
        <v>948</v>
      </c>
      <c r="S103" t="s">
        <v>949</v>
      </c>
      <c r="T103" t="s">
        <v>943</v>
      </c>
      <c r="U103" t="s">
        <v>950</v>
      </c>
    </row>
    <row r="104" spans="1:21" x14ac:dyDescent="0.2">
      <c r="A104" t="s">
        <v>141</v>
      </c>
      <c r="B104" t="s">
        <v>951</v>
      </c>
      <c r="C104" t="s">
        <v>952</v>
      </c>
      <c r="D104" t="s">
        <v>896</v>
      </c>
      <c r="E104">
        <v>105</v>
      </c>
      <c r="F104">
        <v>3</v>
      </c>
      <c r="G104">
        <v>331</v>
      </c>
      <c r="H104">
        <v>2005</v>
      </c>
      <c r="I104" t="s">
        <v>953</v>
      </c>
      <c r="J104" t="s">
        <v>954</v>
      </c>
      <c r="K104" t="s">
        <v>146</v>
      </c>
      <c r="Q104" t="s">
        <v>453</v>
      </c>
      <c r="R104" t="s">
        <v>951</v>
      </c>
      <c r="S104" t="s">
        <v>955</v>
      </c>
      <c r="T104" t="s">
        <v>956</v>
      </c>
      <c r="U104" t="s">
        <v>957</v>
      </c>
    </row>
    <row r="105" spans="1:21" x14ac:dyDescent="0.2">
      <c r="A105" t="s">
        <v>141</v>
      </c>
      <c r="B105" t="s">
        <v>958</v>
      </c>
      <c r="C105" t="s">
        <v>959</v>
      </c>
      <c r="D105" t="s">
        <v>960</v>
      </c>
      <c r="E105">
        <v>8</v>
      </c>
      <c r="F105">
        <v>4</v>
      </c>
      <c r="G105">
        <v>523</v>
      </c>
      <c r="H105">
        <v>2015</v>
      </c>
      <c r="I105" t="s">
        <v>961</v>
      </c>
      <c r="J105" t="s">
        <v>630</v>
      </c>
      <c r="K105" t="s">
        <v>146</v>
      </c>
      <c r="Q105" t="s">
        <v>453</v>
      </c>
      <c r="R105" t="s">
        <v>958</v>
      </c>
      <c r="S105" t="s">
        <v>962</v>
      </c>
      <c r="T105" t="s">
        <v>963</v>
      </c>
      <c r="U105" t="s">
        <v>964</v>
      </c>
    </row>
    <row r="106" spans="1:21" x14ac:dyDescent="0.2">
      <c r="A106" t="s">
        <v>141</v>
      </c>
      <c r="B106" t="s">
        <v>965</v>
      </c>
      <c r="C106" t="s">
        <v>966</v>
      </c>
      <c r="D106" t="s">
        <v>967</v>
      </c>
      <c r="E106">
        <v>16</v>
      </c>
      <c r="F106">
        <v>4</v>
      </c>
      <c r="G106">
        <v>7529</v>
      </c>
      <c r="H106">
        <v>2021</v>
      </c>
      <c r="I106" t="s">
        <v>968</v>
      </c>
      <c r="J106" t="s">
        <v>969</v>
      </c>
      <c r="K106" t="s">
        <v>146</v>
      </c>
      <c r="Q106" t="s">
        <v>568</v>
      </c>
      <c r="R106" t="s">
        <v>965</v>
      </c>
      <c r="S106" t="s">
        <v>970</v>
      </c>
      <c r="T106" t="s">
        <v>971</v>
      </c>
      <c r="U106" t="s">
        <v>972</v>
      </c>
    </row>
    <row r="107" spans="1:21" x14ac:dyDescent="0.2">
      <c r="A107" t="s">
        <v>141</v>
      </c>
      <c r="B107" t="s">
        <v>973</v>
      </c>
      <c r="C107" t="s">
        <v>974</v>
      </c>
      <c r="D107" t="s">
        <v>975</v>
      </c>
      <c r="E107">
        <v>56</v>
      </c>
      <c r="F107">
        <v>2</v>
      </c>
      <c r="G107">
        <v>21</v>
      </c>
      <c r="H107">
        <v>2010</v>
      </c>
      <c r="I107" t="s">
        <v>976</v>
      </c>
      <c r="J107" t="s">
        <v>977</v>
      </c>
      <c r="K107" t="s">
        <v>146</v>
      </c>
      <c r="Q107" t="s">
        <v>272</v>
      </c>
      <c r="R107" t="s">
        <v>978</v>
      </c>
      <c r="S107" t="s">
        <v>979</v>
      </c>
      <c r="T107" t="s">
        <v>980</v>
      </c>
      <c r="U107" t="s">
        <v>981</v>
      </c>
    </row>
    <row r="108" spans="1:21" x14ac:dyDescent="0.2">
      <c r="A108" t="s">
        <v>141</v>
      </c>
      <c r="B108" t="s">
        <v>982</v>
      </c>
      <c r="C108" t="s">
        <v>983</v>
      </c>
      <c r="D108" t="s">
        <v>984</v>
      </c>
      <c r="E108">
        <v>24</v>
      </c>
      <c r="F108">
        <v>33</v>
      </c>
      <c r="G108">
        <v>129</v>
      </c>
      <c r="H108">
        <v>1988</v>
      </c>
      <c r="K108" t="s">
        <v>146</v>
      </c>
      <c r="Q108" t="s">
        <v>272</v>
      </c>
      <c r="R108" t="s">
        <v>985</v>
      </c>
      <c r="S108" t="s">
        <v>985</v>
      </c>
      <c r="T108" t="s">
        <v>986</v>
      </c>
      <c r="U108" t="s">
        <v>987</v>
      </c>
    </row>
    <row r="109" spans="1:21" x14ac:dyDescent="0.2">
      <c r="A109" t="s">
        <v>649</v>
      </c>
      <c r="B109" t="s">
        <v>988</v>
      </c>
      <c r="C109" t="s">
        <v>989</v>
      </c>
      <c r="D109" t="s">
        <v>990</v>
      </c>
      <c r="E109" t="s">
        <v>166</v>
      </c>
      <c r="G109">
        <v>604</v>
      </c>
      <c r="H109">
        <v>2009</v>
      </c>
      <c r="I109" t="s">
        <v>882</v>
      </c>
      <c r="J109" t="s">
        <v>991</v>
      </c>
      <c r="K109" t="s">
        <v>146</v>
      </c>
      <c r="Q109" t="s">
        <v>272</v>
      </c>
      <c r="R109" t="s">
        <v>992</v>
      </c>
      <c r="S109" t="s">
        <v>993</v>
      </c>
      <c r="T109" t="s">
        <v>994</v>
      </c>
      <c r="U109" t="s">
        <v>995</v>
      </c>
    </row>
    <row r="110" spans="1:21" x14ac:dyDescent="0.2">
      <c r="A110" t="s">
        <v>141</v>
      </c>
      <c r="B110" t="s">
        <v>996</v>
      </c>
      <c r="C110" t="s">
        <v>997</v>
      </c>
      <c r="D110" t="s">
        <v>998</v>
      </c>
      <c r="E110">
        <v>31</v>
      </c>
      <c r="G110">
        <v>157</v>
      </c>
      <c r="H110">
        <v>1982</v>
      </c>
      <c r="I110" t="s">
        <v>999</v>
      </c>
      <c r="K110" t="s">
        <v>146</v>
      </c>
      <c r="Q110" t="s">
        <v>272</v>
      </c>
      <c r="R110" t="s">
        <v>996</v>
      </c>
      <c r="S110" t="s">
        <v>1000</v>
      </c>
      <c r="T110" t="s">
        <v>1001</v>
      </c>
      <c r="U110" t="s">
        <v>1002</v>
      </c>
    </row>
    <row r="111" spans="1:21" x14ac:dyDescent="0.2">
      <c r="A111" t="s">
        <v>141</v>
      </c>
      <c r="B111" t="s">
        <v>1003</v>
      </c>
      <c r="C111" t="s">
        <v>1004</v>
      </c>
      <c r="D111" t="s">
        <v>1005</v>
      </c>
      <c r="E111">
        <v>18</v>
      </c>
      <c r="F111">
        <v>4</v>
      </c>
      <c r="G111">
        <v>53</v>
      </c>
      <c r="H111">
        <v>2009</v>
      </c>
      <c r="I111" t="s">
        <v>1006</v>
      </c>
      <c r="J111" t="s">
        <v>1007</v>
      </c>
      <c r="K111" t="s">
        <v>146</v>
      </c>
      <c r="Q111" t="s">
        <v>272</v>
      </c>
      <c r="R111" t="s">
        <v>1008</v>
      </c>
      <c r="S111" t="s">
        <v>1008</v>
      </c>
      <c r="T111" t="s">
        <v>1009</v>
      </c>
      <c r="U111" t="s">
        <v>1010</v>
      </c>
    </row>
    <row r="112" spans="1:21" x14ac:dyDescent="0.2">
      <c r="A112" t="s">
        <v>141</v>
      </c>
      <c r="B112" t="s">
        <v>1011</v>
      </c>
      <c r="C112" t="s">
        <v>1012</v>
      </c>
      <c r="D112" t="s">
        <v>1013</v>
      </c>
      <c r="E112">
        <v>24</v>
      </c>
      <c r="F112">
        <v>2</v>
      </c>
      <c r="G112">
        <v>273</v>
      </c>
      <c r="H112">
        <v>2013</v>
      </c>
      <c r="I112" t="s">
        <v>784</v>
      </c>
      <c r="J112" t="s">
        <v>1014</v>
      </c>
      <c r="K112" t="s">
        <v>146</v>
      </c>
      <c r="O112" t="s">
        <v>158</v>
      </c>
      <c r="Q112" t="s">
        <v>272</v>
      </c>
      <c r="R112" t="s">
        <v>1015</v>
      </c>
      <c r="S112" t="s">
        <v>1016</v>
      </c>
      <c r="T112" t="s">
        <v>1017</v>
      </c>
      <c r="U112" t="s">
        <v>1018</v>
      </c>
    </row>
    <row r="113" spans="1:21" x14ac:dyDescent="0.2">
      <c r="A113" t="s">
        <v>141</v>
      </c>
      <c r="B113" t="s">
        <v>1019</v>
      </c>
      <c r="C113" t="s">
        <v>1020</v>
      </c>
      <c r="D113" t="s">
        <v>203</v>
      </c>
      <c r="E113">
        <v>34</v>
      </c>
      <c r="F113">
        <v>2</v>
      </c>
      <c r="G113">
        <v>499</v>
      </c>
      <c r="H113">
        <v>2006</v>
      </c>
      <c r="I113" t="s">
        <v>1021</v>
      </c>
      <c r="J113" t="s">
        <v>1022</v>
      </c>
      <c r="K113" t="s">
        <v>146</v>
      </c>
      <c r="Q113" t="s">
        <v>397</v>
      </c>
      <c r="R113" t="s">
        <v>1023</v>
      </c>
      <c r="S113" t="s">
        <v>1024</v>
      </c>
      <c r="T113" t="s">
        <v>1025</v>
      </c>
      <c r="U113" t="s">
        <v>1026</v>
      </c>
    </row>
    <row r="114" spans="1:21" x14ac:dyDescent="0.2">
      <c r="A114" t="s">
        <v>141</v>
      </c>
      <c r="B114" t="s">
        <v>1027</v>
      </c>
      <c r="C114" t="s">
        <v>1028</v>
      </c>
      <c r="D114" t="s">
        <v>1029</v>
      </c>
      <c r="E114">
        <v>47</v>
      </c>
      <c r="F114">
        <v>2</v>
      </c>
      <c r="G114">
        <v>187</v>
      </c>
      <c r="H114">
        <v>2005</v>
      </c>
      <c r="I114" t="s">
        <v>1021</v>
      </c>
      <c r="J114" t="s">
        <v>1022</v>
      </c>
      <c r="K114" t="s">
        <v>146</v>
      </c>
      <c r="Q114" t="s">
        <v>397</v>
      </c>
      <c r="R114" t="s">
        <v>1030</v>
      </c>
      <c r="S114" t="s">
        <v>1024</v>
      </c>
      <c r="T114" t="s">
        <v>1025</v>
      </c>
      <c r="U114" t="s">
        <v>1031</v>
      </c>
    </row>
    <row r="115" spans="1:21" x14ac:dyDescent="0.2">
      <c r="A115" t="s">
        <v>141</v>
      </c>
      <c r="B115" t="s">
        <v>1032</v>
      </c>
      <c r="C115" t="s">
        <v>1033</v>
      </c>
      <c r="D115" t="s">
        <v>1034</v>
      </c>
      <c r="E115">
        <v>13</v>
      </c>
      <c r="F115">
        <v>4</v>
      </c>
      <c r="G115">
        <v>345</v>
      </c>
      <c r="H115">
        <v>2006</v>
      </c>
      <c r="I115" t="s">
        <v>1035</v>
      </c>
      <c r="J115" t="s">
        <v>1036</v>
      </c>
      <c r="K115" t="s">
        <v>146</v>
      </c>
      <c r="Q115" t="s">
        <v>397</v>
      </c>
      <c r="R115" t="s">
        <v>1037</v>
      </c>
      <c r="S115" t="s">
        <v>1038</v>
      </c>
      <c r="T115" t="s">
        <v>1039</v>
      </c>
      <c r="U115" t="s">
        <v>1040</v>
      </c>
    </row>
    <row r="116" spans="1:21" x14ac:dyDescent="0.2">
      <c r="A116" t="s">
        <v>141</v>
      </c>
      <c r="B116" t="s">
        <v>1041</v>
      </c>
      <c r="C116" t="s">
        <v>1042</v>
      </c>
      <c r="D116" t="s">
        <v>896</v>
      </c>
      <c r="E116">
        <v>172</v>
      </c>
      <c r="G116">
        <v>61</v>
      </c>
      <c r="H116">
        <v>2014</v>
      </c>
      <c r="I116" t="s">
        <v>1043</v>
      </c>
      <c r="J116" t="s">
        <v>1044</v>
      </c>
      <c r="K116" t="s">
        <v>146</v>
      </c>
      <c r="Q116" t="s">
        <v>397</v>
      </c>
      <c r="R116" t="s">
        <v>1045</v>
      </c>
      <c r="S116" t="s">
        <v>1046</v>
      </c>
      <c r="T116" t="s">
        <v>1047</v>
      </c>
      <c r="U116" t="s">
        <v>1048</v>
      </c>
    </row>
    <row r="117" spans="1:21" x14ac:dyDescent="0.2">
      <c r="A117" t="s">
        <v>141</v>
      </c>
      <c r="B117" t="s">
        <v>1049</v>
      </c>
      <c r="C117" t="s">
        <v>1050</v>
      </c>
      <c r="D117" t="s">
        <v>1051</v>
      </c>
      <c r="E117">
        <v>29</v>
      </c>
      <c r="F117">
        <v>2</v>
      </c>
      <c r="G117">
        <v>188</v>
      </c>
      <c r="H117">
        <v>2009</v>
      </c>
      <c r="I117" t="s">
        <v>1052</v>
      </c>
      <c r="J117" t="s">
        <v>1053</v>
      </c>
      <c r="K117" t="s">
        <v>146</v>
      </c>
      <c r="Q117" t="s">
        <v>397</v>
      </c>
      <c r="R117" t="s">
        <v>1054</v>
      </c>
      <c r="S117" t="s">
        <v>1055</v>
      </c>
      <c r="T117" t="s">
        <v>1056</v>
      </c>
      <c r="U117" t="s">
        <v>1057</v>
      </c>
    </row>
    <row r="118" spans="1:21" x14ac:dyDescent="0.2">
      <c r="A118" t="s">
        <v>141</v>
      </c>
      <c r="B118" t="s">
        <v>1058</v>
      </c>
      <c r="C118" t="s">
        <v>1059</v>
      </c>
      <c r="D118" t="s">
        <v>1060</v>
      </c>
      <c r="E118">
        <v>9</v>
      </c>
      <c r="F118">
        <v>11</v>
      </c>
      <c r="H118">
        <v>2018</v>
      </c>
      <c r="I118" t="s">
        <v>1061</v>
      </c>
      <c r="J118" t="s">
        <v>1062</v>
      </c>
      <c r="K118" t="s">
        <v>146</v>
      </c>
      <c r="Q118" t="s">
        <v>397</v>
      </c>
      <c r="R118" t="s">
        <v>1063</v>
      </c>
      <c r="S118" t="s">
        <v>1064</v>
      </c>
      <c r="T118" t="s">
        <v>1065</v>
      </c>
      <c r="U118" t="s">
        <v>1066</v>
      </c>
    </row>
    <row r="119" spans="1:21" x14ac:dyDescent="0.2">
      <c r="A119" t="s">
        <v>141</v>
      </c>
      <c r="B119" t="s">
        <v>1067</v>
      </c>
      <c r="C119" t="s">
        <v>1068</v>
      </c>
      <c r="D119" t="s">
        <v>628</v>
      </c>
      <c r="E119">
        <v>214</v>
      </c>
      <c r="F119">
        <v>4</v>
      </c>
      <c r="G119">
        <v>489</v>
      </c>
      <c r="H119">
        <v>2013</v>
      </c>
      <c r="I119" t="s">
        <v>204</v>
      </c>
      <c r="K119" t="s">
        <v>146</v>
      </c>
      <c r="Q119" t="s">
        <v>397</v>
      </c>
      <c r="R119" t="s">
        <v>1069</v>
      </c>
      <c r="S119" t="s">
        <v>1070</v>
      </c>
      <c r="T119" t="s">
        <v>1071</v>
      </c>
      <c r="U119" t="s">
        <v>1072</v>
      </c>
    </row>
    <row r="120" spans="1:21" x14ac:dyDescent="0.2">
      <c r="A120" t="s">
        <v>141</v>
      </c>
      <c r="B120" t="s">
        <v>1073</v>
      </c>
      <c r="C120" t="s">
        <v>1074</v>
      </c>
      <c r="D120" t="s">
        <v>1075</v>
      </c>
      <c r="E120">
        <v>34</v>
      </c>
      <c r="F120">
        <v>3</v>
      </c>
      <c r="G120">
        <v>353</v>
      </c>
      <c r="H120">
        <v>1999</v>
      </c>
      <c r="I120" t="s">
        <v>1076</v>
      </c>
      <c r="J120" t="s">
        <v>883</v>
      </c>
      <c r="K120" t="s">
        <v>146</v>
      </c>
      <c r="Q120" t="s">
        <v>397</v>
      </c>
      <c r="R120" t="s">
        <v>1077</v>
      </c>
      <c r="S120" t="s">
        <v>1078</v>
      </c>
      <c r="T120" t="s">
        <v>1079</v>
      </c>
      <c r="U120" t="s">
        <v>1080</v>
      </c>
    </row>
    <row r="121" spans="1:21" x14ac:dyDescent="0.2">
      <c r="A121" t="s">
        <v>141</v>
      </c>
      <c r="B121" t="s">
        <v>1081</v>
      </c>
      <c r="C121" t="s">
        <v>1082</v>
      </c>
      <c r="D121" t="s">
        <v>1083</v>
      </c>
      <c r="E121">
        <v>3</v>
      </c>
      <c r="F121">
        <v>3</v>
      </c>
      <c r="G121">
        <v>235</v>
      </c>
      <c r="H121">
        <v>2014</v>
      </c>
      <c r="I121" t="s">
        <v>1084</v>
      </c>
      <c r="J121" t="s">
        <v>1085</v>
      </c>
      <c r="K121" t="s">
        <v>146</v>
      </c>
      <c r="Q121" t="s">
        <v>397</v>
      </c>
      <c r="R121" t="s">
        <v>1086</v>
      </c>
      <c r="S121" t="s">
        <v>1087</v>
      </c>
      <c r="T121" t="s">
        <v>1088</v>
      </c>
      <c r="U121" t="s">
        <v>1089</v>
      </c>
    </row>
    <row r="122" spans="1:21" x14ac:dyDescent="0.2">
      <c r="A122" t="s">
        <v>141</v>
      </c>
      <c r="B122" t="s">
        <v>1090</v>
      </c>
      <c r="C122" t="s">
        <v>1091</v>
      </c>
      <c r="D122" t="s">
        <v>628</v>
      </c>
      <c r="E122">
        <v>166</v>
      </c>
      <c r="F122">
        <v>2</v>
      </c>
      <c r="G122">
        <v>227</v>
      </c>
      <c r="H122">
        <v>2003</v>
      </c>
      <c r="I122" t="s">
        <v>204</v>
      </c>
      <c r="K122" t="s">
        <v>146</v>
      </c>
      <c r="Q122" t="s">
        <v>397</v>
      </c>
      <c r="R122" t="s">
        <v>1090</v>
      </c>
      <c r="S122" t="s">
        <v>1092</v>
      </c>
      <c r="T122" t="s">
        <v>1093</v>
      </c>
      <c r="U122" t="s">
        <v>1094</v>
      </c>
    </row>
    <row r="123" spans="1:21" x14ac:dyDescent="0.2">
      <c r="A123" t="s">
        <v>141</v>
      </c>
      <c r="B123" t="s">
        <v>1095</v>
      </c>
      <c r="C123" t="s">
        <v>1096</v>
      </c>
      <c r="D123" t="s">
        <v>203</v>
      </c>
      <c r="E123">
        <v>39</v>
      </c>
      <c r="F123">
        <v>1</v>
      </c>
      <c r="G123">
        <v>230</v>
      </c>
      <c r="H123">
        <v>2011</v>
      </c>
      <c r="I123" t="s">
        <v>542</v>
      </c>
      <c r="J123" t="s">
        <v>1097</v>
      </c>
      <c r="K123" t="s">
        <v>146</v>
      </c>
      <c r="Q123" t="s">
        <v>397</v>
      </c>
      <c r="R123" t="s">
        <v>1098</v>
      </c>
      <c r="S123" t="s">
        <v>1099</v>
      </c>
      <c r="T123" t="s">
        <v>1100</v>
      </c>
      <c r="U123" t="s">
        <v>1101</v>
      </c>
    </row>
    <row r="124" spans="1:21" x14ac:dyDescent="0.2">
      <c r="A124" t="s">
        <v>141</v>
      </c>
      <c r="B124" t="s">
        <v>1102</v>
      </c>
      <c r="C124" t="s">
        <v>1103</v>
      </c>
      <c r="D124" t="s">
        <v>319</v>
      </c>
      <c r="E124">
        <v>9</v>
      </c>
      <c r="F124">
        <v>3</v>
      </c>
      <c r="G124">
        <v>143</v>
      </c>
      <c r="H124">
        <v>2009</v>
      </c>
      <c r="I124" t="s">
        <v>1104</v>
      </c>
      <c r="J124" t="s">
        <v>1105</v>
      </c>
      <c r="K124" t="s">
        <v>146</v>
      </c>
      <c r="Q124" t="s">
        <v>397</v>
      </c>
      <c r="R124" t="s">
        <v>1106</v>
      </c>
      <c r="S124" t="s">
        <v>1107</v>
      </c>
      <c r="T124" t="s">
        <v>1108</v>
      </c>
      <c r="U124" t="s">
        <v>1109</v>
      </c>
    </row>
    <row r="125" spans="1:21" x14ac:dyDescent="0.2">
      <c r="A125" t="s">
        <v>141</v>
      </c>
      <c r="B125" t="s">
        <v>1110</v>
      </c>
      <c r="C125" t="s">
        <v>1111</v>
      </c>
      <c r="D125" t="s">
        <v>1112</v>
      </c>
      <c r="E125">
        <v>25</v>
      </c>
      <c r="F125">
        <v>3</v>
      </c>
      <c r="G125">
        <v>221</v>
      </c>
      <c r="H125">
        <v>2010</v>
      </c>
      <c r="I125" t="s">
        <v>204</v>
      </c>
      <c r="K125" t="s">
        <v>146</v>
      </c>
      <c r="Q125" t="s">
        <v>397</v>
      </c>
      <c r="R125" t="s">
        <v>1110</v>
      </c>
      <c r="S125" t="s">
        <v>1113</v>
      </c>
      <c r="T125" t="s">
        <v>1114</v>
      </c>
      <c r="U125" t="s">
        <v>1115</v>
      </c>
    </row>
    <row r="126" spans="1:21" x14ac:dyDescent="0.2">
      <c r="A126" t="s">
        <v>141</v>
      </c>
      <c r="B126" t="s">
        <v>1116</v>
      </c>
      <c r="C126" t="s">
        <v>1117</v>
      </c>
      <c r="D126" t="s">
        <v>1118</v>
      </c>
      <c r="E126">
        <v>34</v>
      </c>
      <c r="G126">
        <v>43</v>
      </c>
      <c r="H126">
        <v>2013</v>
      </c>
      <c r="I126" t="s">
        <v>999</v>
      </c>
      <c r="K126" t="s">
        <v>146</v>
      </c>
      <c r="Q126" t="s">
        <v>453</v>
      </c>
      <c r="R126" t="s">
        <v>1119</v>
      </c>
      <c r="S126" t="s">
        <v>1120</v>
      </c>
      <c r="T126" t="s">
        <v>1121</v>
      </c>
      <c r="U126" t="s">
        <v>1122</v>
      </c>
    </row>
    <row r="127" spans="1:21" x14ac:dyDescent="0.2">
      <c r="A127" t="s">
        <v>141</v>
      </c>
      <c r="B127" t="s">
        <v>1123</v>
      </c>
      <c r="C127" t="s">
        <v>1124</v>
      </c>
      <c r="D127" t="s">
        <v>1125</v>
      </c>
      <c r="E127">
        <v>39</v>
      </c>
      <c r="F127">
        <v>6</v>
      </c>
      <c r="G127">
        <v>552</v>
      </c>
      <c r="H127">
        <v>1986</v>
      </c>
      <c r="I127" t="s">
        <v>1126</v>
      </c>
      <c r="J127" t="s">
        <v>1127</v>
      </c>
      <c r="K127" t="s">
        <v>146</v>
      </c>
      <c r="Q127" t="s">
        <v>453</v>
      </c>
      <c r="R127" t="s">
        <v>1128</v>
      </c>
      <c r="S127" t="s">
        <v>1129</v>
      </c>
      <c r="T127" t="s">
        <v>1130</v>
      </c>
      <c r="U127" t="s">
        <v>1131</v>
      </c>
    </row>
    <row r="128" spans="1:21" x14ac:dyDescent="0.2">
      <c r="A128" t="s">
        <v>141</v>
      </c>
      <c r="B128" t="s">
        <v>1132</v>
      </c>
      <c r="C128" t="s">
        <v>1133</v>
      </c>
      <c r="D128" t="s">
        <v>1134</v>
      </c>
      <c r="E128">
        <v>33</v>
      </c>
      <c r="F128">
        <v>2</v>
      </c>
      <c r="G128">
        <v>134</v>
      </c>
      <c r="H128">
        <v>2011</v>
      </c>
      <c r="I128" t="s">
        <v>999</v>
      </c>
      <c r="K128" t="s">
        <v>146</v>
      </c>
      <c r="Q128" t="s">
        <v>453</v>
      </c>
      <c r="R128" t="s">
        <v>1135</v>
      </c>
      <c r="S128" t="s">
        <v>1136</v>
      </c>
      <c r="T128" t="s">
        <v>1137</v>
      </c>
      <c r="U128" t="s">
        <v>1138</v>
      </c>
    </row>
    <row r="129" spans="1:21" x14ac:dyDescent="0.2">
      <c r="A129" t="s">
        <v>141</v>
      </c>
      <c r="B129" t="s">
        <v>1139</v>
      </c>
      <c r="C129" t="s">
        <v>1140</v>
      </c>
      <c r="D129" t="s">
        <v>1141</v>
      </c>
      <c r="E129">
        <v>48</v>
      </c>
      <c r="F129">
        <v>4</v>
      </c>
      <c r="G129">
        <v>413</v>
      </c>
      <c r="H129">
        <v>2014</v>
      </c>
      <c r="I129" t="s">
        <v>270</v>
      </c>
      <c r="J129" t="s">
        <v>1142</v>
      </c>
      <c r="K129" t="s">
        <v>146</v>
      </c>
      <c r="P129" t="s">
        <v>1143</v>
      </c>
      <c r="Q129" t="s">
        <v>453</v>
      </c>
      <c r="R129" t="s">
        <v>1144</v>
      </c>
      <c r="S129" t="s">
        <v>1145</v>
      </c>
      <c r="T129" t="s">
        <v>1146</v>
      </c>
      <c r="U129" t="s">
        <v>1147</v>
      </c>
    </row>
    <row r="130" spans="1:21" x14ac:dyDescent="0.2">
      <c r="A130" t="s">
        <v>141</v>
      </c>
      <c r="B130" t="s">
        <v>1148</v>
      </c>
      <c r="C130" t="s">
        <v>1149</v>
      </c>
      <c r="D130" t="s">
        <v>1150</v>
      </c>
      <c r="E130">
        <v>10</v>
      </c>
      <c r="F130">
        <v>1</v>
      </c>
      <c r="G130">
        <v>15</v>
      </c>
      <c r="H130">
        <v>2020</v>
      </c>
      <c r="I130" t="s">
        <v>1151</v>
      </c>
      <c r="J130" t="s">
        <v>1152</v>
      </c>
      <c r="K130" t="s">
        <v>146</v>
      </c>
      <c r="Q130" t="s">
        <v>453</v>
      </c>
      <c r="R130" t="s">
        <v>1153</v>
      </c>
      <c r="S130" t="s">
        <v>1154</v>
      </c>
      <c r="T130" t="s">
        <v>1155</v>
      </c>
      <c r="U130" t="s">
        <v>1156</v>
      </c>
    </row>
    <row r="131" spans="1:21" x14ac:dyDescent="0.2">
      <c r="A131" t="s">
        <v>141</v>
      </c>
      <c r="B131" t="s">
        <v>1157</v>
      </c>
      <c r="C131" t="s">
        <v>1158</v>
      </c>
      <c r="D131" t="s">
        <v>1159</v>
      </c>
      <c r="E131">
        <v>9</v>
      </c>
      <c r="F131">
        <v>6</v>
      </c>
      <c r="G131">
        <v>274</v>
      </c>
      <c r="H131">
        <v>2015</v>
      </c>
      <c r="I131" t="s">
        <v>1160</v>
      </c>
      <c r="J131" t="s">
        <v>1161</v>
      </c>
      <c r="K131" t="s">
        <v>146</v>
      </c>
      <c r="Q131" t="s">
        <v>453</v>
      </c>
      <c r="R131" t="s">
        <v>1162</v>
      </c>
      <c r="S131" t="s">
        <v>1163</v>
      </c>
      <c r="T131" t="s">
        <v>1164</v>
      </c>
      <c r="U131" t="s">
        <v>1165</v>
      </c>
    </row>
    <row r="132" spans="1:21" x14ac:dyDescent="0.2">
      <c r="A132" t="s">
        <v>141</v>
      </c>
      <c r="B132" t="s">
        <v>1166</v>
      </c>
      <c r="C132" t="s">
        <v>1167</v>
      </c>
      <c r="D132" t="s">
        <v>975</v>
      </c>
      <c r="E132">
        <v>48</v>
      </c>
      <c r="F132">
        <v>2</v>
      </c>
      <c r="G132">
        <v>61</v>
      </c>
      <c r="H132">
        <v>2002</v>
      </c>
      <c r="I132" t="s">
        <v>1168</v>
      </c>
      <c r="J132" t="s">
        <v>1169</v>
      </c>
      <c r="K132" t="s">
        <v>146</v>
      </c>
      <c r="Q132" t="s">
        <v>453</v>
      </c>
      <c r="R132" t="s">
        <v>1170</v>
      </c>
      <c r="S132" t="s">
        <v>1171</v>
      </c>
      <c r="T132" t="s">
        <v>1172</v>
      </c>
      <c r="U132" t="s">
        <v>1173</v>
      </c>
    </row>
    <row r="133" spans="1:21" x14ac:dyDescent="0.2">
      <c r="A133" t="s">
        <v>141</v>
      </c>
      <c r="B133" t="s">
        <v>1174</v>
      </c>
      <c r="C133" t="s">
        <v>1175</v>
      </c>
      <c r="D133" t="s">
        <v>295</v>
      </c>
      <c r="E133">
        <v>5</v>
      </c>
      <c r="F133">
        <v>1</v>
      </c>
      <c r="G133" t="s">
        <v>1176</v>
      </c>
      <c r="H133">
        <v>2018</v>
      </c>
      <c r="I133" t="s">
        <v>1177</v>
      </c>
      <c r="J133" t="s">
        <v>1178</v>
      </c>
      <c r="K133" t="s">
        <v>146</v>
      </c>
      <c r="Q133" t="s">
        <v>453</v>
      </c>
      <c r="R133" t="s">
        <v>1179</v>
      </c>
      <c r="S133" t="s">
        <v>1180</v>
      </c>
      <c r="T133" t="s">
        <v>1181</v>
      </c>
      <c r="U133" t="s">
        <v>1182</v>
      </c>
    </row>
    <row r="134" spans="1:21" x14ac:dyDescent="0.2">
      <c r="A134" t="s">
        <v>141</v>
      </c>
      <c r="B134" t="s">
        <v>1183</v>
      </c>
      <c r="C134" t="s">
        <v>1184</v>
      </c>
      <c r="D134" t="s">
        <v>1185</v>
      </c>
      <c r="E134">
        <v>27</v>
      </c>
      <c r="F134">
        <v>3</v>
      </c>
      <c r="G134">
        <v>263</v>
      </c>
      <c r="H134">
        <v>2014</v>
      </c>
      <c r="I134" t="s">
        <v>1186</v>
      </c>
      <c r="J134" t="s">
        <v>1187</v>
      </c>
      <c r="K134" t="s">
        <v>146</v>
      </c>
      <c r="Q134" t="s">
        <v>453</v>
      </c>
      <c r="R134" t="s">
        <v>1188</v>
      </c>
      <c r="S134" t="s">
        <v>1189</v>
      </c>
      <c r="T134" t="s">
        <v>1190</v>
      </c>
      <c r="U134" t="s">
        <v>1191</v>
      </c>
    </row>
    <row r="135" spans="1:21" x14ac:dyDescent="0.2">
      <c r="A135" t="s">
        <v>141</v>
      </c>
      <c r="B135" t="s">
        <v>1192</v>
      </c>
      <c r="C135" t="s">
        <v>1193</v>
      </c>
      <c r="D135" t="s">
        <v>665</v>
      </c>
      <c r="E135">
        <v>153</v>
      </c>
      <c r="F135">
        <v>1</v>
      </c>
      <c r="G135">
        <v>5</v>
      </c>
      <c r="H135">
        <v>2019</v>
      </c>
      <c r="I135" t="s">
        <v>1194</v>
      </c>
      <c r="J135" t="s">
        <v>1195</v>
      </c>
      <c r="K135" t="s">
        <v>146</v>
      </c>
      <c r="Q135" t="s">
        <v>453</v>
      </c>
      <c r="R135" t="s">
        <v>1196</v>
      </c>
      <c r="S135" t="s">
        <v>1197</v>
      </c>
      <c r="T135" t="s">
        <v>1198</v>
      </c>
      <c r="U135" t="s">
        <v>1199</v>
      </c>
    </row>
    <row r="136" spans="1:21" x14ac:dyDescent="0.2">
      <c r="A136" t="s">
        <v>141</v>
      </c>
      <c r="B136" t="s">
        <v>1200</v>
      </c>
      <c r="C136" t="s">
        <v>1201</v>
      </c>
      <c r="D136" t="s">
        <v>1202</v>
      </c>
      <c r="E136">
        <v>15</v>
      </c>
      <c r="F136">
        <v>3</v>
      </c>
      <c r="G136">
        <v>593</v>
      </c>
      <c r="H136">
        <v>2013</v>
      </c>
      <c r="I136" t="s">
        <v>1203</v>
      </c>
      <c r="J136" t="s">
        <v>630</v>
      </c>
      <c r="K136" t="s">
        <v>146</v>
      </c>
      <c r="Q136" t="s">
        <v>453</v>
      </c>
      <c r="R136" t="s">
        <v>1204</v>
      </c>
      <c r="S136" t="s">
        <v>1205</v>
      </c>
      <c r="T136" t="s">
        <v>1206</v>
      </c>
      <c r="U136" t="s">
        <v>1207</v>
      </c>
    </row>
    <row r="137" spans="1:21" x14ac:dyDescent="0.2">
      <c r="A137" t="s">
        <v>649</v>
      </c>
      <c r="B137" t="s">
        <v>1208</v>
      </c>
      <c r="C137" t="s">
        <v>1209</v>
      </c>
      <c r="D137" t="s">
        <v>1210</v>
      </c>
      <c r="E137">
        <v>898</v>
      </c>
      <c r="G137">
        <v>45</v>
      </c>
      <c r="H137">
        <v>2011</v>
      </c>
      <c r="I137" t="s">
        <v>1211</v>
      </c>
      <c r="J137" t="s">
        <v>1212</v>
      </c>
      <c r="K137" t="s">
        <v>146</v>
      </c>
      <c r="Q137" t="s">
        <v>272</v>
      </c>
      <c r="R137" t="s">
        <v>1213</v>
      </c>
      <c r="S137" t="s">
        <v>1214</v>
      </c>
      <c r="T137" t="s">
        <v>1215</v>
      </c>
      <c r="U137" t="s">
        <v>1216</v>
      </c>
    </row>
    <row r="138" spans="1:21" x14ac:dyDescent="0.2">
      <c r="A138" t="s">
        <v>141</v>
      </c>
      <c r="B138" t="s">
        <v>1217</v>
      </c>
      <c r="C138" t="s">
        <v>1218</v>
      </c>
      <c r="D138" t="s">
        <v>1219</v>
      </c>
      <c r="E138">
        <v>25</v>
      </c>
      <c r="F138">
        <v>1</v>
      </c>
      <c r="G138">
        <v>3</v>
      </c>
      <c r="H138">
        <v>1974</v>
      </c>
      <c r="I138" t="s">
        <v>1220</v>
      </c>
      <c r="J138" t="s">
        <v>1221</v>
      </c>
      <c r="K138" t="s">
        <v>146</v>
      </c>
      <c r="Q138" t="s">
        <v>272</v>
      </c>
      <c r="R138" t="s">
        <v>1222</v>
      </c>
      <c r="S138" t="s">
        <v>1223</v>
      </c>
      <c r="T138" t="s">
        <v>1224</v>
      </c>
      <c r="U138" t="s">
        <v>1225</v>
      </c>
    </row>
    <row r="139" spans="1:21" x14ac:dyDescent="0.2">
      <c r="A139" t="s">
        <v>141</v>
      </c>
      <c r="B139" t="s">
        <v>1226</v>
      </c>
      <c r="C139" t="s">
        <v>1227</v>
      </c>
      <c r="D139" t="s">
        <v>1228</v>
      </c>
      <c r="E139" t="s">
        <v>166</v>
      </c>
      <c r="F139">
        <v>2</v>
      </c>
      <c r="G139">
        <v>32</v>
      </c>
      <c r="H139">
        <v>2007</v>
      </c>
      <c r="I139" t="s">
        <v>1229</v>
      </c>
      <c r="J139" t="s">
        <v>867</v>
      </c>
      <c r="K139" t="s">
        <v>146</v>
      </c>
      <c r="Q139" t="s">
        <v>272</v>
      </c>
      <c r="R139" t="s">
        <v>1230</v>
      </c>
      <c r="S139" t="s">
        <v>1231</v>
      </c>
      <c r="T139" t="s">
        <v>1232</v>
      </c>
      <c r="U139" t="s">
        <v>1233</v>
      </c>
    </row>
    <row r="140" spans="1:21" x14ac:dyDescent="0.2">
      <c r="A140" t="s">
        <v>649</v>
      </c>
      <c r="B140" t="s">
        <v>1234</v>
      </c>
      <c r="C140" t="s">
        <v>1235</v>
      </c>
      <c r="D140" t="s">
        <v>1236</v>
      </c>
      <c r="E140">
        <v>1218</v>
      </c>
      <c r="G140">
        <v>359</v>
      </c>
      <c r="H140">
        <v>2018</v>
      </c>
      <c r="I140" t="s">
        <v>1237</v>
      </c>
      <c r="K140" t="s">
        <v>146</v>
      </c>
      <c r="Q140" t="s">
        <v>272</v>
      </c>
      <c r="R140" t="s">
        <v>1238</v>
      </c>
      <c r="S140" t="s">
        <v>1239</v>
      </c>
      <c r="T140" t="s">
        <v>1240</v>
      </c>
      <c r="U140" t="s">
        <v>1241</v>
      </c>
    </row>
    <row r="141" spans="1:21" x14ac:dyDescent="0.2">
      <c r="A141" t="s">
        <v>141</v>
      </c>
      <c r="B141" t="s">
        <v>1242</v>
      </c>
      <c r="C141" t="s">
        <v>1243</v>
      </c>
      <c r="D141" t="s">
        <v>1244</v>
      </c>
      <c r="E141">
        <v>152</v>
      </c>
      <c r="F141">
        <v>3</v>
      </c>
      <c r="G141">
        <v>153</v>
      </c>
      <c r="H141">
        <v>2012</v>
      </c>
      <c r="K141" t="s">
        <v>146</v>
      </c>
      <c r="Q141" t="s">
        <v>272</v>
      </c>
      <c r="R141" t="s">
        <v>1245</v>
      </c>
      <c r="S141" t="s">
        <v>1246</v>
      </c>
      <c r="T141" t="s">
        <v>1247</v>
      </c>
      <c r="U141" t="s">
        <v>1248</v>
      </c>
    </row>
    <row r="142" spans="1:21" x14ac:dyDescent="0.2">
      <c r="A142" t="s">
        <v>141</v>
      </c>
      <c r="B142" t="s">
        <v>1249</v>
      </c>
      <c r="C142" t="s">
        <v>1250</v>
      </c>
      <c r="D142" t="s">
        <v>636</v>
      </c>
      <c r="E142">
        <v>82</v>
      </c>
      <c r="F142">
        <v>1</v>
      </c>
      <c r="G142">
        <v>1</v>
      </c>
      <c r="H142">
        <v>2005</v>
      </c>
      <c r="I142" t="s">
        <v>1251</v>
      </c>
      <c r="J142" t="s">
        <v>1252</v>
      </c>
      <c r="K142" t="s">
        <v>146</v>
      </c>
      <c r="Q142" t="s">
        <v>272</v>
      </c>
      <c r="R142" t="s">
        <v>1253</v>
      </c>
      <c r="S142" t="s">
        <v>1254</v>
      </c>
      <c r="T142" t="s">
        <v>1255</v>
      </c>
      <c r="U142" t="s">
        <v>1256</v>
      </c>
    </row>
    <row r="143" spans="1:21" x14ac:dyDescent="0.2">
      <c r="A143" t="s">
        <v>141</v>
      </c>
      <c r="B143" t="s">
        <v>1257</v>
      </c>
      <c r="C143" t="s">
        <v>1258</v>
      </c>
      <c r="D143" t="s">
        <v>1259</v>
      </c>
      <c r="E143">
        <v>107</v>
      </c>
      <c r="F143">
        <v>2</v>
      </c>
      <c r="G143">
        <v>350</v>
      </c>
      <c r="H143">
        <v>2020</v>
      </c>
      <c r="I143" t="s">
        <v>1260</v>
      </c>
      <c r="J143" t="s">
        <v>1261</v>
      </c>
      <c r="K143" t="s">
        <v>146</v>
      </c>
      <c r="Q143" t="s">
        <v>272</v>
      </c>
      <c r="R143" t="s">
        <v>1262</v>
      </c>
      <c r="S143" t="s">
        <v>1263</v>
      </c>
      <c r="T143" t="s">
        <v>1264</v>
      </c>
      <c r="U143" t="s">
        <v>1265</v>
      </c>
    </row>
    <row r="144" spans="1:21" x14ac:dyDescent="0.2">
      <c r="A144" t="s">
        <v>572</v>
      </c>
      <c r="B144" t="s">
        <v>1266</v>
      </c>
      <c r="C144" t="s">
        <v>1267</v>
      </c>
      <c r="D144" t="s">
        <v>1268</v>
      </c>
      <c r="E144" t="s">
        <v>166</v>
      </c>
      <c r="H144">
        <v>2019</v>
      </c>
      <c r="K144" t="s">
        <v>146</v>
      </c>
      <c r="P144" t="s">
        <v>1269</v>
      </c>
      <c r="Q144" t="s">
        <v>272</v>
      </c>
      <c r="R144" t="s">
        <v>1270</v>
      </c>
      <c r="S144" t="s">
        <v>1263</v>
      </c>
      <c r="T144" t="s">
        <v>1264</v>
      </c>
      <c r="U144" t="s">
        <v>1271</v>
      </c>
    </row>
    <row r="145" spans="1:21" x14ac:dyDescent="0.2">
      <c r="A145" t="s">
        <v>649</v>
      </c>
      <c r="B145" t="s">
        <v>1272</v>
      </c>
      <c r="C145" t="s">
        <v>1273</v>
      </c>
      <c r="D145" t="s">
        <v>1274</v>
      </c>
      <c r="E145" t="s">
        <v>166</v>
      </c>
      <c r="F145">
        <v>754</v>
      </c>
      <c r="G145">
        <v>97</v>
      </c>
      <c r="H145">
        <v>2007</v>
      </c>
      <c r="I145" t="s">
        <v>405</v>
      </c>
      <c r="K145" t="s">
        <v>146</v>
      </c>
      <c r="Q145" t="s">
        <v>272</v>
      </c>
      <c r="R145" t="s">
        <v>1275</v>
      </c>
      <c r="S145" t="s">
        <v>1276</v>
      </c>
      <c r="T145" t="s">
        <v>1277</v>
      </c>
      <c r="U145" t="s">
        <v>1278</v>
      </c>
    </row>
    <row r="146" spans="1:21" x14ac:dyDescent="0.2">
      <c r="A146" t="s">
        <v>670</v>
      </c>
      <c r="B146" t="s">
        <v>1279</v>
      </c>
      <c r="C146" t="s">
        <v>1280</v>
      </c>
      <c r="D146" t="s">
        <v>1281</v>
      </c>
      <c r="E146" t="s">
        <v>166</v>
      </c>
      <c r="G146">
        <v>6</v>
      </c>
      <c r="H146">
        <v>1958</v>
      </c>
      <c r="K146" t="s">
        <v>146</v>
      </c>
      <c r="Q146" t="s">
        <v>272</v>
      </c>
      <c r="R146" t="s">
        <v>1279</v>
      </c>
      <c r="S146" t="s">
        <v>1282</v>
      </c>
      <c r="T146" t="s">
        <v>1283</v>
      </c>
      <c r="U146" t="s">
        <v>1284</v>
      </c>
    </row>
    <row r="147" spans="1:21" x14ac:dyDescent="0.2">
      <c r="A147" t="s">
        <v>141</v>
      </c>
      <c r="B147" t="s">
        <v>1285</v>
      </c>
      <c r="C147" t="s">
        <v>1286</v>
      </c>
      <c r="D147" t="s">
        <v>1287</v>
      </c>
      <c r="E147" t="s">
        <v>166</v>
      </c>
      <c r="F147">
        <v>5</v>
      </c>
      <c r="G147">
        <v>24</v>
      </c>
      <c r="H147">
        <v>1989</v>
      </c>
      <c r="I147" t="s">
        <v>849</v>
      </c>
      <c r="J147" t="s">
        <v>720</v>
      </c>
      <c r="K147" t="s">
        <v>146</v>
      </c>
      <c r="Q147" t="s">
        <v>272</v>
      </c>
      <c r="R147" t="s">
        <v>1288</v>
      </c>
      <c r="S147" t="s">
        <v>1289</v>
      </c>
      <c r="T147" t="s">
        <v>1290</v>
      </c>
      <c r="U147" t="s">
        <v>1291</v>
      </c>
    </row>
    <row r="148" spans="1:21" x14ac:dyDescent="0.2">
      <c r="A148" t="s">
        <v>141</v>
      </c>
      <c r="B148" t="s">
        <v>1292</v>
      </c>
      <c r="C148" t="s">
        <v>1293</v>
      </c>
      <c r="D148" t="s">
        <v>1294</v>
      </c>
      <c r="E148">
        <v>67</v>
      </c>
      <c r="F148">
        <v>4</v>
      </c>
      <c r="G148">
        <v>399</v>
      </c>
      <c r="H148">
        <v>2012</v>
      </c>
      <c r="K148" t="s">
        <v>146</v>
      </c>
      <c r="Q148" t="s">
        <v>272</v>
      </c>
      <c r="R148" t="s">
        <v>1295</v>
      </c>
      <c r="S148" t="s">
        <v>1296</v>
      </c>
      <c r="T148" t="s">
        <v>1297</v>
      </c>
      <c r="U148" t="s">
        <v>1298</v>
      </c>
    </row>
    <row r="149" spans="1:21" x14ac:dyDescent="0.2">
      <c r="A149" t="s">
        <v>141</v>
      </c>
      <c r="B149" t="s">
        <v>1299</v>
      </c>
      <c r="C149" t="s">
        <v>1300</v>
      </c>
      <c r="D149" t="s">
        <v>533</v>
      </c>
      <c r="E149" t="s">
        <v>166</v>
      </c>
      <c r="F149">
        <v>173</v>
      </c>
      <c r="G149">
        <v>185</v>
      </c>
      <c r="H149">
        <v>1985</v>
      </c>
      <c r="I149" t="s">
        <v>261</v>
      </c>
      <c r="J149" t="s">
        <v>534</v>
      </c>
      <c r="K149" t="s">
        <v>146</v>
      </c>
      <c r="Q149" t="s">
        <v>568</v>
      </c>
      <c r="R149" t="s">
        <v>1301</v>
      </c>
      <c r="S149" t="s">
        <v>1302</v>
      </c>
      <c r="T149" t="s">
        <v>1303</v>
      </c>
      <c r="U149" t="s">
        <v>1304</v>
      </c>
    </row>
    <row r="150" spans="1:21" x14ac:dyDescent="0.2">
      <c r="A150" t="s">
        <v>572</v>
      </c>
      <c r="B150" t="s">
        <v>1305</v>
      </c>
      <c r="C150" t="s">
        <v>1306</v>
      </c>
      <c r="D150" t="s">
        <v>1268</v>
      </c>
      <c r="E150" t="s">
        <v>166</v>
      </c>
      <c r="H150">
        <v>2017</v>
      </c>
      <c r="I150" t="s">
        <v>1307</v>
      </c>
      <c r="J150" t="s">
        <v>1308</v>
      </c>
      <c r="K150" t="s">
        <v>146</v>
      </c>
      <c r="N150" t="s">
        <v>1309</v>
      </c>
      <c r="Q150" t="s">
        <v>568</v>
      </c>
      <c r="R150" t="s">
        <v>1310</v>
      </c>
      <c r="S150" t="s">
        <v>1311</v>
      </c>
      <c r="T150" t="s">
        <v>1312</v>
      </c>
      <c r="U150" t="s">
        <v>1313</v>
      </c>
    </row>
    <row r="151" spans="1:21" x14ac:dyDescent="0.2">
      <c r="A151" t="s">
        <v>141</v>
      </c>
      <c r="B151" t="s">
        <v>1314</v>
      </c>
      <c r="C151" t="s">
        <v>1315</v>
      </c>
      <c r="D151" t="s">
        <v>203</v>
      </c>
      <c r="E151">
        <v>38</v>
      </c>
      <c r="F151">
        <v>1</v>
      </c>
      <c r="G151">
        <v>252</v>
      </c>
      <c r="H151">
        <v>2010</v>
      </c>
      <c r="I151" t="s">
        <v>1084</v>
      </c>
      <c r="J151" t="s">
        <v>1316</v>
      </c>
      <c r="K151" t="s">
        <v>146</v>
      </c>
      <c r="N151" t="s">
        <v>147</v>
      </c>
      <c r="Q151" t="s">
        <v>568</v>
      </c>
      <c r="R151" t="s">
        <v>1317</v>
      </c>
      <c r="S151" t="s">
        <v>1318</v>
      </c>
      <c r="T151" t="s">
        <v>1319</v>
      </c>
      <c r="U151" t="s">
        <v>1320</v>
      </c>
    </row>
    <row r="152" spans="1:21" x14ac:dyDescent="0.2">
      <c r="A152" t="s">
        <v>141</v>
      </c>
      <c r="B152" t="s">
        <v>1321</v>
      </c>
      <c r="C152" t="s">
        <v>1322</v>
      </c>
      <c r="D152" t="s">
        <v>1323</v>
      </c>
      <c r="E152">
        <v>37</v>
      </c>
      <c r="F152">
        <v>3</v>
      </c>
      <c r="G152">
        <v>884</v>
      </c>
      <c r="H152">
        <v>2018</v>
      </c>
      <c r="I152" t="s">
        <v>1211</v>
      </c>
      <c r="J152" t="s">
        <v>1324</v>
      </c>
      <c r="K152" t="s">
        <v>146</v>
      </c>
      <c r="Q152" t="s">
        <v>568</v>
      </c>
      <c r="R152" t="s">
        <v>1325</v>
      </c>
      <c r="S152" t="s">
        <v>1325</v>
      </c>
      <c r="T152" t="s">
        <v>1319</v>
      </c>
      <c r="U152" t="s">
        <v>1326</v>
      </c>
    </row>
    <row r="153" spans="1:21" x14ac:dyDescent="0.2">
      <c r="A153" t="s">
        <v>141</v>
      </c>
      <c r="B153" t="s">
        <v>1327</v>
      </c>
      <c r="C153" t="s">
        <v>1328</v>
      </c>
      <c r="D153" t="s">
        <v>1329</v>
      </c>
      <c r="E153">
        <v>21</v>
      </c>
      <c r="F153">
        <v>5</v>
      </c>
      <c r="G153">
        <v>729</v>
      </c>
      <c r="H153">
        <v>2008</v>
      </c>
      <c r="I153" t="s">
        <v>1330</v>
      </c>
      <c r="J153" t="s">
        <v>1331</v>
      </c>
      <c r="K153" t="s">
        <v>146</v>
      </c>
      <c r="Q153" t="s">
        <v>568</v>
      </c>
      <c r="R153" t="s">
        <v>1332</v>
      </c>
      <c r="S153" t="s">
        <v>1332</v>
      </c>
      <c r="T153" t="s">
        <v>1319</v>
      </c>
      <c r="U153" t="s">
        <v>1333</v>
      </c>
    </row>
    <row r="154" spans="1:21" x14ac:dyDescent="0.2">
      <c r="A154" t="s">
        <v>141</v>
      </c>
      <c r="B154" t="s">
        <v>1334</v>
      </c>
      <c r="C154" t="s">
        <v>1335</v>
      </c>
      <c r="D154" t="s">
        <v>1336</v>
      </c>
      <c r="E154">
        <v>57</v>
      </c>
      <c r="F154">
        <v>6</v>
      </c>
      <c r="G154">
        <v>620</v>
      </c>
      <c r="H154">
        <v>2009</v>
      </c>
      <c r="I154" t="s">
        <v>1337</v>
      </c>
      <c r="J154" t="s">
        <v>1338</v>
      </c>
      <c r="K154" t="s">
        <v>146</v>
      </c>
      <c r="Q154" t="s">
        <v>568</v>
      </c>
      <c r="R154" t="s">
        <v>1334</v>
      </c>
      <c r="S154" t="s">
        <v>1339</v>
      </c>
      <c r="T154" t="s">
        <v>1340</v>
      </c>
      <c r="U154" t="s">
        <v>1341</v>
      </c>
    </row>
    <row r="155" spans="1:21" x14ac:dyDescent="0.2">
      <c r="A155" t="s">
        <v>141</v>
      </c>
      <c r="B155" t="s">
        <v>1342</v>
      </c>
      <c r="C155" t="s">
        <v>1343</v>
      </c>
      <c r="D155" t="s">
        <v>1344</v>
      </c>
      <c r="E155">
        <v>1</v>
      </c>
      <c r="F155">
        <v>4</v>
      </c>
      <c r="G155">
        <v>342</v>
      </c>
      <c r="H155">
        <v>1949</v>
      </c>
      <c r="I155" t="s">
        <v>565</v>
      </c>
      <c r="J155" t="s">
        <v>1345</v>
      </c>
      <c r="K155" t="s">
        <v>146</v>
      </c>
      <c r="Q155" t="s">
        <v>568</v>
      </c>
      <c r="R155" t="s">
        <v>1342</v>
      </c>
      <c r="S155" t="s">
        <v>1346</v>
      </c>
      <c r="T155" t="s">
        <v>1347</v>
      </c>
      <c r="U155" t="s">
        <v>1348</v>
      </c>
    </row>
    <row r="156" spans="1:21" x14ac:dyDescent="0.2">
      <c r="A156" t="s">
        <v>141</v>
      </c>
      <c r="B156" t="s">
        <v>1349</v>
      </c>
      <c r="C156" t="s">
        <v>1350</v>
      </c>
      <c r="D156" t="s">
        <v>1351</v>
      </c>
      <c r="E156">
        <v>23</v>
      </c>
      <c r="F156">
        <v>18</v>
      </c>
      <c r="G156">
        <v>1237</v>
      </c>
      <c r="H156">
        <v>2003</v>
      </c>
      <c r="I156" t="s">
        <v>204</v>
      </c>
      <c r="J156" t="s">
        <v>630</v>
      </c>
      <c r="K156" t="s">
        <v>146</v>
      </c>
      <c r="Q156" t="s">
        <v>568</v>
      </c>
      <c r="R156" t="s">
        <v>1352</v>
      </c>
      <c r="S156" t="s">
        <v>1353</v>
      </c>
      <c r="T156" t="s">
        <v>1354</v>
      </c>
      <c r="U156" t="s">
        <v>1355</v>
      </c>
    </row>
    <row r="157" spans="1:21" x14ac:dyDescent="0.2">
      <c r="A157" t="s">
        <v>141</v>
      </c>
      <c r="B157" t="s">
        <v>1356</v>
      </c>
      <c r="C157" t="s">
        <v>1357</v>
      </c>
      <c r="D157" t="s">
        <v>1358</v>
      </c>
      <c r="E157">
        <v>50</v>
      </c>
      <c r="F157">
        <v>3</v>
      </c>
      <c r="G157">
        <v>425</v>
      </c>
      <c r="H157">
        <v>2019</v>
      </c>
      <c r="I157" t="s">
        <v>311</v>
      </c>
      <c r="J157" t="s">
        <v>1359</v>
      </c>
      <c r="K157" t="s">
        <v>146</v>
      </c>
      <c r="Q157" t="s">
        <v>568</v>
      </c>
      <c r="R157" t="s">
        <v>1356</v>
      </c>
      <c r="S157" t="s">
        <v>1353</v>
      </c>
      <c r="T157" t="s">
        <v>1354</v>
      </c>
      <c r="U157" t="s">
        <v>1360</v>
      </c>
    </row>
    <row r="158" spans="1:21" x14ac:dyDescent="0.2">
      <c r="A158" t="s">
        <v>141</v>
      </c>
      <c r="B158" t="s">
        <v>1361</v>
      </c>
      <c r="C158" t="s">
        <v>1362</v>
      </c>
      <c r="D158" t="s">
        <v>874</v>
      </c>
      <c r="E158">
        <v>100</v>
      </c>
      <c r="F158">
        <v>4</v>
      </c>
      <c r="G158">
        <v>367</v>
      </c>
      <c r="H158">
        <v>2022</v>
      </c>
      <c r="I158" t="s">
        <v>1363</v>
      </c>
      <c r="J158" t="s">
        <v>1364</v>
      </c>
      <c r="K158" t="s">
        <v>146</v>
      </c>
      <c r="Q158" t="s">
        <v>568</v>
      </c>
      <c r="R158" t="s">
        <v>1365</v>
      </c>
      <c r="S158" t="s">
        <v>1366</v>
      </c>
      <c r="T158" t="s">
        <v>1367</v>
      </c>
      <c r="U158" t="s">
        <v>1368</v>
      </c>
    </row>
    <row r="159" spans="1:21" x14ac:dyDescent="0.2">
      <c r="A159" t="s">
        <v>141</v>
      </c>
      <c r="B159" t="s">
        <v>1369</v>
      </c>
      <c r="C159" t="s">
        <v>1370</v>
      </c>
      <c r="D159" t="s">
        <v>203</v>
      </c>
      <c r="E159">
        <v>37</v>
      </c>
      <c r="F159">
        <v>1</v>
      </c>
      <c r="G159">
        <v>229</v>
      </c>
      <c r="H159">
        <v>2009</v>
      </c>
      <c r="I159" t="s">
        <v>1371</v>
      </c>
      <c r="J159" t="s">
        <v>1372</v>
      </c>
      <c r="K159" t="s">
        <v>146</v>
      </c>
      <c r="Q159" t="s">
        <v>568</v>
      </c>
      <c r="R159" t="s">
        <v>1373</v>
      </c>
      <c r="S159" t="s">
        <v>1366</v>
      </c>
      <c r="T159" t="s">
        <v>1367</v>
      </c>
      <c r="U159" t="s">
        <v>1374</v>
      </c>
    </row>
    <row r="160" spans="1:21" x14ac:dyDescent="0.2">
      <c r="A160" t="s">
        <v>141</v>
      </c>
      <c r="B160" t="s">
        <v>1375</v>
      </c>
      <c r="C160" t="s">
        <v>1376</v>
      </c>
      <c r="D160" t="s">
        <v>1141</v>
      </c>
      <c r="E160">
        <v>44</v>
      </c>
      <c r="F160">
        <v>6</v>
      </c>
      <c r="G160">
        <v>667</v>
      </c>
      <c r="H160">
        <v>2010</v>
      </c>
      <c r="I160" t="s">
        <v>1377</v>
      </c>
      <c r="J160" t="s">
        <v>1378</v>
      </c>
      <c r="K160" t="s">
        <v>146</v>
      </c>
      <c r="Q160" t="s">
        <v>568</v>
      </c>
      <c r="R160" t="s">
        <v>1379</v>
      </c>
      <c r="S160" t="s">
        <v>1380</v>
      </c>
      <c r="T160" t="s">
        <v>1381</v>
      </c>
      <c r="U160" t="s">
        <v>1382</v>
      </c>
    </row>
    <row r="161" spans="1:21" x14ac:dyDescent="0.2">
      <c r="A161" t="s">
        <v>141</v>
      </c>
      <c r="B161" t="s">
        <v>1383</v>
      </c>
      <c r="C161" t="s">
        <v>1384</v>
      </c>
      <c r="D161" t="s">
        <v>1385</v>
      </c>
      <c r="E161">
        <v>39</v>
      </c>
      <c r="F161">
        <v>2</v>
      </c>
      <c r="G161">
        <v>245</v>
      </c>
      <c r="H161">
        <v>2001</v>
      </c>
      <c r="I161" t="s">
        <v>1386</v>
      </c>
      <c r="J161" t="s">
        <v>1387</v>
      </c>
      <c r="K161" t="s">
        <v>146</v>
      </c>
      <c r="Q161" t="s">
        <v>568</v>
      </c>
      <c r="R161" t="s">
        <v>1388</v>
      </c>
      <c r="S161" t="s">
        <v>1389</v>
      </c>
      <c r="T161" t="s">
        <v>1390</v>
      </c>
      <c r="U161" t="s">
        <v>1391</v>
      </c>
    </row>
    <row r="162" spans="1:21" x14ac:dyDescent="0.2">
      <c r="A162" t="s">
        <v>141</v>
      </c>
      <c r="B162" t="s">
        <v>1392</v>
      </c>
      <c r="C162" t="s">
        <v>1393</v>
      </c>
      <c r="D162" t="s">
        <v>1394</v>
      </c>
      <c r="E162">
        <v>44</v>
      </c>
      <c r="F162">
        <v>7</v>
      </c>
      <c r="G162">
        <v>1271</v>
      </c>
      <c r="H162">
        <v>2019</v>
      </c>
      <c r="I162" t="s">
        <v>204</v>
      </c>
      <c r="J162" t="s">
        <v>630</v>
      </c>
      <c r="K162" t="s">
        <v>146</v>
      </c>
      <c r="Q162" t="s">
        <v>568</v>
      </c>
      <c r="R162" t="s">
        <v>1395</v>
      </c>
      <c r="S162" t="s">
        <v>1396</v>
      </c>
      <c r="T162" t="s">
        <v>1397</v>
      </c>
      <c r="U162" t="s">
        <v>1398</v>
      </c>
    </row>
    <row r="163" spans="1:21" x14ac:dyDescent="0.2">
      <c r="A163" t="s">
        <v>649</v>
      </c>
      <c r="B163" t="s">
        <v>1399</v>
      </c>
      <c r="C163" t="s">
        <v>1400</v>
      </c>
      <c r="D163" t="s">
        <v>1401</v>
      </c>
      <c r="E163" t="s">
        <v>166</v>
      </c>
      <c r="G163">
        <v>147</v>
      </c>
      <c r="H163">
        <v>2010</v>
      </c>
      <c r="I163" t="s">
        <v>866</v>
      </c>
      <c r="J163" t="s">
        <v>630</v>
      </c>
      <c r="K163" t="s">
        <v>146</v>
      </c>
      <c r="Q163" t="s">
        <v>568</v>
      </c>
      <c r="R163" t="s">
        <v>1402</v>
      </c>
      <c r="S163" t="s">
        <v>1403</v>
      </c>
      <c r="T163" t="s">
        <v>1404</v>
      </c>
      <c r="U163" t="s">
        <v>1405</v>
      </c>
    </row>
    <row r="164" spans="1:21" x14ac:dyDescent="0.2">
      <c r="A164" t="s">
        <v>141</v>
      </c>
      <c r="B164" t="s">
        <v>1406</v>
      </c>
      <c r="C164" t="s">
        <v>1407</v>
      </c>
      <c r="D164" t="s">
        <v>1408</v>
      </c>
      <c r="E164">
        <v>67</v>
      </c>
      <c r="F164">
        <v>3</v>
      </c>
      <c r="G164">
        <v>134</v>
      </c>
      <c r="H164">
        <v>2021</v>
      </c>
      <c r="I164" t="s">
        <v>204</v>
      </c>
      <c r="J164" t="s">
        <v>630</v>
      </c>
      <c r="K164" t="s">
        <v>146</v>
      </c>
      <c r="Q164" t="s">
        <v>568</v>
      </c>
      <c r="R164" t="s">
        <v>1409</v>
      </c>
      <c r="S164" t="s">
        <v>1410</v>
      </c>
      <c r="T164" t="s">
        <v>1411</v>
      </c>
      <c r="U164" t="s">
        <v>1412</v>
      </c>
    </row>
    <row r="165" spans="1:21" x14ac:dyDescent="0.2">
      <c r="A165" t="s">
        <v>141</v>
      </c>
      <c r="B165" t="s">
        <v>1413</v>
      </c>
      <c r="C165" t="s">
        <v>1414</v>
      </c>
      <c r="D165" t="s">
        <v>790</v>
      </c>
      <c r="E165">
        <v>19</v>
      </c>
      <c r="F165">
        <v>2</v>
      </c>
      <c r="G165">
        <v>173</v>
      </c>
      <c r="H165">
        <v>2004</v>
      </c>
      <c r="I165" t="s">
        <v>1237</v>
      </c>
      <c r="J165" t="s">
        <v>1415</v>
      </c>
      <c r="K165" t="s">
        <v>146</v>
      </c>
      <c r="Q165" t="s">
        <v>568</v>
      </c>
      <c r="R165" t="s">
        <v>1416</v>
      </c>
      <c r="S165" t="s">
        <v>1417</v>
      </c>
      <c r="T165" t="s">
        <v>1418</v>
      </c>
      <c r="U165" t="s">
        <v>1419</v>
      </c>
    </row>
    <row r="166" spans="1:21" x14ac:dyDescent="0.2">
      <c r="A166" t="s">
        <v>141</v>
      </c>
      <c r="B166" t="s">
        <v>1420</v>
      </c>
      <c r="C166" t="s">
        <v>1421</v>
      </c>
      <c r="D166" t="s">
        <v>1422</v>
      </c>
      <c r="E166">
        <v>19</v>
      </c>
      <c r="F166">
        <v>2</v>
      </c>
      <c r="G166">
        <v>87</v>
      </c>
      <c r="H166">
        <v>1986</v>
      </c>
      <c r="I166" t="s">
        <v>204</v>
      </c>
      <c r="J166" t="s">
        <v>630</v>
      </c>
      <c r="K166" t="s">
        <v>146</v>
      </c>
      <c r="Q166" t="s">
        <v>568</v>
      </c>
      <c r="R166" t="s">
        <v>1420</v>
      </c>
      <c r="S166" t="s">
        <v>1423</v>
      </c>
      <c r="T166" t="s">
        <v>1424</v>
      </c>
      <c r="U166" t="s">
        <v>1425</v>
      </c>
    </row>
    <row r="167" spans="1:21" x14ac:dyDescent="0.2">
      <c r="A167" t="s">
        <v>141</v>
      </c>
      <c r="B167" t="s">
        <v>1426</v>
      </c>
      <c r="C167" t="s">
        <v>1427</v>
      </c>
      <c r="D167" t="s">
        <v>1428</v>
      </c>
      <c r="E167" t="s">
        <v>166</v>
      </c>
      <c r="G167">
        <v>63</v>
      </c>
      <c r="H167">
        <v>1984</v>
      </c>
      <c r="I167" t="s">
        <v>1429</v>
      </c>
      <c r="J167" t="s">
        <v>630</v>
      </c>
      <c r="K167" t="s">
        <v>146</v>
      </c>
      <c r="Q167" t="s">
        <v>568</v>
      </c>
      <c r="R167" t="s">
        <v>1426</v>
      </c>
      <c r="S167" t="s">
        <v>1423</v>
      </c>
      <c r="T167" t="s">
        <v>1424</v>
      </c>
      <c r="U167" t="s">
        <v>1430</v>
      </c>
    </row>
    <row r="168" spans="1:21" x14ac:dyDescent="0.2">
      <c r="A168" t="s">
        <v>141</v>
      </c>
      <c r="B168" t="s">
        <v>1431</v>
      </c>
      <c r="C168" t="s">
        <v>1432</v>
      </c>
      <c r="D168" t="s">
        <v>1433</v>
      </c>
      <c r="E168">
        <v>25</v>
      </c>
      <c r="F168">
        <v>2</v>
      </c>
      <c r="G168">
        <v>215</v>
      </c>
      <c r="H168">
        <v>1985</v>
      </c>
      <c r="I168" t="s">
        <v>204</v>
      </c>
      <c r="J168" t="s">
        <v>630</v>
      </c>
      <c r="K168" t="s">
        <v>146</v>
      </c>
      <c r="N168" t="s">
        <v>588</v>
      </c>
      <c r="Q168" t="s">
        <v>568</v>
      </c>
      <c r="R168" t="s">
        <v>1434</v>
      </c>
      <c r="S168" t="s">
        <v>1435</v>
      </c>
      <c r="T168" t="s">
        <v>1424</v>
      </c>
      <c r="U168" t="s">
        <v>1436</v>
      </c>
    </row>
    <row r="169" spans="1:21" x14ac:dyDescent="0.2">
      <c r="A169" t="s">
        <v>141</v>
      </c>
      <c r="B169" t="s">
        <v>1437</v>
      </c>
      <c r="C169" t="s">
        <v>1438</v>
      </c>
      <c r="D169" t="s">
        <v>703</v>
      </c>
      <c r="E169">
        <v>7</v>
      </c>
      <c r="H169">
        <v>2017</v>
      </c>
      <c r="I169" t="s">
        <v>565</v>
      </c>
      <c r="J169" t="s">
        <v>1345</v>
      </c>
      <c r="K169" t="s">
        <v>146</v>
      </c>
      <c r="Q169" t="s">
        <v>568</v>
      </c>
      <c r="R169" t="s">
        <v>1439</v>
      </c>
      <c r="S169" t="s">
        <v>1440</v>
      </c>
      <c r="T169" t="s">
        <v>1441</v>
      </c>
      <c r="U169" t="s">
        <v>1442</v>
      </c>
    </row>
    <row r="170" spans="1:21" x14ac:dyDescent="0.2">
      <c r="A170" t="s">
        <v>141</v>
      </c>
      <c r="B170" t="s">
        <v>1443</v>
      </c>
      <c r="C170" t="s">
        <v>1444</v>
      </c>
      <c r="D170" t="s">
        <v>1445</v>
      </c>
      <c r="E170">
        <v>35</v>
      </c>
      <c r="F170">
        <v>7</v>
      </c>
      <c r="G170">
        <v>1022</v>
      </c>
      <c r="H170">
        <v>2012</v>
      </c>
      <c r="I170" t="s">
        <v>1446</v>
      </c>
      <c r="J170" t="s">
        <v>1447</v>
      </c>
      <c r="K170" t="s">
        <v>146</v>
      </c>
      <c r="Q170" t="s">
        <v>568</v>
      </c>
      <c r="R170" t="s">
        <v>1448</v>
      </c>
      <c r="S170" t="s">
        <v>1440</v>
      </c>
      <c r="T170" t="s">
        <v>1441</v>
      </c>
      <c r="U170" t="s">
        <v>1449</v>
      </c>
    </row>
    <row r="171" spans="1:21" x14ac:dyDescent="0.2">
      <c r="A171" t="s">
        <v>141</v>
      </c>
      <c r="B171" t="s">
        <v>1450</v>
      </c>
      <c r="C171" t="s">
        <v>1451</v>
      </c>
      <c r="D171" t="s">
        <v>1452</v>
      </c>
      <c r="E171">
        <v>44</v>
      </c>
      <c r="G171">
        <v>1</v>
      </c>
      <c r="H171">
        <v>2014</v>
      </c>
      <c r="I171" t="s">
        <v>1453</v>
      </c>
      <c r="J171" t="s">
        <v>1454</v>
      </c>
      <c r="K171" t="s">
        <v>146</v>
      </c>
      <c r="Q171" t="s">
        <v>568</v>
      </c>
      <c r="R171" t="s">
        <v>1455</v>
      </c>
      <c r="S171" t="s">
        <v>1456</v>
      </c>
      <c r="T171" t="s">
        <v>1457</v>
      </c>
      <c r="U171" t="s">
        <v>1458</v>
      </c>
    </row>
    <row r="172" spans="1:21" x14ac:dyDescent="0.2">
      <c r="A172" t="s">
        <v>141</v>
      </c>
      <c r="B172" t="s">
        <v>1459</v>
      </c>
      <c r="C172" t="s">
        <v>1460</v>
      </c>
      <c r="D172" t="s">
        <v>203</v>
      </c>
      <c r="E172">
        <v>48</v>
      </c>
      <c r="F172">
        <v>3</v>
      </c>
      <c r="G172">
        <v>401</v>
      </c>
      <c r="H172">
        <v>2020</v>
      </c>
      <c r="I172" t="s">
        <v>1461</v>
      </c>
      <c r="J172" t="s">
        <v>1462</v>
      </c>
      <c r="K172" t="s">
        <v>146</v>
      </c>
      <c r="Q172" t="s">
        <v>568</v>
      </c>
      <c r="R172" t="s">
        <v>1463</v>
      </c>
      <c r="S172" t="s">
        <v>1464</v>
      </c>
      <c r="T172" t="s">
        <v>1465</v>
      </c>
      <c r="U172" t="s">
        <v>1466</v>
      </c>
    </row>
    <row r="173" spans="1:21" x14ac:dyDescent="0.2">
      <c r="A173" t="s">
        <v>141</v>
      </c>
      <c r="B173" t="s">
        <v>1467</v>
      </c>
      <c r="C173" t="s">
        <v>1468</v>
      </c>
      <c r="D173" t="s">
        <v>1469</v>
      </c>
      <c r="E173">
        <v>90</v>
      </c>
      <c r="G173">
        <v>52</v>
      </c>
      <c r="H173">
        <v>2014</v>
      </c>
      <c r="I173" t="s">
        <v>1470</v>
      </c>
      <c r="J173" t="s">
        <v>1471</v>
      </c>
      <c r="K173" t="s">
        <v>146</v>
      </c>
      <c r="Q173" t="s">
        <v>568</v>
      </c>
      <c r="R173" t="s">
        <v>1472</v>
      </c>
      <c r="S173" t="s">
        <v>1473</v>
      </c>
      <c r="T173" t="s">
        <v>1474</v>
      </c>
      <c r="U173" t="s">
        <v>1475</v>
      </c>
    </row>
    <row r="174" spans="1:21" x14ac:dyDescent="0.2">
      <c r="A174" t="s">
        <v>141</v>
      </c>
      <c r="B174" t="s">
        <v>1476</v>
      </c>
      <c r="C174" t="s">
        <v>1477</v>
      </c>
      <c r="D174" t="s">
        <v>1478</v>
      </c>
      <c r="E174">
        <v>16</v>
      </c>
      <c r="F174">
        <v>2</v>
      </c>
      <c r="G174">
        <v>114</v>
      </c>
      <c r="H174">
        <v>1996</v>
      </c>
      <c r="I174" t="s">
        <v>621</v>
      </c>
      <c r="J174" t="s">
        <v>1479</v>
      </c>
      <c r="K174" t="s">
        <v>146</v>
      </c>
      <c r="Q174" t="s">
        <v>568</v>
      </c>
      <c r="R174" t="s">
        <v>1480</v>
      </c>
      <c r="S174" t="s">
        <v>1481</v>
      </c>
      <c r="T174" t="s">
        <v>1482</v>
      </c>
      <c r="U174" t="s">
        <v>1483</v>
      </c>
    </row>
    <row r="175" spans="1:21" x14ac:dyDescent="0.2">
      <c r="A175" t="s">
        <v>141</v>
      </c>
      <c r="B175" t="s">
        <v>1484</v>
      </c>
      <c r="C175" t="s">
        <v>1485</v>
      </c>
      <c r="D175" t="s">
        <v>1486</v>
      </c>
      <c r="E175">
        <v>16</v>
      </c>
      <c r="F175">
        <v>1</v>
      </c>
      <c r="G175">
        <v>99</v>
      </c>
      <c r="H175">
        <v>2001</v>
      </c>
      <c r="I175" t="s">
        <v>1487</v>
      </c>
      <c r="J175" t="s">
        <v>1488</v>
      </c>
      <c r="K175" t="s">
        <v>146</v>
      </c>
      <c r="Q175" t="s">
        <v>568</v>
      </c>
      <c r="R175" t="s">
        <v>1489</v>
      </c>
      <c r="S175" t="s">
        <v>1490</v>
      </c>
      <c r="T175" t="s">
        <v>1491</v>
      </c>
      <c r="U175" t="s">
        <v>1492</v>
      </c>
    </row>
    <row r="176" spans="1:21" x14ac:dyDescent="0.2">
      <c r="A176" t="s">
        <v>141</v>
      </c>
      <c r="B176" t="s">
        <v>1493</v>
      </c>
      <c r="C176" t="s">
        <v>1494</v>
      </c>
      <c r="D176" t="s">
        <v>1495</v>
      </c>
      <c r="E176">
        <v>10</v>
      </c>
      <c r="F176">
        <v>1</v>
      </c>
      <c r="G176">
        <v>9</v>
      </c>
      <c r="H176">
        <v>2012</v>
      </c>
      <c r="I176" t="s">
        <v>1496</v>
      </c>
      <c r="J176" t="s">
        <v>1497</v>
      </c>
      <c r="K176" t="s">
        <v>146</v>
      </c>
      <c r="Q176" t="s">
        <v>568</v>
      </c>
      <c r="R176" t="s">
        <v>1498</v>
      </c>
      <c r="S176" t="s">
        <v>1499</v>
      </c>
      <c r="T176" t="s">
        <v>1500</v>
      </c>
      <c r="U176" t="s">
        <v>1501</v>
      </c>
    </row>
    <row r="177" spans="1:21" x14ac:dyDescent="0.2">
      <c r="A177" t="s">
        <v>141</v>
      </c>
      <c r="B177" t="s">
        <v>1502</v>
      </c>
      <c r="C177" t="s">
        <v>1503</v>
      </c>
      <c r="D177" t="s">
        <v>1504</v>
      </c>
      <c r="E177">
        <v>11</v>
      </c>
      <c r="F177">
        <v>2</v>
      </c>
      <c r="H177">
        <v>2022</v>
      </c>
      <c r="I177" t="s">
        <v>1505</v>
      </c>
      <c r="J177" t="s">
        <v>1506</v>
      </c>
      <c r="K177" t="s">
        <v>146</v>
      </c>
      <c r="Q177" t="s">
        <v>568</v>
      </c>
      <c r="R177" t="s">
        <v>1507</v>
      </c>
      <c r="S177" t="s">
        <v>1508</v>
      </c>
      <c r="T177" t="s">
        <v>1509</v>
      </c>
      <c r="U177" t="s">
        <v>1510</v>
      </c>
    </row>
    <row r="178" spans="1:21" x14ac:dyDescent="0.2">
      <c r="A178" t="s">
        <v>141</v>
      </c>
      <c r="B178" t="s">
        <v>1511</v>
      </c>
      <c r="C178" t="s">
        <v>1512</v>
      </c>
      <c r="D178" t="s">
        <v>1513</v>
      </c>
      <c r="E178">
        <v>89</v>
      </c>
      <c r="F178">
        <v>1</v>
      </c>
      <c r="G178">
        <v>74</v>
      </c>
      <c r="H178">
        <v>2014</v>
      </c>
      <c r="I178" t="s">
        <v>261</v>
      </c>
      <c r="J178" t="s">
        <v>674</v>
      </c>
      <c r="K178" t="s">
        <v>146</v>
      </c>
      <c r="Q178" t="s">
        <v>453</v>
      </c>
      <c r="R178" t="s">
        <v>1514</v>
      </c>
      <c r="S178" t="s">
        <v>1515</v>
      </c>
      <c r="T178" t="s">
        <v>1516</v>
      </c>
      <c r="U178" t="s">
        <v>1517</v>
      </c>
    </row>
    <row r="179" spans="1:21" x14ac:dyDescent="0.2">
      <c r="A179" t="s">
        <v>649</v>
      </c>
      <c r="B179" t="s">
        <v>1518</v>
      </c>
      <c r="C179" t="s">
        <v>1519</v>
      </c>
      <c r="D179" t="s">
        <v>1520</v>
      </c>
      <c r="E179">
        <v>30</v>
      </c>
      <c r="G179">
        <v>181</v>
      </c>
      <c r="H179">
        <v>1997</v>
      </c>
      <c r="I179" t="s">
        <v>550</v>
      </c>
      <c r="J179" t="s">
        <v>1521</v>
      </c>
      <c r="K179" t="s">
        <v>146</v>
      </c>
      <c r="Q179" t="s">
        <v>453</v>
      </c>
      <c r="R179" t="s">
        <v>1518</v>
      </c>
      <c r="S179" t="s">
        <v>1522</v>
      </c>
      <c r="T179" t="s">
        <v>1523</v>
      </c>
      <c r="U179" t="s">
        <v>1524</v>
      </c>
    </row>
    <row r="180" spans="1:21" x14ac:dyDescent="0.2">
      <c r="A180" t="s">
        <v>141</v>
      </c>
      <c r="B180" t="s">
        <v>1525</v>
      </c>
      <c r="C180" t="s">
        <v>1526</v>
      </c>
      <c r="D180" t="s">
        <v>319</v>
      </c>
      <c r="E180">
        <v>9</v>
      </c>
      <c r="F180">
        <v>3</v>
      </c>
      <c r="G180">
        <v>135</v>
      </c>
      <c r="H180">
        <v>2009</v>
      </c>
      <c r="I180" t="s">
        <v>261</v>
      </c>
      <c r="J180" t="s">
        <v>1527</v>
      </c>
      <c r="K180" t="s">
        <v>146</v>
      </c>
      <c r="N180" t="s">
        <v>1814</v>
      </c>
      <c r="Q180" t="s">
        <v>453</v>
      </c>
      <c r="R180" t="s">
        <v>1528</v>
      </c>
      <c r="S180" t="s">
        <v>1522</v>
      </c>
      <c r="T180" t="s">
        <v>1523</v>
      </c>
      <c r="U180" t="s">
        <v>1529</v>
      </c>
    </row>
    <row r="181" spans="1:21" x14ac:dyDescent="0.2">
      <c r="A181" t="s">
        <v>141</v>
      </c>
      <c r="B181" t="s">
        <v>1530</v>
      </c>
      <c r="C181" t="s">
        <v>1531</v>
      </c>
      <c r="D181" t="s">
        <v>1532</v>
      </c>
      <c r="E181">
        <v>18</v>
      </c>
      <c r="F181">
        <v>1</v>
      </c>
      <c r="G181">
        <v>9</v>
      </c>
      <c r="H181">
        <v>2010</v>
      </c>
      <c r="I181" t="s">
        <v>1533</v>
      </c>
      <c r="J181" t="s">
        <v>1534</v>
      </c>
      <c r="K181" t="s">
        <v>572</v>
      </c>
      <c r="L181" t="s">
        <v>1816</v>
      </c>
      <c r="M181" t="s">
        <v>1815</v>
      </c>
      <c r="Q181" t="s">
        <v>453</v>
      </c>
      <c r="R181" t="s">
        <v>1535</v>
      </c>
      <c r="S181" t="s">
        <v>1536</v>
      </c>
      <c r="T181" t="s">
        <v>1537</v>
      </c>
      <c r="U181" t="s">
        <v>1538</v>
      </c>
    </row>
    <row r="182" spans="1:21" x14ac:dyDescent="0.2">
      <c r="A182" t="s">
        <v>141</v>
      </c>
      <c r="B182" t="s">
        <v>1539</v>
      </c>
      <c r="C182" t="s">
        <v>1540</v>
      </c>
      <c r="D182" t="s">
        <v>1541</v>
      </c>
      <c r="E182">
        <v>31</v>
      </c>
      <c r="F182">
        <v>4</v>
      </c>
      <c r="G182">
        <v>483</v>
      </c>
      <c r="H182">
        <v>2013</v>
      </c>
      <c r="I182" t="s">
        <v>1542</v>
      </c>
      <c r="K182" t="s">
        <v>146</v>
      </c>
      <c r="Q182" t="s">
        <v>453</v>
      </c>
      <c r="R182" t="s">
        <v>1543</v>
      </c>
      <c r="S182" t="s">
        <v>1544</v>
      </c>
      <c r="T182" t="s">
        <v>1545</v>
      </c>
      <c r="U182" t="s">
        <v>1546</v>
      </c>
    </row>
    <row r="183" spans="1:21" x14ac:dyDescent="0.2">
      <c r="A183" t="s">
        <v>141</v>
      </c>
      <c r="B183" t="s">
        <v>1547</v>
      </c>
      <c r="C183" t="s">
        <v>1548</v>
      </c>
      <c r="D183" t="s">
        <v>1549</v>
      </c>
      <c r="E183">
        <v>53</v>
      </c>
      <c r="F183">
        <v>3</v>
      </c>
      <c r="G183">
        <v>210</v>
      </c>
      <c r="H183">
        <v>2002</v>
      </c>
      <c r="I183" t="s">
        <v>405</v>
      </c>
      <c r="J183" t="s">
        <v>1550</v>
      </c>
      <c r="K183" t="s">
        <v>146</v>
      </c>
      <c r="Q183" t="s">
        <v>453</v>
      </c>
      <c r="R183" t="s">
        <v>1551</v>
      </c>
      <c r="S183" t="s">
        <v>1552</v>
      </c>
      <c r="T183" t="s">
        <v>1553</v>
      </c>
      <c r="U183" t="s">
        <v>1554</v>
      </c>
    </row>
    <row r="184" spans="1:21" x14ac:dyDescent="0.2">
      <c r="A184" t="s">
        <v>141</v>
      </c>
      <c r="B184" t="s">
        <v>1555</v>
      </c>
      <c r="C184" t="s">
        <v>1556</v>
      </c>
      <c r="D184" t="s">
        <v>1557</v>
      </c>
      <c r="E184">
        <v>34</v>
      </c>
      <c r="F184">
        <v>11</v>
      </c>
      <c r="G184">
        <v>2255</v>
      </c>
      <c r="H184">
        <v>2014</v>
      </c>
      <c r="I184" t="s">
        <v>849</v>
      </c>
      <c r="J184" t="s">
        <v>1558</v>
      </c>
      <c r="K184" t="s">
        <v>146</v>
      </c>
      <c r="Q184" t="s">
        <v>453</v>
      </c>
      <c r="R184" t="s">
        <v>1559</v>
      </c>
      <c r="S184" t="s">
        <v>1559</v>
      </c>
      <c r="T184" t="s">
        <v>1560</v>
      </c>
      <c r="U184" t="s">
        <v>1561</v>
      </c>
    </row>
    <row r="185" spans="1:21" x14ac:dyDescent="0.2">
      <c r="A185" t="s">
        <v>141</v>
      </c>
      <c r="B185" t="s">
        <v>1562</v>
      </c>
      <c r="C185" t="s">
        <v>1563</v>
      </c>
      <c r="D185" t="s">
        <v>1564</v>
      </c>
      <c r="E185">
        <v>33</v>
      </c>
      <c r="F185">
        <v>2</v>
      </c>
      <c r="G185">
        <v>121</v>
      </c>
      <c r="H185">
        <v>2010</v>
      </c>
      <c r="I185" t="s">
        <v>1104</v>
      </c>
      <c r="J185" t="s">
        <v>630</v>
      </c>
      <c r="K185" t="s">
        <v>146</v>
      </c>
      <c r="Q185" t="s">
        <v>453</v>
      </c>
      <c r="R185" t="s">
        <v>1565</v>
      </c>
      <c r="S185" t="s">
        <v>1566</v>
      </c>
      <c r="T185" t="s">
        <v>1567</v>
      </c>
      <c r="U185" t="s">
        <v>1568</v>
      </c>
    </row>
    <row r="186" spans="1:21" x14ac:dyDescent="0.2">
      <c r="A186" t="s">
        <v>141</v>
      </c>
      <c r="B186" t="s">
        <v>1569</v>
      </c>
      <c r="C186" t="s">
        <v>1570</v>
      </c>
      <c r="D186" t="s">
        <v>1571</v>
      </c>
      <c r="E186">
        <v>33</v>
      </c>
      <c r="F186">
        <v>1</v>
      </c>
      <c r="G186">
        <v>54</v>
      </c>
      <c r="H186">
        <v>1988</v>
      </c>
      <c r="I186" t="s">
        <v>1572</v>
      </c>
      <c r="J186" t="s">
        <v>1573</v>
      </c>
      <c r="K186" t="s">
        <v>572</v>
      </c>
      <c r="L186" t="s">
        <v>1816</v>
      </c>
      <c r="M186" t="s">
        <v>1815</v>
      </c>
      <c r="Q186" t="s">
        <v>453</v>
      </c>
      <c r="R186" t="s">
        <v>1574</v>
      </c>
      <c r="S186" t="s">
        <v>1575</v>
      </c>
      <c r="T186" t="s">
        <v>1576</v>
      </c>
      <c r="U186" t="s">
        <v>1577</v>
      </c>
    </row>
    <row r="187" spans="1:21" x14ac:dyDescent="0.2">
      <c r="A187" t="s">
        <v>141</v>
      </c>
      <c r="B187" t="s">
        <v>1578</v>
      </c>
      <c r="C187" t="s">
        <v>1579</v>
      </c>
      <c r="D187" t="s">
        <v>1580</v>
      </c>
      <c r="E187">
        <v>2</v>
      </c>
      <c r="F187">
        <v>3</v>
      </c>
      <c r="G187">
        <v>179</v>
      </c>
      <c r="H187">
        <v>1994</v>
      </c>
      <c r="I187" t="s">
        <v>1581</v>
      </c>
      <c r="J187" t="s">
        <v>630</v>
      </c>
      <c r="K187" t="s">
        <v>572</v>
      </c>
      <c r="L187" t="s">
        <v>1831</v>
      </c>
      <c r="Q187" t="s">
        <v>453</v>
      </c>
      <c r="R187" t="s">
        <v>1582</v>
      </c>
      <c r="S187" t="s">
        <v>1583</v>
      </c>
      <c r="T187" t="s">
        <v>1584</v>
      </c>
      <c r="U187" t="s">
        <v>1585</v>
      </c>
    </row>
    <row r="188" spans="1:21" x14ac:dyDescent="0.2">
      <c r="A188" t="s">
        <v>141</v>
      </c>
      <c r="B188" t="s">
        <v>1586</v>
      </c>
      <c r="C188" t="s">
        <v>1587</v>
      </c>
      <c r="D188" t="s">
        <v>1588</v>
      </c>
      <c r="E188">
        <v>8</v>
      </c>
      <c r="F188">
        <v>4</v>
      </c>
      <c r="G188">
        <v>309</v>
      </c>
      <c r="H188">
        <v>1994</v>
      </c>
      <c r="I188" t="s">
        <v>999</v>
      </c>
      <c r="K188" t="s">
        <v>146</v>
      </c>
      <c r="Q188" t="s">
        <v>453</v>
      </c>
      <c r="R188" t="s">
        <v>1589</v>
      </c>
      <c r="S188" t="s">
        <v>1590</v>
      </c>
      <c r="T188" t="s">
        <v>1591</v>
      </c>
      <c r="U188" t="s">
        <v>1592</v>
      </c>
    </row>
    <row r="189" spans="1:21" x14ac:dyDescent="0.2">
      <c r="A189" t="s">
        <v>141</v>
      </c>
      <c r="B189" t="s">
        <v>1593</v>
      </c>
      <c r="C189" t="s">
        <v>1594</v>
      </c>
      <c r="D189" t="s">
        <v>203</v>
      </c>
      <c r="E189">
        <v>31</v>
      </c>
      <c r="F189">
        <v>3</v>
      </c>
      <c r="G189">
        <v>737</v>
      </c>
      <c r="H189">
        <v>2003</v>
      </c>
      <c r="I189" t="s">
        <v>1595</v>
      </c>
      <c r="J189" t="s">
        <v>1596</v>
      </c>
      <c r="K189" t="s">
        <v>146</v>
      </c>
      <c r="N189" t="s">
        <v>1814</v>
      </c>
      <c r="Q189" t="s">
        <v>453</v>
      </c>
      <c r="R189" t="s">
        <v>1597</v>
      </c>
      <c r="S189" t="s">
        <v>1598</v>
      </c>
      <c r="T189" t="s">
        <v>1599</v>
      </c>
      <c r="U189" t="s">
        <v>1600</v>
      </c>
    </row>
    <row r="190" spans="1:21" x14ac:dyDescent="0.2">
      <c r="A190" t="s">
        <v>141</v>
      </c>
      <c r="B190" t="s">
        <v>1601</v>
      </c>
      <c r="C190" t="s">
        <v>1602</v>
      </c>
      <c r="D190" t="s">
        <v>1185</v>
      </c>
      <c r="E190">
        <v>29</v>
      </c>
      <c r="F190">
        <v>3</v>
      </c>
      <c r="G190">
        <v>339</v>
      </c>
      <c r="H190">
        <v>2016</v>
      </c>
      <c r="I190" t="s">
        <v>1603</v>
      </c>
      <c r="J190" t="s">
        <v>1604</v>
      </c>
      <c r="K190" t="s">
        <v>146</v>
      </c>
      <c r="Q190" t="s">
        <v>453</v>
      </c>
      <c r="R190" t="s">
        <v>1605</v>
      </c>
      <c r="S190" t="s">
        <v>1606</v>
      </c>
      <c r="T190" t="s">
        <v>1607</v>
      </c>
      <c r="U190" t="s">
        <v>1608</v>
      </c>
    </row>
    <row r="191" spans="1:21" x14ac:dyDescent="0.2">
      <c r="A191" t="s">
        <v>141</v>
      </c>
      <c r="B191" t="s">
        <v>1609</v>
      </c>
      <c r="C191" t="s">
        <v>1610</v>
      </c>
      <c r="D191" t="s">
        <v>1611</v>
      </c>
      <c r="E191">
        <v>18</v>
      </c>
      <c r="F191">
        <v>2</v>
      </c>
      <c r="G191">
        <v>104</v>
      </c>
      <c r="H191">
        <v>1995</v>
      </c>
      <c r="I191" t="s">
        <v>1612</v>
      </c>
      <c r="J191" t="s">
        <v>630</v>
      </c>
      <c r="K191" t="s">
        <v>146</v>
      </c>
      <c r="Q191" t="s">
        <v>453</v>
      </c>
      <c r="R191" t="s">
        <v>1613</v>
      </c>
      <c r="S191" t="s">
        <v>1614</v>
      </c>
      <c r="T191" t="s">
        <v>1615</v>
      </c>
      <c r="U191" t="s">
        <v>1616</v>
      </c>
    </row>
    <row r="192" spans="1:21" x14ac:dyDescent="0.2">
      <c r="A192" t="s">
        <v>141</v>
      </c>
      <c r="B192" t="s">
        <v>1617</v>
      </c>
      <c r="C192" t="s">
        <v>1618</v>
      </c>
      <c r="D192" t="s">
        <v>1619</v>
      </c>
      <c r="E192">
        <v>84</v>
      </c>
      <c r="F192">
        <v>12</v>
      </c>
      <c r="G192">
        <v>2597</v>
      </c>
      <c r="H192">
        <v>2020</v>
      </c>
      <c r="I192" t="s">
        <v>999</v>
      </c>
      <c r="K192" t="s">
        <v>146</v>
      </c>
      <c r="P192" t="s">
        <v>1620</v>
      </c>
      <c r="Q192" t="s">
        <v>453</v>
      </c>
      <c r="R192" t="s">
        <v>1621</v>
      </c>
      <c r="S192" t="s">
        <v>1622</v>
      </c>
      <c r="T192" t="s">
        <v>1623</v>
      </c>
      <c r="U192" t="s">
        <v>1624</v>
      </c>
    </row>
    <row r="193" spans="1:21" x14ac:dyDescent="0.2">
      <c r="A193" t="s">
        <v>141</v>
      </c>
      <c r="B193" t="s">
        <v>1625</v>
      </c>
      <c r="C193" t="s">
        <v>1626</v>
      </c>
      <c r="D193" t="s">
        <v>1627</v>
      </c>
      <c r="E193">
        <v>6</v>
      </c>
      <c r="F193">
        <v>45</v>
      </c>
      <c r="G193">
        <v>5669</v>
      </c>
      <c r="H193">
        <v>2012</v>
      </c>
      <c r="I193" t="s">
        <v>1628</v>
      </c>
      <c r="J193" t="s">
        <v>1629</v>
      </c>
      <c r="K193" t="s">
        <v>146</v>
      </c>
      <c r="Q193" t="s">
        <v>453</v>
      </c>
      <c r="R193" t="s">
        <v>1630</v>
      </c>
      <c r="S193" t="s">
        <v>1631</v>
      </c>
      <c r="T193" t="s">
        <v>1632</v>
      </c>
      <c r="U193" t="s">
        <v>1633</v>
      </c>
    </row>
    <row r="194" spans="1:21" x14ac:dyDescent="0.2">
      <c r="A194" t="s">
        <v>141</v>
      </c>
      <c r="B194" t="s">
        <v>1634</v>
      </c>
      <c r="C194" t="s">
        <v>1635</v>
      </c>
      <c r="D194" t="s">
        <v>203</v>
      </c>
      <c r="E194">
        <v>36</v>
      </c>
      <c r="F194">
        <v>1</v>
      </c>
      <c r="G194">
        <v>38</v>
      </c>
      <c r="H194">
        <v>2008</v>
      </c>
      <c r="I194" t="s">
        <v>1636</v>
      </c>
      <c r="J194" t="s">
        <v>1637</v>
      </c>
      <c r="K194" t="s">
        <v>146</v>
      </c>
      <c r="Q194" t="s">
        <v>453</v>
      </c>
      <c r="R194" t="s">
        <v>1638</v>
      </c>
      <c r="S194" t="s">
        <v>1639</v>
      </c>
      <c r="T194" t="s">
        <v>1640</v>
      </c>
      <c r="U194" t="s">
        <v>1641</v>
      </c>
    </row>
    <row r="195" spans="1:21" x14ac:dyDescent="0.2">
      <c r="A195" t="s">
        <v>141</v>
      </c>
      <c r="B195" t="s">
        <v>1642</v>
      </c>
      <c r="C195" t="s">
        <v>1643</v>
      </c>
      <c r="D195" t="s">
        <v>1571</v>
      </c>
      <c r="E195">
        <v>48</v>
      </c>
      <c r="F195">
        <v>3</v>
      </c>
      <c r="G195">
        <v>169</v>
      </c>
      <c r="H195">
        <v>2003</v>
      </c>
      <c r="I195" t="s">
        <v>1644</v>
      </c>
      <c r="J195" t="s">
        <v>1645</v>
      </c>
      <c r="K195" t="s">
        <v>146</v>
      </c>
      <c r="Q195" t="s">
        <v>453</v>
      </c>
      <c r="R195" t="s">
        <v>1646</v>
      </c>
      <c r="S195" t="s">
        <v>1646</v>
      </c>
      <c r="T195" t="s">
        <v>1647</v>
      </c>
      <c r="U195" t="s">
        <v>1648</v>
      </c>
    </row>
    <row r="196" spans="1:21" x14ac:dyDescent="0.2">
      <c r="A196" t="s">
        <v>141</v>
      </c>
      <c r="B196" t="s">
        <v>1649</v>
      </c>
      <c r="C196" t="s">
        <v>1650</v>
      </c>
      <c r="D196" t="s">
        <v>1651</v>
      </c>
      <c r="E196">
        <v>17</v>
      </c>
      <c r="F196">
        <v>575</v>
      </c>
      <c r="G196" t="s">
        <v>1652</v>
      </c>
      <c r="H196">
        <v>2016</v>
      </c>
      <c r="I196" t="s">
        <v>261</v>
      </c>
      <c r="J196" t="s">
        <v>534</v>
      </c>
      <c r="K196" t="s">
        <v>146</v>
      </c>
      <c r="Q196" t="s">
        <v>453</v>
      </c>
      <c r="R196" t="s">
        <v>1653</v>
      </c>
      <c r="S196" t="s">
        <v>1654</v>
      </c>
      <c r="T196" t="s">
        <v>1655</v>
      </c>
      <c r="U196" t="s">
        <v>1656</v>
      </c>
    </row>
    <row r="197" spans="1:21" x14ac:dyDescent="0.2">
      <c r="A197" t="s">
        <v>141</v>
      </c>
      <c r="B197" t="s">
        <v>1657</v>
      </c>
      <c r="C197" t="s">
        <v>1658</v>
      </c>
      <c r="D197" t="s">
        <v>1659</v>
      </c>
      <c r="E197">
        <v>6</v>
      </c>
      <c r="F197">
        <v>2</v>
      </c>
      <c r="G197">
        <v>141</v>
      </c>
      <c r="H197">
        <v>1990</v>
      </c>
      <c r="I197" t="s">
        <v>1660</v>
      </c>
      <c r="J197" t="s">
        <v>1661</v>
      </c>
      <c r="K197" t="s">
        <v>146</v>
      </c>
      <c r="P197" t="s">
        <v>1662</v>
      </c>
      <c r="Q197" t="s">
        <v>453</v>
      </c>
      <c r="R197" t="s">
        <v>1663</v>
      </c>
      <c r="S197" t="s">
        <v>1663</v>
      </c>
      <c r="T197" t="s">
        <v>1664</v>
      </c>
      <c r="U197" t="s">
        <v>1665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882"/>
  <sheetViews>
    <sheetView tabSelected="1" topLeftCell="AK1" zoomScale="113" workbookViewId="0">
      <pane ySplit="1" topLeftCell="A875" activePane="bottomLeft" state="frozen"/>
      <selection activeCell="W1" sqref="W1"/>
      <selection pane="bottomLeft" activeCell="AN884" sqref="AN884"/>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1731</v>
      </c>
      <c r="I1" t="s">
        <v>60</v>
      </c>
      <c r="J1" t="s">
        <v>1666</v>
      </c>
      <c r="K1" t="s">
        <v>1667</v>
      </c>
      <c r="L1" t="s">
        <v>1668</v>
      </c>
      <c r="M1" t="s">
        <v>68</v>
      </c>
      <c r="N1" t="s">
        <v>70</v>
      </c>
      <c r="O1" t="s">
        <v>72</v>
      </c>
      <c r="P1" t="s">
        <v>1669</v>
      </c>
      <c r="Q1" t="s">
        <v>74</v>
      </c>
      <c r="R1" t="s">
        <v>76</v>
      </c>
      <c r="S1" t="s">
        <v>78</v>
      </c>
      <c r="T1" t="s">
        <v>80</v>
      </c>
      <c r="U1" t="s">
        <v>84</v>
      </c>
      <c r="V1" s="9" t="s">
        <v>86</v>
      </c>
      <c r="W1" t="s">
        <v>88</v>
      </c>
      <c r="X1" s="9" t="s">
        <v>89</v>
      </c>
      <c r="Y1" t="s">
        <v>91</v>
      </c>
      <c r="Z1" t="s">
        <v>93</v>
      </c>
      <c r="AA1" t="s">
        <v>95</v>
      </c>
      <c r="AB1" t="s">
        <v>1670</v>
      </c>
      <c r="AC1" t="s">
        <v>99</v>
      </c>
      <c r="AD1" t="s">
        <v>100</v>
      </c>
      <c r="AE1" t="s">
        <v>102</v>
      </c>
      <c r="AF1" t="s">
        <v>104</v>
      </c>
      <c r="AG1" t="s">
        <v>106</v>
      </c>
      <c r="AH1" t="s">
        <v>108</v>
      </c>
      <c r="AI1" t="s">
        <v>1765</v>
      </c>
      <c r="AJ1" t="s">
        <v>110</v>
      </c>
      <c r="AK1" t="s">
        <v>112</v>
      </c>
      <c r="AL1" t="s">
        <v>114</v>
      </c>
      <c r="AM1" t="s">
        <v>116</v>
      </c>
      <c r="AN1" t="s">
        <v>118</v>
      </c>
      <c r="AO1" t="s">
        <v>42</v>
      </c>
      <c r="AP1" t="s">
        <v>43</v>
      </c>
      <c r="AQ1" t="s">
        <v>1766</v>
      </c>
      <c r="AR1" t="s">
        <v>44</v>
      </c>
      <c r="AS1" t="s">
        <v>135</v>
      </c>
    </row>
    <row r="2" spans="1:45" x14ac:dyDescent="0.2">
      <c r="A2" t="s">
        <v>490</v>
      </c>
      <c r="B2" t="s">
        <v>1672</v>
      </c>
      <c r="C2" t="s">
        <v>1675</v>
      </c>
      <c r="D2" t="s">
        <v>485</v>
      </c>
      <c r="E2" t="s">
        <v>486</v>
      </c>
      <c r="F2" t="s">
        <v>1678</v>
      </c>
      <c r="G2" t="s">
        <v>158</v>
      </c>
      <c r="I2" t="s">
        <v>1676</v>
      </c>
      <c r="J2">
        <v>37.933</v>
      </c>
      <c r="K2">
        <v>40.275582999999997</v>
      </c>
      <c r="L2">
        <v>669</v>
      </c>
      <c r="M2" t="s">
        <v>1671</v>
      </c>
      <c r="O2">
        <v>2007</v>
      </c>
      <c r="P2">
        <v>2007</v>
      </c>
      <c r="U2" t="s">
        <v>1677</v>
      </c>
      <c r="X2" s="9" t="s">
        <v>1730</v>
      </c>
      <c r="Y2" t="s">
        <v>1697</v>
      </c>
      <c r="Z2">
        <v>12</v>
      </c>
      <c r="AC2">
        <v>35</v>
      </c>
      <c r="AD2" t="s">
        <v>1694</v>
      </c>
      <c r="AF2" t="s">
        <v>1694</v>
      </c>
      <c r="AJ2" t="s">
        <v>1674</v>
      </c>
      <c r="AK2" s="6">
        <v>25.65</v>
      </c>
      <c r="AN2">
        <v>3</v>
      </c>
      <c r="AO2">
        <v>50</v>
      </c>
      <c r="AP2">
        <v>35</v>
      </c>
      <c r="AR2" t="s">
        <v>1679</v>
      </c>
    </row>
    <row r="3" spans="1:45" x14ac:dyDescent="0.2">
      <c r="A3" t="s">
        <v>490</v>
      </c>
      <c r="B3" t="s">
        <v>1672</v>
      </c>
      <c r="C3" t="s">
        <v>1675</v>
      </c>
      <c r="D3" t="s">
        <v>485</v>
      </c>
      <c r="E3" t="s">
        <v>486</v>
      </c>
      <c r="F3" t="s">
        <v>1678</v>
      </c>
      <c r="G3" t="s">
        <v>158</v>
      </c>
      <c r="I3" t="s">
        <v>1676</v>
      </c>
      <c r="J3">
        <v>37.933</v>
      </c>
      <c r="K3">
        <v>40.275582999999997</v>
      </c>
      <c r="L3">
        <v>669</v>
      </c>
      <c r="M3" t="s">
        <v>1671</v>
      </c>
      <c r="O3">
        <v>2007</v>
      </c>
      <c r="P3">
        <v>2007</v>
      </c>
      <c r="U3" t="s">
        <v>1677</v>
      </c>
      <c r="X3" s="9" t="s">
        <v>1730</v>
      </c>
      <c r="Y3" t="s">
        <v>1698</v>
      </c>
      <c r="Z3">
        <v>12</v>
      </c>
      <c r="AC3">
        <v>35</v>
      </c>
      <c r="AD3" t="s">
        <v>1694</v>
      </c>
      <c r="AF3" t="s">
        <v>1694</v>
      </c>
      <c r="AJ3" t="s">
        <v>1674</v>
      </c>
      <c r="AK3" s="6">
        <v>30.11</v>
      </c>
      <c r="AN3">
        <v>3</v>
      </c>
      <c r="AO3">
        <v>50</v>
      </c>
      <c r="AP3">
        <v>35</v>
      </c>
      <c r="AR3" t="s">
        <v>1679</v>
      </c>
    </row>
    <row r="4" spans="1:45" x14ac:dyDescent="0.2">
      <c r="A4" t="s">
        <v>490</v>
      </c>
      <c r="B4" t="s">
        <v>1672</v>
      </c>
      <c r="C4" t="s">
        <v>1675</v>
      </c>
      <c r="D4" t="s">
        <v>485</v>
      </c>
      <c r="E4" t="s">
        <v>486</v>
      </c>
      <c r="F4" t="s">
        <v>1678</v>
      </c>
      <c r="G4" t="s">
        <v>158</v>
      </c>
      <c r="I4" t="s">
        <v>1676</v>
      </c>
      <c r="J4">
        <v>37.933</v>
      </c>
      <c r="K4">
        <v>40.275582999999997</v>
      </c>
      <c r="L4">
        <v>669</v>
      </c>
      <c r="M4" t="s">
        <v>1671</v>
      </c>
      <c r="O4">
        <v>2007</v>
      </c>
      <c r="P4">
        <v>2007</v>
      </c>
      <c r="U4" t="s">
        <v>1677</v>
      </c>
      <c r="X4" s="9" t="s">
        <v>1730</v>
      </c>
      <c r="Y4" t="s">
        <v>1699</v>
      </c>
      <c r="Z4">
        <v>12</v>
      </c>
      <c r="AC4">
        <v>35</v>
      </c>
      <c r="AD4" t="s">
        <v>1694</v>
      </c>
      <c r="AF4" t="s">
        <v>1694</v>
      </c>
      <c r="AJ4" t="s">
        <v>1674</v>
      </c>
      <c r="AK4" s="6">
        <v>32.78</v>
      </c>
      <c r="AN4">
        <v>3</v>
      </c>
      <c r="AO4">
        <v>50</v>
      </c>
      <c r="AP4">
        <v>35</v>
      </c>
      <c r="AR4" t="s">
        <v>1679</v>
      </c>
    </row>
    <row r="5" spans="1:45" x14ac:dyDescent="0.2">
      <c r="A5" t="s">
        <v>490</v>
      </c>
      <c r="B5" t="s">
        <v>1672</v>
      </c>
      <c r="C5" t="s">
        <v>1675</v>
      </c>
      <c r="D5" t="s">
        <v>485</v>
      </c>
      <c r="E5" t="s">
        <v>486</v>
      </c>
      <c r="F5" t="s">
        <v>1678</v>
      </c>
      <c r="G5" t="s">
        <v>158</v>
      </c>
      <c r="I5" t="s">
        <v>1676</v>
      </c>
      <c r="J5">
        <v>37.933</v>
      </c>
      <c r="K5">
        <v>40.275582999999997</v>
      </c>
      <c r="L5">
        <v>669</v>
      </c>
      <c r="M5" t="s">
        <v>1671</v>
      </c>
      <c r="O5">
        <v>2007</v>
      </c>
      <c r="P5">
        <v>2007</v>
      </c>
      <c r="U5" t="s">
        <v>1677</v>
      </c>
      <c r="X5" s="9" t="s">
        <v>1730</v>
      </c>
      <c r="Y5" t="s">
        <v>1700</v>
      </c>
      <c r="Z5">
        <v>12</v>
      </c>
      <c r="AC5">
        <v>35</v>
      </c>
      <c r="AD5" t="s">
        <v>1694</v>
      </c>
      <c r="AF5" t="s">
        <v>1694</v>
      </c>
      <c r="AJ5" t="s">
        <v>1674</v>
      </c>
      <c r="AK5" s="6">
        <v>27.08</v>
      </c>
      <c r="AN5">
        <v>3</v>
      </c>
      <c r="AO5">
        <v>50</v>
      </c>
      <c r="AP5">
        <v>35</v>
      </c>
      <c r="AR5" t="s">
        <v>1679</v>
      </c>
    </row>
    <row r="6" spans="1:45" x14ac:dyDescent="0.2">
      <c r="A6" t="s">
        <v>490</v>
      </c>
      <c r="B6" t="s">
        <v>1672</v>
      </c>
      <c r="C6" t="s">
        <v>1675</v>
      </c>
      <c r="D6" t="s">
        <v>485</v>
      </c>
      <c r="E6" t="s">
        <v>486</v>
      </c>
      <c r="F6" t="s">
        <v>1678</v>
      </c>
      <c r="G6" t="s">
        <v>158</v>
      </c>
      <c r="I6" t="s">
        <v>1676</v>
      </c>
      <c r="J6">
        <v>37.933</v>
      </c>
      <c r="K6">
        <v>40.275582999999997</v>
      </c>
      <c r="L6">
        <v>669</v>
      </c>
      <c r="M6" t="s">
        <v>1671</v>
      </c>
      <c r="O6">
        <v>2007</v>
      </c>
      <c r="P6">
        <v>2007</v>
      </c>
      <c r="U6" t="s">
        <v>1677</v>
      </c>
      <c r="X6" s="9" t="s">
        <v>1730</v>
      </c>
      <c r="Y6" t="s">
        <v>1701</v>
      </c>
      <c r="Z6">
        <v>12</v>
      </c>
      <c r="AC6">
        <v>35</v>
      </c>
      <c r="AD6" t="s">
        <v>1694</v>
      </c>
      <c r="AF6" t="s">
        <v>1694</v>
      </c>
      <c r="AJ6" t="s">
        <v>1674</v>
      </c>
      <c r="AK6" s="6">
        <v>27.62</v>
      </c>
      <c r="AN6">
        <v>3</v>
      </c>
      <c r="AO6">
        <v>50</v>
      </c>
      <c r="AP6">
        <v>35</v>
      </c>
      <c r="AR6" t="s">
        <v>1679</v>
      </c>
    </row>
    <row r="7" spans="1:45" x14ac:dyDescent="0.2">
      <c r="A7" t="s">
        <v>490</v>
      </c>
      <c r="B7" t="s">
        <v>1672</v>
      </c>
      <c r="C7" t="s">
        <v>1675</v>
      </c>
      <c r="D7" t="s">
        <v>485</v>
      </c>
      <c r="E7" t="s">
        <v>486</v>
      </c>
      <c r="F7" t="s">
        <v>1678</v>
      </c>
      <c r="G7" t="s">
        <v>158</v>
      </c>
      <c r="I7" t="s">
        <v>1676</v>
      </c>
      <c r="J7">
        <v>37.933</v>
      </c>
      <c r="K7">
        <v>40.275582999999997</v>
      </c>
      <c r="L7">
        <v>669</v>
      </c>
      <c r="M7" t="s">
        <v>1671</v>
      </c>
      <c r="O7">
        <v>2007</v>
      </c>
      <c r="P7">
        <v>2007</v>
      </c>
      <c r="U7" t="s">
        <v>1677</v>
      </c>
      <c r="X7" s="9" t="s">
        <v>1730</v>
      </c>
      <c r="Y7" t="s">
        <v>1704</v>
      </c>
      <c r="Z7">
        <v>12</v>
      </c>
      <c r="AC7">
        <v>35</v>
      </c>
      <c r="AD7" t="s">
        <v>1694</v>
      </c>
      <c r="AF7" t="s">
        <v>1694</v>
      </c>
      <c r="AJ7" t="s">
        <v>1674</v>
      </c>
      <c r="AK7" s="6">
        <v>26.8</v>
      </c>
      <c r="AN7">
        <v>3</v>
      </c>
      <c r="AO7">
        <v>50</v>
      </c>
      <c r="AP7">
        <v>35</v>
      </c>
      <c r="AR7" t="s">
        <v>1679</v>
      </c>
    </row>
    <row r="8" spans="1:45" x14ac:dyDescent="0.2">
      <c r="A8" t="s">
        <v>490</v>
      </c>
      <c r="B8" t="s">
        <v>1672</v>
      </c>
      <c r="C8" t="s">
        <v>1675</v>
      </c>
      <c r="D8" t="s">
        <v>485</v>
      </c>
      <c r="E8" t="s">
        <v>486</v>
      </c>
      <c r="F8" t="s">
        <v>1678</v>
      </c>
      <c r="G8" t="s">
        <v>158</v>
      </c>
      <c r="I8" t="s">
        <v>1676</v>
      </c>
      <c r="J8">
        <v>37.933</v>
      </c>
      <c r="K8">
        <v>40.275582999999997</v>
      </c>
      <c r="L8">
        <v>669</v>
      </c>
      <c r="M8" t="s">
        <v>1671</v>
      </c>
      <c r="O8">
        <v>2007</v>
      </c>
      <c r="P8">
        <v>2007</v>
      </c>
      <c r="U8" t="s">
        <v>1677</v>
      </c>
      <c r="X8" s="9" t="s">
        <v>1730</v>
      </c>
      <c r="Y8" t="s">
        <v>1705</v>
      </c>
      <c r="Z8">
        <v>12</v>
      </c>
      <c r="AC8">
        <v>35</v>
      </c>
      <c r="AD8" t="s">
        <v>1694</v>
      </c>
      <c r="AF8" t="s">
        <v>1694</v>
      </c>
      <c r="AJ8" t="s">
        <v>1674</v>
      </c>
      <c r="AK8" s="6">
        <v>8.9830000000000005</v>
      </c>
      <c r="AN8">
        <v>3</v>
      </c>
      <c r="AO8">
        <v>50</v>
      </c>
      <c r="AP8">
        <v>35</v>
      </c>
      <c r="AR8" t="s">
        <v>1679</v>
      </c>
    </row>
    <row r="9" spans="1:45" x14ac:dyDescent="0.2">
      <c r="A9" t="s">
        <v>490</v>
      </c>
      <c r="B9" t="s">
        <v>1672</v>
      </c>
      <c r="C9" t="s">
        <v>1675</v>
      </c>
      <c r="D9" t="s">
        <v>485</v>
      </c>
      <c r="E9" t="s">
        <v>486</v>
      </c>
      <c r="F9" t="s">
        <v>1678</v>
      </c>
      <c r="G9" t="s">
        <v>158</v>
      </c>
      <c r="I9" t="s">
        <v>1676</v>
      </c>
      <c r="J9">
        <v>37.933</v>
      </c>
      <c r="K9">
        <v>40.275582999999997</v>
      </c>
      <c r="L9">
        <v>669</v>
      </c>
      <c r="M9" t="s">
        <v>1671</v>
      </c>
      <c r="O9">
        <v>2007</v>
      </c>
      <c r="P9">
        <v>2007</v>
      </c>
      <c r="U9" t="s">
        <v>1677</v>
      </c>
      <c r="X9" s="9" t="s">
        <v>1730</v>
      </c>
      <c r="Y9" t="s">
        <v>1702</v>
      </c>
      <c r="Z9">
        <v>12</v>
      </c>
      <c r="AC9">
        <v>35</v>
      </c>
      <c r="AD9" t="s">
        <v>1694</v>
      </c>
      <c r="AF9" t="s">
        <v>1694</v>
      </c>
      <c r="AJ9" t="s">
        <v>1674</v>
      </c>
      <c r="AK9" s="6">
        <v>12.23</v>
      </c>
      <c r="AN9">
        <v>3</v>
      </c>
      <c r="AO9">
        <v>50</v>
      </c>
      <c r="AP9">
        <v>35</v>
      </c>
      <c r="AR9" t="s">
        <v>1679</v>
      </c>
    </row>
    <row r="10" spans="1:45" x14ac:dyDescent="0.2">
      <c r="A10" t="s">
        <v>490</v>
      </c>
      <c r="B10" t="s">
        <v>1672</v>
      </c>
      <c r="C10" t="s">
        <v>1675</v>
      </c>
      <c r="D10" t="s">
        <v>485</v>
      </c>
      <c r="E10" t="s">
        <v>486</v>
      </c>
      <c r="F10" t="s">
        <v>1678</v>
      </c>
      <c r="G10" t="s">
        <v>158</v>
      </c>
      <c r="I10" t="s">
        <v>1676</v>
      </c>
      <c r="J10">
        <v>37.933</v>
      </c>
      <c r="K10">
        <v>40.275582999999997</v>
      </c>
      <c r="L10">
        <v>669</v>
      </c>
      <c r="M10" t="s">
        <v>1671</v>
      </c>
      <c r="O10">
        <v>2007</v>
      </c>
      <c r="P10">
        <v>2007</v>
      </c>
      <c r="U10" t="s">
        <v>1677</v>
      </c>
      <c r="X10" s="9" t="s">
        <v>1730</v>
      </c>
      <c r="Y10" t="s">
        <v>1706</v>
      </c>
      <c r="Z10">
        <v>12</v>
      </c>
      <c r="AC10">
        <v>35</v>
      </c>
      <c r="AD10" t="s">
        <v>1694</v>
      </c>
      <c r="AF10" t="s">
        <v>1694</v>
      </c>
      <c r="AJ10" t="s">
        <v>1674</v>
      </c>
      <c r="AK10" s="6">
        <v>14.19</v>
      </c>
      <c r="AN10">
        <v>3</v>
      </c>
      <c r="AO10">
        <v>50</v>
      </c>
      <c r="AP10">
        <v>35</v>
      </c>
      <c r="AR10" t="s">
        <v>1679</v>
      </c>
    </row>
    <row r="11" spans="1:45" x14ac:dyDescent="0.2">
      <c r="A11" t="s">
        <v>490</v>
      </c>
      <c r="B11" t="s">
        <v>1672</v>
      </c>
      <c r="C11" t="s">
        <v>1675</v>
      </c>
      <c r="D11" t="s">
        <v>485</v>
      </c>
      <c r="E11" t="s">
        <v>486</v>
      </c>
      <c r="F11" t="s">
        <v>1678</v>
      </c>
      <c r="G11" t="s">
        <v>158</v>
      </c>
      <c r="I11" t="s">
        <v>1676</v>
      </c>
      <c r="J11">
        <v>37.933</v>
      </c>
      <c r="K11">
        <v>40.275582999999997</v>
      </c>
      <c r="L11">
        <v>669</v>
      </c>
      <c r="M11" t="s">
        <v>1671</v>
      </c>
      <c r="O11">
        <v>2007</v>
      </c>
      <c r="P11">
        <v>2007</v>
      </c>
      <c r="U11" t="s">
        <v>1677</v>
      </c>
      <c r="X11" s="9" t="s">
        <v>1730</v>
      </c>
      <c r="Y11" s="4" t="s">
        <v>1707</v>
      </c>
      <c r="Z11">
        <v>12</v>
      </c>
      <c r="AC11">
        <v>35</v>
      </c>
      <c r="AD11" t="s">
        <v>1694</v>
      </c>
      <c r="AF11" t="s">
        <v>1694</v>
      </c>
      <c r="AJ11" t="s">
        <v>1674</v>
      </c>
      <c r="AK11" s="6">
        <v>18.18</v>
      </c>
      <c r="AN11">
        <v>3</v>
      </c>
      <c r="AO11">
        <v>50</v>
      </c>
      <c r="AP11">
        <v>35</v>
      </c>
      <c r="AR11" t="s">
        <v>1679</v>
      </c>
    </row>
    <row r="12" spans="1:45" x14ac:dyDescent="0.2">
      <c r="A12" t="s">
        <v>490</v>
      </c>
      <c r="B12" t="s">
        <v>1672</v>
      </c>
      <c r="C12" t="s">
        <v>1675</v>
      </c>
      <c r="D12" t="s">
        <v>485</v>
      </c>
      <c r="E12" t="s">
        <v>486</v>
      </c>
      <c r="F12" t="s">
        <v>1678</v>
      </c>
      <c r="G12" t="s">
        <v>158</v>
      </c>
      <c r="I12" t="s">
        <v>1676</v>
      </c>
      <c r="J12">
        <v>37.933</v>
      </c>
      <c r="K12">
        <v>40.275582999999997</v>
      </c>
      <c r="L12">
        <v>669</v>
      </c>
      <c r="M12" t="s">
        <v>1671</v>
      </c>
      <c r="O12">
        <v>2007</v>
      </c>
      <c r="P12">
        <v>2007</v>
      </c>
      <c r="U12" t="s">
        <v>1677</v>
      </c>
      <c r="X12" s="9" t="s">
        <v>1730</v>
      </c>
      <c r="Y12" s="4" t="s">
        <v>1708</v>
      </c>
      <c r="Z12">
        <v>12</v>
      </c>
      <c r="AC12">
        <v>35</v>
      </c>
      <c r="AD12" t="s">
        <v>1694</v>
      </c>
      <c r="AF12" t="s">
        <v>1694</v>
      </c>
      <c r="AJ12" t="s">
        <v>1674</v>
      </c>
      <c r="AK12" s="6">
        <v>20.23</v>
      </c>
      <c r="AN12">
        <v>3</v>
      </c>
      <c r="AO12">
        <v>50</v>
      </c>
      <c r="AP12">
        <v>35</v>
      </c>
      <c r="AR12" t="s">
        <v>1679</v>
      </c>
    </row>
    <row r="13" spans="1:45" x14ac:dyDescent="0.2">
      <c r="A13" t="s">
        <v>490</v>
      </c>
      <c r="B13" t="s">
        <v>1672</v>
      </c>
      <c r="C13" t="s">
        <v>1675</v>
      </c>
      <c r="D13" t="s">
        <v>485</v>
      </c>
      <c r="E13" t="s">
        <v>486</v>
      </c>
      <c r="F13" t="s">
        <v>1678</v>
      </c>
      <c r="G13" t="s">
        <v>158</v>
      </c>
      <c r="I13" t="s">
        <v>1676</v>
      </c>
      <c r="J13">
        <v>37.933</v>
      </c>
      <c r="K13">
        <v>40.275582999999997</v>
      </c>
      <c r="L13">
        <v>669</v>
      </c>
      <c r="M13" t="s">
        <v>1671</v>
      </c>
      <c r="O13">
        <v>2007</v>
      </c>
      <c r="P13">
        <v>2007</v>
      </c>
      <c r="U13" t="s">
        <v>1677</v>
      </c>
      <c r="X13" s="9" t="s">
        <v>1730</v>
      </c>
      <c r="Y13" s="4" t="s">
        <v>1703</v>
      </c>
      <c r="Z13">
        <v>12</v>
      </c>
      <c r="AC13">
        <v>35</v>
      </c>
      <c r="AD13" t="s">
        <v>1694</v>
      </c>
      <c r="AF13" t="s">
        <v>1694</v>
      </c>
      <c r="AJ13" t="s">
        <v>1674</v>
      </c>
      <c r="AK13" s="6">
        <v>20.89</v>
      </c>
      <c r="AN13">
        <v>3</v>
      </c>
      <c r="AO13">
        <v>50</v>
      </c>
      <c r="AP13">
        <v>35</v>
      </c>
      <c r="AR13" t="s">
        <v>1679</v>
      </c>
    </row>
    <row r="14" spans="1:45" x14ac:dyDescent="0.2">
      <c r="A14" t="s">
        <v>490</v>
      </c>
      <c r="B14" t="s">
        <v>1672</v>
      </c>
      <c r="C14" t="s">
        <v>1675</v>
      </c>
      <c r="D14" t="s">
        <v>485</v>
      </c>
      <c r="E14" t="s">
        <v>486</v>
      </c>
      <c r="F14" t="s">
        <v>1678</v>
      </c>
      <c r="G14" t="s">
        <v>158</v>
      </c>
      <c r="I14" t="s">
        <v>1676</v>
      </c>
      <c r="J14">
        <v>37.933</v>
      </c>
      <c r="K14">
        <v>40.275582999999997</v>
      </c>
      <c r="L14">
        <v>669</v>
      </c>
      <c r="M14" t="s">
        <v>1671</v>
      </c>
      <c r="O14">
        <v>2007</v>
      </c>
      <c r="P14">
        <v>2007</v>
      </c>
      <c r="U14" t="s">
        <v>1677</v>
      </c>
      <c r="X14" s="9" t="s">
        <v>1730</v>
      </c>
      <c r="Y14" s="4" t="s">
        <v>1709</v>
      </c>
      <c r="Z14">
        <v>12</v>
      </c>
      <c r="AC14">
        <v>35</v>
      </c>
      <c r="AD14" t="s">
        <v>1694</v>
      </c>
      <c r="AF14" t="s">
        <v>1694</v>
      </c>
      <c r="AJ14" t="s">
        <v>1674</v>
      </c>
      <c r="AK14" s="6">
        <v>25.4</v>
      </c>
      <c r="AN14">
        <v>3</v>
      </c>
      <c r="AO14">
        <v>50</v>
      </c>
      <c r="AP14">
        <v>35</v>
      </c>
      <c r="AR14" t="s">
        <v>1679</v>
      </c>
    </row>
    <row r="15" spans="1:45" x14ac:dyDescent="0.2">
      <c r="A15" t="s">
        <v>490</v>
      </c>
      <c r="B15" t="s">
        <v>1672</v>
      </c>
      <c r="C15" t="s">
        <v>1675</v>
      </c>
      <c r="D15" t="s">
        <v>485</v>
      </c>
      <c r="E15" t="s">
        <v>486</v>
      </c>
      <c r="F15" t="s">
        <v>1678</v>
      </c>
      <c r="G15" t="s">
        <v>158</v>
      </c>
      <c r="I15" t="s">
        <v>1676</v>
      </c>
      <c r="J15">
        <v>37.933</v>
      </c>
      <c r="K15">
        <v>40.275582999999997</v>
      </c>
      <c r="L15">
        <v>669</v>
      </c>
      <c r="M15" t="s">
        <v>1671</v>
      </c>
      <c r="O15">
        <v>2007</v>
      </c>
      <c r="P15">
        <v>2007</v>
      </c>
      <c r="U15" t="s">
        <v>1677</v>
      </c>
      <c r="X15" s="9" t="s">
        <v>1730</v>
      </c>
      <c r="Y15" s="4" t="s">
        <v>1710</v>
      </c>
      <c r="Z15">
        <v>12</v>
      </c>
      <c r="AC15">
        <v>35</v>
      </c>
      <c r="AD15" t="s">
        <v>1694</v>
      </c>
      <c r="AF15" t="s">
        <v>1694</v>
      </c>
      <c r="AJ15" t="s">
        <v>1674</v>
      </c>
      <c r="AK15" s="6">
        <v>25.81</v>
      </c>
      <c r="AN15">
        <v>3</v>
      </c>
      <c r="AO15">
        <v>50</v>
      </c>
      <c r="AP15">
        <v>35</v>
      </c>
      <c r="AR15" t="s">
        <v>1679</v>
      </c>
    </row>
    <row r="16" spans="1:45" x14ac:dyDescent="0.2">
      <c r="A16" t="s">
        <v>490</v>
      </c>
      <c r="B16" t="s">
        <v>1672</v>
      </c>
      <c r="C16" t="s">
        <v>1675</v>
      </c>
      <c r="D16" t="s">
        <v>485</v>
      </c>
      <c r="E16" t="s">
        <v>486</v>
      </c>
      <c r="F16" t="s">
        <v>1678</v>
      </c>
      <c r="G16" t="s">
        <v>158</v>
      </c>
      <c r="I16" t="s">
        <v>1676</v>
      </c>
      <c r="J16">
        <v>37.933</v>
      </c>
      <c r="K16">
        <v>40.275582999999997</v>
      </c>
      <c r="L16">
        <v>669</v>
      </c>
      <c r="M16" t="s">
        <v>1671</v>
      </c>
      <c r="O16">
        <v>2007</v>
      </c>
      <c r="P16">
        <v>2007</v>
      </c>
      <c r="U16" t="s">
        <v>1677</v>
      </c>
      <c r="X16" s="9" t="s">
        <v>1730</v>
      </c>
      <c r="Y16" s="4" t="s">
        <v>1711</v>
      </c>
      <c r="Z16">
        <v>12</v>
      </c>
      <c r="AC16">
        <v>35</v>
      </c>
      <c r="AD16" t="s">
        <v>1694</v>
      </c>
      <c r="AF16" t="s">
        <v>1694</v>
      </c>
      <c r="AJ16" t="s">
        <v>1674</v>
      </c>
      <c r="AK16" s="6">
        <v>28.13</v>
      </c>
      <c r="AN16">
        <v>3</v>
      </c>
      <c r="AO16">
        <v>50</v>
      </c>
      <c r="AP16">
        <v>35</v>
      </c>
      <c r="AR16" t="s">
        <v>1679</v>
      </c>
    </row>
    <row r="17" spans="1:44" x14ac:dyDescent="0.2">
      <c r="A17" t="s">
        <v>490</v>
      </c>
      <c r="B17" t="s">
        <v>1672</v>
      </c>
      <c r="C17" t="s">
        <v>1675</v>
      </c>
      <c r="D17" t="s">
        <v>485</v>
      </c>
      <c r="E17" t="s">
        <v>486</v>
      </c>
      <c r="F17" t="s">
        <v>1678</v>
      </c>
      <c r="G17" t="s">
        <v>158</v>
      </c>
      <c r="I17" t="s">
        <v>1676</v>
      </c>
      <c r="J17">
        <v>37.933</v>
      </c>
      <c r="K17">
        <v>40.275582999999997</v>
      </c>
      <c r="L17">
        <v>669</v>
      </c>
      <c r="M17" t="s">
        <v>1671</v>
      </c>
      <c r="O17">
        <v>2007</v>
      </c>
      <c r="P17">
        <v>2007</v>
      </c>
      <c r="U17" t="s">
        <v>1677</v>
      </c>
      <c r="X17" s="9" t="s">
        <v>1730</v>
      </c>
      <c r="Y17" s="4" t="s">
        <v>1712</v>
      </c>
      <c r="Z17">
        <v>12</v>
      </c>
      <c r="AC17">
        <v>35</v>
      </c>
      <c r="AD17" t="s">
        <v>1694</v>
      </c>
      <c r="AF17" t="s">
        <v>1694</v>
      </c>
      <c r="AJ17" t="s">
        <v>1674</v>
      </c>
      <c r="AK17" s="6">
        <v>23.28</v>
      </c>
      <c r="AN17">
        <v>3</v>
      </c>
      <c r="AO17">
        <v>50</v>
      </c>
      <c r="AP17">
        <v>35</v>
      </c>
      <c r="AR17" t="s">
        <v>1679</v>
      </c>
    </row>
    <row r="18" spans="1:44" x14ac:dyDescent="0.2">
      <c r="A18" t="s">
        <v>490</v>
      </c>
      <c r="B18" t="s">
        <v>1672</v>
      </c>
      <c r="C18" t="s">
        <v>1675</v>
      </c>
      <c r="D18" t="s">
        <v>485</v>
      </c>
      <c r="E18" t="s">
        <v>486</v>
      </c>
      <c r="F18" t="s">
        <v>1678</v>
      </c>
      <c r="G18" t="s">
        <v>158</v>
      </c>
      <c r="I18" t="s">
        <v>1676</v>
      </c>
      <c r="J18">
        <v>37.933</v>
      </c>
      <c r="K18">
        <v>40.275582999999997</v>
      </c>
      <c r="L18">
        <v>669</v>
      </c>
      <c r="M18" t="s">
        <v>1671</v>
      </c>
      <c r="O18">
        <v>2007</v>
      </c>
      <c r="P18">
        <v>2007</v>
      </c>
      <c r="U18" t="s">
        <v>1677</v>
      </c>
      <c r="X18" s="9" t="s">
        <v>1730</v>
      </c>
      <c r="Y18" s="4" t="s">
        <v>1713</v>
      </c>
      <c r="Z18">
        <v>12</v>
      </c>
      <c r="AC18">
        <v>35</v>
      </c>
      <c r="AD18" t="s">
        <v>1694</v>
      </c>
      <c r="AF18" t="s">
        <v>1694</v>
      </c>
      <c r="AJ18" t="s">
        <v>1674</v>
      </c>
      <c r="AK18" s="6">
        <v>24.45</v>
      </c>
      <c r="AN18">
        <v>3</v>
      </c>
      <c r="AO18">
        <v>50</v>
      </c>
      <c r="AP18">
        <v>35</v>
      </c>
      <c r="AR18" t="s">
        <v>1679</v>
      </c>
    </row>
    <row r="19" spans="1:44" x14ac:dyDescent="0.2">
      <c r="A19" t="s">
        <v>490</v>
      </c>
      <c r="B19" t="s">
        <v>1672</v>
      </c>
      <c r="C19" t="s">
        <v>1675</v>
      </c>
      <c r="D19" t="s">
        <v>485</v>
      </c>
      <c r="E19" t="s">
        <v>486</v>
      </c>
      <c r="F19" t="s">
        <v>1678</v>
      </c>
      <c r="G19" t="s">
        <v>158</v>
      </c>
      <c r="I19" t="s">
        <v>1676</v>
      </c>
      <c r="J19">
        <v>37.933</v>
      </c>
      <c r="K19">
        <v>40.275582999999997</v>
      </c>
      <c r="L19">
        <v>669</v>
      </c>
      <c r="M19" t="s">
        <v>1671</v>
      </c>
      <c r="O19">
        <v>2007</v>
      </c>
      <c r="P19">
        <v>2007</v>
      </c>
      <c r="U19" t="s">
        <v>1677</v>
      </c>
      <c r="X19" s="9" t="s">
        <v>1730</v>
      </c>
      <c r="Y19" s="4" t="s">
        <v>1714</v>
      </c>
      <c r="Z19">
        <v>12</v>
      </c>
      <c r="AC19">
        <v>35</v>
      </c>
      <c r="AD19" t="s">
        <v>1694</v>
      </c>
      <c r="AF19" t="s">
        <v>1694</v>
      </c>
      <c r="AJ19" t="s">
        <v>1674</v>
      </c>
      <c r="AK19" s="6">
        <v>27.16</v>
      </c>
      <c r="AN19">
        <v>3</v>
      </c>
      <c r="AO19">
        <v>50</v>
      </c>
      <c r="AP19">
        <v>35</v>
      </c>
      <c r="AR19" t="s">
        <v>1679</v>
      </c>
    </row>
    <row r="20" spans="1:44" x14ac:dyDescent="0.2">
      <c r="A20" t="s">
        <v>490</v>
      </c>
      <c r="B20" t="s">
        <v>1672</v>
      </c>
      <c r="C20" t="s">
        <v>1675</v>
      </c>
      <c r="D20" t="s">
        <v>485</v>
      </c>
      <c r="E20" t="s">
        <v>486</v>
      </c>
      <c r="F20" t="s">
        <v>1678</v>
      </c>
      <c r="G20" t="s">
        <v>158</v>
      </c>
      <c r="I20" t="s">
        <v>1676</v>
      </c>
      <c r="J20">
        <v>37.933</v>
      </c>
      <c r="K20">
        <v>40.275582999999997</v>
      </c>
      <c r="L20">
        <v>669</v>
      </c>
      <c r="M20" t="s">
        <v>1671</v>
      </c>
      <c r="O20">
        <v>2007</v>
      </c>
      <c r="P20">
        <v>2007</v>
      </c>
      <c r="U20" t="s">
        <v>1677</v>
      </c>
      <c r="X20" s="9" t="s">
        <v>1730</v>
      </c>
      <c r="Y20" s="4" t="s">
        <v>1715</v>
      </c>
      <c r="Z20">
        <v>12</v>
      </c>
      <c r="AC20">
        <v>35</v>
      </c>
      <c r="AD20" t="s">
        <v>1694</v>
      </c>
      <c r="AF20" t="s">
        <v>1694</v>
      </c>
      <c r="AJ20" t="s">
        <v>1674</v>
      </c>
      <c r="AK20" s="6">
        <v>26.49</v>
      </c>
      <c r="AN20">
        <v>3</v>
      </c>
      <c r="AO20">
        <v>50</v>
      </c>
      <c r="AP20">
        <v>35</v>
      </c>
      <c r="AR20" t="s">
        <v>1679</v>
      </c>
    </row>
    <row r="21" spans="1:44" x14ac:dyDescent="0.2">
      <c r="A21" t="s">
        <v>490</v>
      </c>
      <c r="B21" t="s">
        <v>1672</v>
      </c>
      <c r="C21" t="s">
        <v>1675</v>
      </c>
      <c r="D21" t="s">
        <v>485</v>
      </c>
      <c r="E21" t="s">
        <v>486</v>
      </c>
      <c r="F21" t="s">
        <v>1678</v>
      </c>
      <c r="G21" t="s">
        <v>158</v>
      </c>
      <c r="I21" t="s">
        <v>1676</v>
      </c>
      <c r="J21">
        <v>37.933</v>
      </c>
      <c r="K21">
        <v>40.275582999999997</v>
      </c>
      <c r="L21">
        <v>669</v>
      </c>
      <c r="M21" t="s">
        <v>1671</v>
      </c>
      <c r="O21">
        <v>2007</v>
      </c>
      <c r="P21">
        <v>2007</v>
      </c>
      <c r="U21" t="s">
        <v>1677</v>
      </c>
      <c r="X21" s="9" t="s">
        <v>1730</v>
      </c>
      <c r="Y21" s="4" t="s">
        <v>1716</v>
      </c>
      <c r="Z21">
        <v>12</v>
      </c>
      <c r="AC21">
        <v>35</v>
      </c>
      <c r="AD21" t="s">
        <v>1694</v>
      </c>
      <c r="AF21" t="s">
        <v>1694</v>
      </c>
      <c r="AJ21" t="s">
        <v>1674</v>
      </c>
      <c r="AK21" s="6">
        <v>28.63</v>
      </c>
      <c r="AN21">
        <v>3</v>
      </c>
      <c r="AO21">
        <v>50</v>
      </c>
      <c r="AP21">
        <v>35</v>
      </c>
      <c r="AR21" t="s">
        <v>1679</v>
      </c>
    </row>
    <row r="22" spans="1:44" x14ac:dyDescent="0.2">
      <c r="A22" t="s">
        <v>490</v>
      </c>
      <c r="B22" t="s">
        <v>1672</v>
      </c>
      <c r="C22" t="s">
        <v>1675</v>
      </c>
      <c r="D22" t="s">
        <v>485</v>
      </c>
      <c r="E22" t="s">
        <v>486</v>
      </c>
      <c r="F22" t="s">
        <v>1678</v>
      </c>
      <c r="G22" t="s">
        <v>158</v>
      </c>
      <c r="I22" t="s">
        <v>1676</v>
      </c>
      <c r="J22">
        <v>37.933</v>
      </c>
      <c r="K22">
        <v>40.275582999999997</v>
      </c>
      <c r="L22">
        <v>669</v>
      </c>
      <c r="M22" t="s">
        <v>1671</v>
      </c>
      <c r="O22">
        <v>2007</v>
      </c>
      <c r="P22">
        <v>2007</v>
      </c>
      <c r="U22" t="s">
        <v>1677</v>
      </c>
      <c r="X22" s="9" t="s">
        <v>1730</v>
      </c>
      <c r="Y22" s="4" t="s">
        <v>1717</v>
      </c>
      <c r="Z22">
        <v>12</v>
      </c>
      <c r="AC22">
        <v>35</v>
      </c>
      <c r="AD22" t="s">
        <v>1694</v>
      </c>
      <c r="AF22" t="s">
        <v>1694</v>
      </c>
      <c r="AJ22" t="s">
        <v>1674</v>
      </c>
      <c r="AK22" s="6">
        <v>28.29</v>
      </c>
      <c r="AN22">
        <v>3</v>
      </c>
      <c r="AO22">
        <v>50</v>
      </c>
      <c r="AP22">
        <v>35</v>
      </c>
      <c r="AR22" t="s">
        <v>1679</v>
      </c>
    </row>
    <row r="23" spans="1:44" x14ac:dyDescent="0.2">
      <c r="A23" t="s">
        <v>490</v>
      </c>
      <c r="B23" t="s">
        <v>1672</v>
      </c>
      <c r="C23" t="s">
        <v>1675</v>
      </c>
      <c r="D23" t="s">
        <v>485</v>
      </c>
      <c r="E23" t="s">
        <v>486</v>
      </c>
      <c r="F23" t="s">
        <v>1678</v>
      </c>
      <c r="G23" t="s">
        <v>158</v>
      </c>
      <c r="I23" t="s">
        <v>1676</v>
      </c>
      <c r="J23">
        <v>37.933</v>
      </c>
      <c r="K23">
        <v>40.275582999999997</v>
      </c>
      <c r="L23">
        <v>669</v>
      </c>
      <c r="M23" t="s">
        <v>1671</v>
      </c>
      <c r="O23">
        <v>2007</v>
      </c>
      <c r="P23">
        <v>2007</v>
      </c>
      <c r="U23" t="s">
        <v>1677</v>
      </c>
      <c r="X23" s="9" t="s">
        <v>1730</v>
      </c>
      <c r="Y23" s="4" t="s">
        <v>1718</v>
      </c>
      <c r="Z23">
        <v>12</v>
      </c>
      <c r="AC23">
        <v>35</v>
      </c>
      <c r="AD23" t="s">
        <v>1694</v>
      </c>
      <c r="AF23" t="s">
        <v>1694</v>
      </c>
      <c r="AJ23" t="s">
        <v>1674</v>
      </c>
      <c r="AK23" s="6">
        <v>24.18</v>
      </c>
      <c r="AN23">
        <v>3</v>
      </c>
      <c r="AO23">
        <v>50</v>
      </c>
      <c r="AP23">
        <v>35</v>
      </c>
      <c r="AR23" t="s">
        <v>1679</v>
      </c>
    </row>
    <row r="24" spans="1:44" x14ac:dyDescent="0.2">
      <c r="A24" t="s">
        <v>490</v>
      </c>
      <c r="B24" t="s">
        <v>1672</v>
      </c>
      <c r="C24" t="s">
        <v>1675</v>
      </c>
      <c r="D24" t="s">
        <v>485</v>
      </c>
      <c r="E24" t="s">
        <v>486</v>
      </c>
      <c r="F24" t="s">
        <v>1678</v>
      </c>
      <c r="G24" t="s">
        <v>158</v>
      </c>
      <c r="I24" t="s">
        <v>1676</v>
      </c>
      <c r="J24">
        <v>37.933</v>
      </c>
      <c r="K24">
        <v>40.275582999999997</v>
      </c>
      <c r="L24">
        <v>669</v>
      </c>
      <c r="M24" t="s">
        <v>1671</v>
      </c>
      <c r="O24">
        <v>2007</v>
      </c>
      <c r="P24">
        <v>2007</v>
      </c>
      <c r="U24" t="s">
        <v>1677</v>
      </c>
      <c r="X24" s="9" t="s">
        <v>1730</v>
      </c>
      <c r="Y24" s="4" t="s">
        <v>1719</v>
      </c>
      <c r="Z24">
        <v>12</v>
      </c>
      <c r="AC24">
        <v>35</v>
      </c>
      <c r="AD24" t="s">
        <v>1694</v>
      </c>
      <c r="AF24" t="s">
        <v>1694</v>
      </c>
      <c r="AJ24" t="s">
        <v>1674</v>
      </c>
      <c r="AK24" s="6">
        <v>24.05</v>
      </c>
      <c r="AN24">
        <v>3</v>
      </c>
      <c r="AO24">
        <v>50</v>
      </c>
      <c r="AP24">
        <v>35</v>
      </c>
      <c r="AR24" t="s">
        <v>1679</v>
      </c>
    </row>
    <row r="25" spans="1:44" x14ac:dyDescent="0.2">
      <c r="A25" t="s">
        <v>490</v>
      </c>
      <c r="B25" t="s">
        <v>1672</v>
      </c>
      <c r="C25" t="s">
        <v>1675</v>
      </c>
      <c r="D25" t="s">
        <v>485</v>
      </c>
      <c r="E25" t="s">
        <v>486</v>
      </c>
      <c r="F25" t="s">
        <v>1678</v>
      </c>
      <c r="G25" t="s">
        <v>158</v>
      </c>
      <c r="I25" t="s">
        <v>1676</v>
      </c>
      <c r="J25">
        <v>37.933</v>
      </c>
      <c r="K25">
        <v>40.275582999999997</v>
      </c>
      <c r="L25">
        <v>669</v>
      </c>
      <c r="M25" t="s">
        <v>1671</v>
      </c>
      <c r="O25">
        <v>2007</v>
      </c>
      <c r="P25">
        <v>2007</v>
      </c>
      <c r="U25" t="s">
        <v>1677</v>
      </c>
      <c r="X25" s="9" t="s">
        <v>1730</v>
      </c>
      <c r="Y25" s="4" t="s">
        <v>1720</v>
      </c>
      <c r="Z25">
        <v>12</v>
      </c>
      <c r="AC25">
        <v>35</v>
      </c>
      <c r="AD25" t="s">
        <v>1694</v>
      </c>
      <c r="AF25" t="s">
        <v>1694</v>
      </c>
      <c r="AJ25" t="s">
        <v>1674</v>
      </c>
      <c r="AK25" s="6">
        <v>26.33</v>
      </c>
      <c r="AN25">
        <v>3</v>
      </c>
      <c r="AO25">
        <v>50</v>
      </c>
      <c r="AP25">
        <v>35</v>
      </c>
      <c r="AR25" t="s">
        <v>1679</v>
      </c>
    </row>
    <row r="26" spans="1:44" x14ac:dyDescent="0.2">
      <c r="A26" t="s">
        <v>490</v>
      </c>
      <c r="B26" t="s">
        <v>1672</v>
      </c>
      <c r="C26" t="s">
        <v>1675</v>
      </c>
      <c r="D26" t="s">
        <v>485</v>
      </c>
      <c r="E26" t="s">
        <v>486</v>
      </c>
      <c r="F26" t="s">
        <v>1678</v>
      </c>
      <c r="G26" t="s">
        <v>158</v>
      </c>
      <c r="I26" t="s">
        <v>1676</v>
      </c>
      <c r="J26">
        <v>37.933</v>
      </c>
      <c r="K26">
        <v>40.275582999999997</v>
      </c>
      <c r="L26">
        <v>669</v>
      </c>
      <c r="M26" t="s">
        <v>1671</v>
      </c>
      <c r="O26">
        <v>2007</v>
      </c>
      <c r="P26">
        <v>2007</v>
      </c>
      <c r="U26" t="s">
        <v>1677</v>
      </c>
      <c r="X26" s="9" t="s">
        <v>1730</v>
      </c>
      <c r="Y26" s="4" t="s">
        <v>1721</v>
      </c>
      <c r="Z26">
        <v>12</v>
      </c>
      <c r="AC26">
        <v>35</v>
      </c>
      <c r="AD26" t="s">
        <v>1694</v>
      </c>
      <c r="AF26" t="s">
        <v>1694</v>
      </c>
      <c r="AJ26" t="s">
        <v>1674</v>
      </c>
      <c r="AK26" s="6">
        <v>26.83</v>
      </c>
      <c r="AN26">
        <v>3</v>
      </c>
      <c r="AO26">
        <v>50</v>
      </c>
      <c r="AP26">
        <v>35</v>
      </c>
      <c r="AR26" t="s">
        <v>1679</v>
      </c>
    </row>
    <row r="27" spans="1:44" x14ac:dyDescent="0.2">
      <c r="A27" t="s">
        <v>490</v>
      </c>
      <c r="B27" t="s">
        <v>1672</v>
      </c>
      <c r="C27" t="s">
        <v>1675</v>
      </c>
      <c r="D27" t="s">
        <v>485</v>
      </c>
      <c r="E27" t="s">
        <v>486</v>
      </c>
      <c r="F27" t="s">
        <v>1678</v>
      </c>
      <c r="G27" t="s">
        <v>158</v>
      </c>
      <c r="I27" t="s">
        <v>1676</v>
      </c>
      <c r="J27">
        <v>37.933</v>
      </c>
      <c r="K27">
        <v>40.275582999999997</v>
      </c>
      <c r="L27">
        <v>669</v>
      </c>
      <c r="M27" t="s">
        <v>1671</v>
      </c>
      <c r="O27">
        <v>2007</v>
      </c>
      <c r="P27">
        <v>2007</v>
      </c>
      <c r="U27" t="s">
        <v>1677</v>
      </c>
      <c r="X27" s="9" t="s">
        <v>1730</v>
      </c>
      <c r="Y27" s="4" t="s">
        <v>1722</v>
      </c>
      <c r="Z27">
        <v>12</v>
      </c>
      <c r="AC27">
        <v>35</v>
      </c>
      <c r="AD27" t="s">
        <v>1694</v>
      </c>
      <c r="AF27" t="s">
        <v>1694</v>
      </c>
      <c r="AJ27" t="s">
        <v>1674</v>
      </c>
      <c r="AK27" s="6">
        <v>29.35</v>
      </c>
      <c r="AN27">
        <v>3</v>
      </c>
      <c r="AO27">
        <v>50</v>
      </c>
      <c r="AP27">
        <v>35</v>
      </c>
      <c r="AR27" t="s">
        <v>1679</v>
      </c>
    </row>
    <row r="28" spans="1:44" x14ac:dyDescent="0.2">
      <c r="A28" t="s">
        <v>490</v>
      </c>
      <c r="B28" t="s">
        <v>1672</v>
      </c>
      <c r="C28" t="s">
        <v>1675</v>
      </c>
      <c r="D28" t="s">
        <v>485</v>
      </c>
      <c r="E28" t="s">
        <v>486</v>
      </c>
      <c r="F28" t="s">
        <v>1678</v>
      </c>
      <c r="G28" t="s">
        <v>158</v>
      </c>
      <c r="I28" t="s">
        <v>1676</v>
      </c>
      <c r="J28">
        <v>37.933</v>
      </c>
      <c r="K28">
        <v>40.275582999999997</v>
      </c>
      <c r="L28">
        <v>669</v>
      </c>
      <c r="M28" t="s">
        <v>1671</v>
      </c>
      <c r="O28">
        <v>2007</v>
      </c>
      <c r="P28">
        <v>2007</v>
      </c>
      <c r="U28" t="s">
        <v>1677</v>
      </c>
      <c r="X28" s="9" t="s">
        <v>1730</v>
      </c>
      <c r="Y28" s="4" t="s">
        <v>1723</v>
      </c>
      <c r="Z28">
        <v>12</v>
      </c>
      <c r="AC28">
        <v>35</v>
      </c>
      <c r="AD28" t="s">
        <v>1694</v>
      </c>
      <c r="AF28" t="s">
        <v>1694</v>
      </c>
      <c r="AJ28" t="s">
        <v>1674</v>
      </c>
      <c r="AK28" s="6">
        <v>23.49</v>
      </c>
      <c r="AN28">
        <v>3</v>
      </c>
      <c r="AO28">
        <v>50</v>
      </c>
      <c r="AP28">
        <v>35</v>
      </c>
      <c r="AR28" t="s">
        <v>1679</v>
      </c>
    </row>
    <row r="29" spans="1:44" x14ac:dyDescent="0.2">
      <c r="A29" t="s">
        <v>490</v>
      </c>
      <c r="B29" t="s">
        <v>1672</v>
      </c>
      <c r="C29" t="s">
        <v>1675</v>
      </c>
      <c r="D29" t="s">
        <v>485</v>
      </c>
      <c r="E29" t="s">
        <v>486</v>
      </c>
      <c r="F29" t="s">
        <v>1678</v>
      </c>
      <c r="G29" t="s">
        <v>158</v>
      </c>
      <c r="I29" t="s">
        <v>1676</v>
      </c>
      <c r="J29">
        <v>37.933</v>
      </c>
      <c r="K29">
        <v>40.275582999999997</v>
      </c>
      <c r="L29">
        <v>669</v>
      </c>
      <c r="M29" t="s">
        <v>1671</v>
      </c>
      <c r="O29">
        <v>2007</v>
      </c>
      <c r="P29">
        <v>2007</v>
      </c>
      <c r="U29" t="s">
        <v>1677</v>
      </c>
      <c r="X29" s="9" t="s">
        <v>1730</v>
      </c>
      <c r="Y29" s="4" t="s">
        <v>1724</v>
      </c>
      <c r="Z29">
        <v>12</v>
      </c>
      <c r="AC29">
        <v>35</v>
      </c>
      <c r="AD29" t="s">
        <v>1694</v>
      </c>
      <c r="AF29" t="s">
        <v>1694</v>
      </c>
      <c r="AJ29" t="s">
        <v>1674</v>
      </c>
      <c r="AK29" s="6">
        <v>22.71</v>
      </c>
      <c r="AN29">
        <v>3</v>
      </c>
      <c r="AO29">
        <v>50</v>
      </c>
      <c r="AP29">
        <v>35</v>
      </c>
      <c r="AR29" t="s">
        <v>1679</v>
      </c>
    </row>
    <row r="30" spans="1:44" x14ac:dyDescent="0.2">
      <c r="A30" t="s">
        <v>490</v>
      </c>
      <c r="B30" t="s">
        <v>1672</v>
      </c>
      <c r="C30" t="s">
        <v>1675</v>
      </c>
      <c r="D30" t="s">
        <v>485</v>
      </c>
      <c r="E30" t="s">
        <v>486</v>
      </c>
      <c r="F30" t="s">
        <v>1678</v>
      </c>
      <c r="G30" t="s">
        <v>158</v>
      </c>
      <c r="I30" t="s">
        <v>1676</v>
      </c>
      <c r="J30">
        <v>37.933</v>
      </c>
      <c r="K30">
        <v>40.275582999999997</v>
      </c>
      <c r="L30">
        <v>669</v>
      </c>
      <c r="M30" t="s">
        <v>1671</v>
      </c>
      <c r="O30">
        <v>2007</v>
      </c>
      <c r="P30">
        <v>2007</v>
      </c>
      <c r="U30" t="s">
        <v>1677</v>
      </c>
      <c r="X30" s="9" t="s">
        <v>1730</v>
      </c>
      <c r="Y30" s="4" t="s">
        <v>1725</v>
      </c>
      <c r="Z30">
        <v>12</v>
      </c>
      <c r="AC30">
        <v>35</v>
      </c>
      <c r="AD30" t="s">
        <v>1694</v>
      </c>
      <c r="AF30" t="s">
        <v>1694</v>
      </c>
      <c r="AJ30" t="s">
        <v>1674</v>
      </c>
      <c r="AK30" s="6">
        <v>24.47</v>
      </c>
      <c r="AN30">
        <v>3</v>
      </c>
      <c r="AO30">
        <v>50</v>
      </c>
      <c r="AP30">
        <v>35</v>
      </c>
      <c r="AR30" t="s">
        <v>1679</v>
      </c>
    </row>
    <row r="31" spans="1:44" x14ac:dyDescent="0.2">
      <c r="A31" t="s">
        <v>490</v>
      </c>
      <c r="B31" t="s">
        <v>1672</v>
      </c>
      <c r="C31" t="s">
        <v>1675</v>
      </c>
      <c r="D31" t="s">
        <v>485</v>
      </c>
      <c r="E31" t="s">
        <v>486</v>
      </c>
      <c r="F31" t="s">
        <v>1678</v>
      </c>
      <c r="G31" t="s">
        <v>158</v>
      </c>
      <c r="I31" t="s">
        <v>1676</v>
      </c>
      <c r="J31">
        <v>37.933</v>
      </c>
      <c r="K31">
        <v>40.275582999999997</v>
      </c>
      <c r="L31">
        <v>669</v>
      </c>
      <c r="M31" t="s">
        <v>1671</v>
      </c>
      <c r="O31">
        <v>2007</v>
      </c>
      <c r="P31">
        <v>2007</v>
      </c>
      <c r="U31" t="s">
        <v>1677</v>
      </c>
      <c r="X31" s="9" t="s">
        <v>1730</v>
      </c>
      <c r="Y31" s="4" t="s">
        <v>1726</v>
      </c>
      <c r="Z31">
        <v>12</v>
      </c>
      <c r="AC31">
        <v>35</v>
      </c>
      <c r="AD31" t="s">
        <v>1694</v>
      </c>
      <c r="AF31" t="s">
        <v>1694</v>
      </c>
      <c r="AJ31" t="s">
        <v>1674</v>
      </c>
      <c r="AK31" s="6">
        <v>21.52</v>
      </c>
      <c r="AN31">
        <v>3</v>
      </c>
      <c r="AO31">
        <v>50</v>
      </c>
      <c r="AP31">
        <v>35</v>
      </c>
      <c r="AR31" t="s">
        <v>1679</v>
      </c>
    </row>
    <row r="32" spans="1:44" x14ac:dyDescent="0.2">
      <c r="A32" t="s">
        <v>490</v>
      </c>
      <c r="B32" t="s">
        <v>1672</v>
      </c>
      <c r="C32" t="s">
        <v>1675</v>
      </c>
      <c r="D32" t="s">
        <v>485</v>
      </c>
      <c r="E32" t="s">
        <v>486</v>
      </c>
      <c r="F32" t="s">
        <v>1678</v>
      </c>
      <c r="G32" t="s">
        <v>158</v>
      </c>
      <c r="I32" t="s">
        <v>1676</v>
      </c>
      <c r="J32">
        <v>37.933</v>
      </c>
      <c r="K32">
        <v>40.275582999999997</v>
      </c>
      <c r="L32">
        <v>669</v>
      </c>
      <c r="M32" t="s">
        <v>1671</v>
      </c>
      <c r="O32">
        <v>2007</v>
      </c>
      <c r="P32">
        <v>2007</v>
      </c>
      <c r="U32" t="s">
        <v>1677</v>
      </c>
      <c r="X32" s="9" t="s">
        <v>1730</v>
      </c>
      <c r="Y32" s="4" t="s">
        <v>1727</v>
      </c>
      <c r="Z32">
        <v>12</v>
      </c>
      <c r="AC32">
        <v>35</v>
      </c>
      <c r="AD32" t="s">
        <v>1694</v>
      </c>
      <c r="AF32" t="s">
        <v>1694</v>
      </c>
      <c r="AJ32" t="s">
        <v>1674</v>
      </c>
      <c r="AK32" s="6">
        <v>25.4</v>
      </c>
      <c r="AN32">
        <v>3</v>
      </c>
      <c r="AO32">
        <v>50</v>
      </c>
      <c r="AP32">
        <v>35</v>
      </c>
      <c r="AR32" t="s">
        <v>1679</v>
      </c>
    </row>
    <row r="33" spans="1:45" x14ac:dyDescent="0.2">
      <c r="A33" t="s">
        <v>490</v>
      </c>
      <c r="B33" t="s">
        <v>1672</v>
      </c>
      <c r="C33" t="s">
        <v>1675</v>
      </c>
      <c r="D33" t="s">
        <v>485</v>
      </c>
      <c r="E33" t="s">
        <v>486</v>
      </c>
      <c r="F33" t="s">
        <v>1678</v>
      </c>
      <c r="G33" t="s">
        <v>158</v>
      </c>
      <c r="I33" t="s">
        <v>1676</v>
      </c>
      <c r="J33">
        <v>37.933</v>
      </c>
      <c r="K33">
        <v>40.275582999999997</v>
      </c>
      <c r="L33">
        <v>669</v>
      </c>
      <c r="M33" t="s">
        <v>1671</v>
      </c>
      <c r="O33">
        <v>2007</v>
      </c>
      <c r="P33">
        <v>2007</v>
      </c>
      <c r="U33" t="s">
        <v>1677</v>
      </c>
      <c r="X33" s="9" t="s">
        <v>1730</v>
      </c>
      <c r="Y33" s="4" t="s">
        <v>1728</v>
      </c>
      <c r="Z33">
        <v>12</v>
      </c>
      <c r="AC33">
        <v>35</v>
      </c>
      <c r="AD33" t="s">
        <v>1694</v>
      </c>
      <c r="AF33" t="s">
        <v>1694</v>
      </c>
      <c r="AJ33" t="s">
        <v>1674</v>
      </c>
      <c r="AK33" s="6">
        <v>17.62</v>
      </c>
      <c r="AN33">
        <v>3</v>
      </c>
      <c r="AO33">
        <v>50</v>
      </c>
      <c r="AP33">
        <v>35</v>
      </c>
      <c r="AR33" t="s">
        <v>1679</v>
      </c>
    </row>
    <row r="34" spans="1:45" x14ac:dyDescent="0.2">
      <c r="A34" t="s">
        <v>490</v>
      </c>
      <c r="B34" t="s">
        <v>1672</v>
      </c>
      <c r="C34" t="s">
        <v>1675</v>
      </c>
      <c r="D34" t="s">
        <v>485</v>
      </c>
      <c r="E34" t="s">
        <v>486</v>
      </c>
      <c r="F34" t="s">
        <v>1678</v>
      </c>
      <c r="G34" t="s">
        <v>158</v>
      </c>
      <c r="I34" t="s">
        <v>1676</v>
      </c>
      <c r="J34">
        <v>37.933</v>
      </c>
      <c r="K34">
        <v>40.275582999999997</v>
      </c>
      <c r="L34">
        <v>669</v>
      </c>
      <c r="M34" t="s">
        <v>1671</v>
      </c>
      <c r="O34">
        <v>2007</v>
      </c>
      <c r="P34">
        <v>2007</v>
      </c>
      <c r="U34" t="s">
        <v>1677</v>
      </c>
      <c r="X34" s="9" t="s">
        <v>1730</v>
      </c>
      <c r="Y34" s="4" t="s">
        <v>1729</v>
      </c>
      <c r="Z34">
        <v>12</v>
      </c>
      <c r="AC34">
        <v>35</v>
      </c>
      <c r="AD34" t="s">
        <v>1694</v>
      </c>
      <c r="AF34" t="s">
        <v>1694</v>
      </c>
      <c r="AJ34" t="s">
        <v>1674</v>
      </c>
      <c r="AK34" s="6">
        <v>13.13</v>
      </c>
      <c r="AN34">
        <v>3</v>
      </c>
      <c r="AO34">
        <v>50</v>
      </c>
      <c r="AP34">
        <v>35</v>
      </c>
      <c r="AR34" t="s">
        <v>1679</v>
      </c>
    </row>
    <row r="35" spans="1:45" x14ac:dyDescent="0.2">
      <c r="A35" t="s">
        <v>490</v>
      </c>
      <c r="B35" t="s">
        <v>1672</v>
      </c>
      <c r="C35" t="s">
        <v>1675</v>
      </c>
      <c r="D35" t="s">
        <v>485</v>
      </c>
      <c r="E35" t="s">
        <v>486</v>
      </c>
      <c r="F35" t="s">
        <v>1678</v>
      </c>
      <c r="G35" t="s">
        <v>158</v>
      </c>
      <c r="I35" t="s">
        <v>1676</v>
      </c>
      <c r="J35">
        <v>37.933</v>
      </c>
      <c r="K35">
        <v>40.275582999999997</v>
      </c>
      <c r="L35">
        <v>669</v>
      </c>
      <c r="M35" t="s">
        <v>1671</v>
      </c>
      <c r="O35">
        <v>2007</v>
      </c>
      <c r="P35">
        <v>2007</v>
      </c>
      <c r="U35" t="s">
        <v>1673</v>
      </c>
      <c r="X35" s="12" t="s">
        <v>1730</v>
      </c>
      <c r="Z35">
        <v>12</v>
      </c>
      <c r="AC35">
        <v>35</v>
      </c>
      <c r="AD35" t="s">
        <v>1694</v>
      </c>
      <c r="AF35" t="s">
        <v>1694</v>
      </c>
      <c r="AJ35" t="s">
        <v>1674</v>
      </c>
      <c r="AK35" s="6">
        <v>8.43</v>
      </c>
      <c r="AN35">
        <v>3</v>
      </c>
      <c r="AO35">
        <v>50</v>
      </c>
      <c r="AP35">
        <v>35</v>
      </c>
      <c r="AR35" t="s">
        <v>1679</v>
      </c>
    </row>
    <row r="36" spans="1:45" x14ac:dyDescent="0.2">
      <c r="A36" t="s">
        <v>490</v>
      </c>
      <c r="B36" t="s">
        <v>1672</v>
      </c>
      <c r="C36" t="s">
        <v>1675</v>
      </c>
      <c r="D36" t="s">
        <v>485</v>
      </c>
      <c r="E36" t="s">
        <v>486</v>
      </c>
      <c r="F36" t="s">
        <v>1678</v>
      </c>
      <c r="G36" t="s">
        <v>158</v>
      </c>
      <c r="I36" t="s">
        <v>1676</v>
      </c>
      <c r="J36">
        <v>37.933</v>
      </c>
      <c r="K36">
        <v>40.275582999999997</v>
      </c>
      <c r="L36">
        <v>669</v>
      </c>
      <c r="M36" t="s">
        <v>1671</v>
      </c>
      <c r="O36">
        <v>2007</v>
      </c>
      <c r="P36">
        <v>2007</v>
      </c>
      <c r="U36" t="s">
        <v>1673</v>
      </c>
      <c r="X36" s="12" t="s">
        <v>1730</v>
      </c>
      <c r="Z36">
        <v>12</v>
      </c>
      <c r="AC36">
        <v>35</v>
      </c>
      <c r="AD36" t="s">
        <v>1694</v>
      </c>
      <c r="AF36" t="s">
        <v>1694</v>
      </c>
      <c r="AJ36" t="s">
        <v>1674</v>
      </c>
      <c r="AK36" s="6">
        <v>9</v>
      </c>
      <c r="AN36">
        <v>3</v>
      </c>
      <c r="AO36">
        <v>50</v>
      </c>
      <c r="AP36">
        <v>35</v>
      </c>
      <c r="AR36" t="s">
        <v>1679</v>
      </c>
    </row>
    <row r="37" spans="1:45" x14ac:dyDescent="0.2">
      <c r="A37" t="s">
        <v>490</v>
      </c>
      <c r="B37" t="s">
        <v>1672</v>
      </c>
      <c r="C37" t="s">
        <v>1675</v>
      </c>
      <c r="D37" t="s">
        <v>485</v>
      </c>
      <c r="E37" t="s">
        <v>486</v>
      </c>
      <c r="F37" t="s">
        <v>1678</v>
      </c>
      <c r="G37" t="s">
        <v>158</v>
      </c>
      <c r="I37" t="s">
        <v>1676</v>
      </c>
      <c r="J37">
        <v>37.933</v>
      </c>
      <c r="K37">
        <v>40.275582999999997</v>
      </c>
      <c r="L37">
        <v>669</v>
      </c>
      <c r="M37" t="s">
        <v>1671</v>
      </c>
      <c r="O37">
        <v>2007</v>
      </c>
      <c r="P37">
        <v>2007</v>
      </c>
      <c r="U37" t="s">
        <v>1673</v>
      </c>
      <c r="X37" s="12" t="s">
        <v>1730</v>
      </c>
      <c r="Z37">
        <v>12</v>
      </c>
      <c r="AC37">
        <v>35</v>
      </c>
      <c r="AD37" t="s">
        <v>1694</v>
      </c>
      <c r="AF37" t="s">
        <v>1694</v>
      </c>
      <c r="AJ37" t="s">
        <v>1674</v>
      </c>
      <c r="AK37" s="6">
        <v>7.74</v>
      </c>
      <c r="AN37">
        <v>3</v>
      </c>
      <c r="AO37">
        <v>50</v>
      </c>
      <c r="AP37">
        <v>35</v>
      </c>
      <c r="AR37" t="s">
        <v>1679</v>
      </c>
    </row>
    <row r="38" spans="1:45" x14ac:dyDescent="0.2">
      <c r="A38" t="s">
        <v>490</v>
      </c>
      <c r="B38" t="s">
        <v>1672</v>
      </c>
      <c r="C38" t="s">
        <v>1675</v>
      </c>
      <c r="D38" t="s">
        <v>485</v>
      </c>
      <c r="E38" t="s">
        <v>486</v>
      </c>
      <c r="F38" t="s">
        <v>1678</v>
      </c>
      <c r="G38" t="s">
        <v>158</v>
      </c>
      <c r="I38" t="s">
        <v>1676</v>
      </c>
      <c r="J38">
        <v>37.933</v>
      </c>
      <c r="K38">
        <v>40.275582999999997</v>
      </c>
      <c r="L38">
        <v>669</v>
      </c>
      <c r="M38" t="s">
        <v>1671</v>
      </c>
      <c r="O38">
        <v>2007</v>
      </c>
      <c r="P38">
        <v>2007</v>
      </c>
      <c r="U38" t="s">
        <v>1677</v>
      </c>
      <c r="X38" s="9">
        <v>0</v>
      </c>
      <c r="Z38">
        <v>12</v>
      </c>
      <c r="AC38">
        <v>7</v>
      </c>
      <c r="AD38" t="s">
        <v>1694</v>
      </c>
      <c r="AF38" t="s">
        <v>1694</v>
      </c>
      <c r="AJ38" t="s">
        <v>1674</v>
      </c>
      <c r="AK38" s="6">
        <v>4.2789999999999999</v>
      </c>
      <c r="AN38">
        <v>3</v>
      </c>
      <c r="AO38">
        <v>50</v>
      </c>
      <c r="AP38">
        <v>7</v>
      </c>
      <c r="AR38" t="s">
        <v>1681</v>
      </c>
      <c r="AS38" t="s">
        <v>1735</v>
      </c>
    </row>
    <row r="39" spans="1:45" x14ac:dyDescent="0.2">
      <c r="A39" t="s">
        <v>490</v>
      </c>
      <c r="B39" t="s">
        <v>1672</v>
      </c>
      <c r="C39" t="s">
        <v>1675</v>
      </c>
      <c r="D39" t="s">
        <v>485</v>
      </c>
      <c r="E39" t="s">
        <v>486</v>
      </c>
      <c r="F39" t="s">
        <v>1678</v>
      </c>
      <c r="G39" t="s">
        <v>158</v>
      </c>
      <c r="I39" t="s">
        <v>1676</v>
      </c>
      <c r="J39">
        <v>37.933</v>
      </c>
      <c r="K39">
        <v>40.275582999999997</v>
      </c>
      <c r="L39">
        <v>669</v>
      </c>
      <c r="M39" t="s">
        <v>1671</v>
      </c>
      <c r="O39">
        <v>2007</v>
      </c>
      <c r="P39">
        <v>2007</v>
      </c>
      <c r="U39" t="s">
        <v>1677</v>
      </c>
      <c r="X39" s="9">
        <v>10</v>
      </c>
      <c r="Z39">
        <v>12</v>
      </c>
      <c r="AC39">
        <v>7</v>
      </c>
      <c r="AD39" t="s">
        <v>1694</v>
      </c>
      <c r="AF39" t="s">
        <v>1694</v>
      </c>
      <c r="AJ39" t="s">
        <v>1674</v>
      </c>
      <c r="AK39" s="6">
        <v>5.3849999999999998</v>
      </c>
      <c r="AN39">
        <v>3</v>
      </c>
      <c r="AO39">
        <v>50</v>
      </c>
      <c r="AP39">
        <v>7</v>
      </c>
      <c r="AR39" t="s">
        <v>1681</v>
      </c>
    </row>
    <row r="40" spans="1:45" x14ac:dyDescent="0.2">
      <c r="A40" t="s">
        <v>490</v>
      </c>
      <c r="B40" t="s">
        <v>1672</v>
      </c>
      <c r="C40" t="s">
        <v>1675</v>
      </c>
      <c r="D40" t="s">
        <v>485</v>
      </c>
      <c r="E40" t="s">
        <v>486</v>
      </c>
      <c r="F40" t="s">
        <v>1678</v>
      </c>
      <c r="G40" t="s">
        <v>158</v>
      </c>
      <c r="I40" t="s">
        <v>1676</v>
      </c>
      <c r="J40">
        <v>37.933</v>
      </c>
      <c r="K40">
        <v>40.275582999999997</v>
      </c>
      <c r="L40">
        <v>669</v>
      </c>
      <c r="M40" t="s">
        <v>1671</v>
      </c>
      <c r="O40">
        <v>2007</v>
      </c>
      <c r="P40">
        <v>2007</v>
      </c>
      <c r="U40" t="s">
        <v>1677</v>
      </c>
      <c r="X40" s="9">
        <v>20</v>
      </c>
      <c r="Z40">
        <v>12</v>
      </c>
      <c r="AC40">
        <v>7</v>
      </c>
      <c r="AD40" t="s">
        <v>1694</v>
      </c>
      <c r="AF40" t="s">
        <v>1694</v>
      </c>
      <c r="AJ40" t="s">
        <v>1674</v>
      </c>
      <c r="AK40" s="8">
        <v>1.1060000000000001</v>
      </c>
      <c r="AN40">
        <v>3</v>
      </c>
      <c r="AO40">
        <v>50</v>
      </c>
      <c r="AP40">
        <v>7</v>
      </c>
      <c r="AR40" t="s">
        <v>1681</v>
      </c>
    </row>
    <row r="41" spans="1:45" x14ac:dyDescent="0.2">
      <c r="A41" t="s">
        <v>490</v>
      </c>
      <c r="B41" t="s">
        <v>1672</v>
      </c>
      <c r="C41" t="s">
        <v>1675</v>
      </c>
      <c r="D41" t="s">
        <v>485</v>
      </c>
      <c r="E41" t="s">
        <v>486</v>
      </c>
      <c r="F41" t="s">
        <v>1678</v>
      </c>
      <c r="G41" t="s">
        <v>158</v>
      </c>
      <c r="I41" t="s">
        <v>1676</v>
      </c>
      <c r="J41">
        <v>37.933</v>
      </c>
      <c r="K41">
        <v>40.275582999999997</v>
      </c>
      <c r="L41">
        <v>669</v>
      </c>
      <c r="M41" t="s">
        <v>1671</v>
      </c>
      <c r="O41">
        <v>2007</v>
      </c>
      <c r="P41">
        <v>2007</v>
      </c>
      <c r="U41" t="s">
        <v>1677</v>
      </c>
      <c r="X41" s="9">
        <v>30</v>
      </c>
      <c r="Z41">
        <v>12</v>
      </c>
      <c r="AC41">
        <v>7</v>
      </c>
      <c r="AD41" t="s">
        <v>1694</v>
      </c>
      <c r="AF41" t="s">
        <v>1694</v>
      </c>
      <c r="AJ41" t="s">
        <v>1674</v>
      </c>
      <c r="AK41" s="6">
        <v>3.798</v>
      </c>
      <c r="AN41">
        <v>3</v>
      </c>
      <c r="AO41">
        <v>50</v>
      </c>
      <c r="AP41">
        <v>7</v>
      </c>
      <c r="AR41" t="s">
        <v>1681</v>
      </c>
    </row>
    <row r="42" spans="1:45" x14ac:dyDescent="0.2">
      <c r="A42" t="s">
        <v>490</v>
      </c>
      <c r="B42" t="s">
        <v>1672</v>
      </c>
      <c r="C42" t="s">
        <v>1675</v>
      </c>
      <c r="D42" t="s">
        <v>485</v>
      </c>
      <c r="E42" t="s">
        <v>486</v>
      </c>
      <c r="F42" t="s">
        <v>1678</v>
      </c>
      <c r="G42" t="s">
        <v>158</v>
      </c>
      <c r="I42" t="s">
        <v>1676</v>
      </c>
      <c r="J42">
        <v>37.933</v>
      </c>
      <c r="K42">
        <v>40.275582999999997</v>
      </c>
      <c r="L42">
        <v>669</v>
      </c>
      <c r="M42" t="s">
        <v>1671</v>
      </c>
      <c r="O42">
        <v>2007</v>
      </c>
      <c r="P42">
        <v>2007</v>
      </c>
      <c r="U42" t="s">
        <v>1677</v>
      </c>
      <c r="X42" s="9">
        <v>40</v>
      </c>
      <c r="Z42">
        <v>12</v>
      </c>
      <c r="AC42">
        <v>7</v>
      </c>
      <c r="AD42" t="s">
        <v>1694</v>
      </c>
      <c r="AF42" t="s">
        <v>1694</v>
      </c>
      <c r="AJ42" t="s">
        <v>1674</v>
      </c>
      <c r="AK42" s="6">
        <v>3.51</v>
      </c>
      <c r="AN42">
        <v>3</v>
      </c>
      <c r="AO42">
        <v>50</v>
      </c>
      <c r="AP42">
        <v>7</v>
      </c>
      <c r="AR42" t="s">
        <v>1681</v>
      </c>
    </row>
    <row r="43" spans="1:45" x14ac:dyDescent="0.2">
      <c r="A43" t="s">
        <v>490</v>
      </c>
      <c r="B43" t="s">
        <v>1672</v>
      </c>
      <c r="C43" t="s">
        <v>1675</v>
      </c>
      <c r="D43" t="s">
        <v>485</v>
      </c>
      <c r="E43" t="s">
        <v>486</v>
      </c>
      <c r="F43" t="s">
        <v>1678</v>
      </c>
      <c r="G43" t="s">
        <v>158</v>
      </c>
      <c r="I43" t="s">
        <v>1676</v>
      </c>
      <c r="J43">
        <v>37.933</v>
      </c>
      <c r="K43">
        <v>40.275582999999997</v>
      </c>
      <c r="L43">
        <v>669</v>
      </c>
      <c r="M43" t="s">
        <v>1671</v>
      </c>
      <c r="O43">
        <v>2007</v>
      </c>
      <c r="P43">
        <v>2007</v>
      </c>
      <c r="U43" t="s">
        <v>1677</v>
      </c>
      <c r="X43" s="9">
        <v>50</v>
      </c>
      <c r="Z43">
        <v>12</v>
      </c>
      <c r="AC43">
        <v>7</v>
      </c>
      <c r="AD43" t="s">
        <v>1694</v>
      </c>
      <c r="AF43" t="s">
        <v>1694</v>
      </c>
      <c r="AJ43" t="s">
        <v>1674</v>
      </c>
      <c r="AK43" s="6">
        <v>4.76</v>
      </c>
      <c r="AN43">
        <v>3</v>
      </c>
      <c r="AO43">
        <v>50</v>
      </c>
      <c r="AP43">
        <v>7</v>
      </c>
      <c r="AR43" t="s">
        <v>1681</v>
      </c>
    </row>
    <row r="44" spans="1:45" x14ac:dyDescent="0.2">
      <c r="A44" t="s">
        <v>490</v>
      </c>
      <c r="B44" t="s">
        <v>1672</v>
      </c>
      <c r="C44" t="s">
        <v>1675</v>
      </c>
      <c r="D44" t="s">
        <v>485</v>
      </c>
      <c r="E44" t="s">
        <v>486</v>
      </c>
      <c r="F44" t="s">
        <v>1678</v>
      </c>
      <c r="G44" t="s">
        <v>158</v>
      </c>
      <c r="I44" t="s">
        <v>1676</v>
      </c>
      <c r="J44">
        <v>37.933</v>
      </c>
      <c r="K44">
        <v>40.275582999999997</v>
      </c>
      <c r="L44">
        <v>669</v>
      </c>
      <c r="M44" t="s">
        <v>1671</v>
      </c>
      <c r="O44">
        <v>2007</v>
      </c>
      <c r="P44">
        <v>2007</v>
      </c>
      <c r="U44" t="s">
        <v>1677</v>
      </c>
      <c r="X44" s="9">
        <v>60</v>
      </c>
      <c r="Z44">
        <v>12</v>
      </c>
      <c r="AC44">
        <v>7</v>
      </c>
      <c r="AD44" t="s">
        <v>1694</v>
      </c>
      <c r="AF44" t="s">
        <v>1694</v>
      </c>
      <c r="AJ44" t="s">
        <v>1674</v>
      </c>
      <c r="AK44" s="6">
        <v>2.2599999999999998</v>
      </c>
      <c r="AN44">
        <v>3</v>
      </c>
      <c r="AO44">
        <v>50</v>
      </c>
      <c r="AP44">
        <v>7</v>
      </c>
      <c r="AR44" t="s">
        <v>1681</v>
      </c>
    </row>
    <row r="45" spans="1:45" x14ac:dyDescent="0.2">
      <c r="A45" t="s">
        <v>490</v>
      </c>
      <c r="B45" t="s">
        <v>1672</v>
      </c>
      <c r="C45" t="s">
        <v>1675</v>
      </c>
      <c r="D45" t="s">
        <v>485</v>
      </c>
      <c r="E45" t="s">
        <v>486</v>
      </c>
      <c r="F45" t="s">
        <v>1678</v>
      </c>
      <c r="G45" t="s">
        <v>158</v>
      </c>
      <c r="I45" t="s">
        <v>1676</v>
      </c>
      <c r="J45">
        <v>37.933</v>
      </c>
      <c r="K45">
        <v>40.275582999999997</v>
      </c>
      <c r="L45">
        <v>669</v>
      </c>
      <c r="M45" t="s">
        <v>1671</v>
      </c>
      <c r="O45">
        <v>2007</v>
      </c>
      <c r="P45">
        <v>2007</v>
      </c>
      <c r="U45" t="s">
        <v>1677</v>
      </c>
      <c r="X45" s="9">
        <v>70</v>
      </c>
      <c r="Z45">
        <v>12</v>
      </c>
      <c r="AC45">
        <v>7</v>
      </c>
      <c r="AD45" t="s">
        <v>1694</v>
      </c>
      <c r="AF45" t="s">
        <v>1694</v>
      </c>
      <c r="AJ45" t="s">
        <v>1674</v>
      </c>
      <c r="AK45" s="6">
        <v>2.2599999999999998</v>
      </c>
      <c r="AN45">
        <v>3</v>
      </c>
      <c r="AO45">
        <v>50</v>
      </c>
      <c r="AP45">
        <v>7</v>
      </c>
      <c r="AR45" t="s">
        <v>1681</v>
      </c>
    </row>
    <row r="46" spans="1:45" x14ac:dyDescent="0.2">
      <c r="A46" t="s">
        <v>490</v>
      </c>
      <c r="B46" t="s">
        <v>1672</v>
      </c>
      <c r="C46" t="s">
        <v>1675</v>
      </c>
      <c r="D46" t="s">
        <v>485</v>
      </c>
      <c r="E46" t="s">
        <v>486</v>
      </c>
      <c r="F46" t="s">
        <v>1678</v>
      </c>
      <c r="G46" t="s">
        <v>158</v>
      </c>
      <c r="I46" t="s">
        <v>1676</v>
      </c>
      <c r="J46">
        <v>37.933</v>
      </c>
      <c r="K46">
        <v>40.275582999999997</v>
      </c>
      <c r="L46">
        <v>669</v>
      </c>
      <c r="M46" t="s">
        <v>1671</v>
      </c>
      <c r="O46">
        <v>2007</v>
      </c>
      <c r="P46">
        <v>2007</v>
      </c>
      <c r="U46" t="s">
        <v>1677</v>
      </c>
      <c r="X46" s="9">
        <v>80</v>
      </c>
      <c r="Z46">
        <v>12</v>
      </c>
      <c r="AC46">
        <v>7</v>
      </c>
      <c r="AD46" t="s">
        <v>1694</v>
      </c>
      <c r="AF46" t="s">
        <v>1694</v>
      </c>
      <c r="AJ46" t="s">
        <v>1674</v>
      </c>
      <c r="AK46" s="6">
        <v>2.9329999999999998</v>
      </c>
      <c r="AN46">
        <v>3</v>
      </c>
      <c r="AO46">
        <v>50</v>
      </c>
      <c r="AP46">
        <v>7</v>
      </c>
      <c r="AR46" t="s">
        <v>1681</v>
      </c>
    </row>
    <row r="47" spans="1:45" x14ac:dyDescent="0.2">
      <c r="A47" t="s">
        <v>490</v>
      </c>
      <c r="B47" t="s">
        <v>1672</v>
      </c>
      <c r="C47" t="s">
        <v>1675</v>
      </c>
      <c r="D47" t="s">
        <v>485</v>
      </c>
      <c r="E47" t="s">
        <v>486</v>
      </c>
      <c r="F47" t="s">
        <v>1678</v>
      </c>
      <c r="G47" t="s">
        <v>158</v>
      </c>
      <c r="I47" t="s">
        <v>1676</v>
      </c>
      <c r="J47">
        <v>37.933</v>
      </c>
      <c r="K47">
        <v>40.275582999999997</v>
      </c>
      <c r="L47">
        <v>669</v>
      </c>
      <c r="M47" t="s">
        <v>1671</v>
      </c>
      <c r="O47">
        <v>2007</v>
      </c>
      <c r="P47">
        <v>2007</v>
      </c>
      <c r="U47" t="s">
        <v>1677</v>
      </c>
      <c r="X47" s="9">
        <v>90</v>
      </c>
      <c r="Z47">
        <v>12</v>
      </c>
      <c r="AC47">
        <v>7</v>
      </c>
      <c r="AD47" t="s">
        <v>1694</v>
      </c>
      <c r="AF47" t="s">
        <v>1694</v>
      </c>
      <c r="AJ47" t="s">
        <v>1674</v>
      </c>
      <c r="AK47" s="6">
        <v>0</v>
      </c>
      <c r="AN47">
        <v>3</v>
      </c>
      <c r="AO47">
        <v>50</v>
      </c>
      <c r="AP47">
        <v>7</v>
      </c>
      <c r="AR47" t="s">
        <v>1681</v>
      </c>
    </row>
    <row r="48" spans="1:45" x14ac:dyDescent="0.2">
      <c r="A48" t="s">
        <v>490</v>
      </c>
      <c r="B48" t="s">
        <v>1672</v>
      </c>
      <c r="C48" t="s">
        <v>1675</v>
      </c>
      <c r="D48" t="s">
        <v>485</v>
      </c>
      <c r="E48" t="s">
        <v>486</v>
      </c>
      <c r="F48" t="s">
        <v>1678</v>
      </c>
      <c r="G48" t="s">
        <v>158</v>
      </c>
      <c r="I48" t="s">
        <v>1676</v>
      </c>
      <c r="J48">
        <v>37.933</v>
      </c>
      <c r="K48">
        <v>40.275582999999997</v>
      </c>
      <c r="L48">
        <v>669</v>
      </c>
      <c r="M48" t="s">
        <v>1671</v>
      </c>
      <c r="O48">
        <v>2007</v>
      </c>
      <c r="P48">
        <v>2007</v>
      </c>
      <c r="U48" t="s">
        <v>1677</v>
      </c>
      <c r="X48" s="9">
        <v>100</v>
      </c>
      <c r="Z48">
        <v>12</v>
      </c>
      <c r="AC48">
        <v>7</v>
      </c>
      <c r="AD48" t="s">
        <v>1694</v>
      </c>
      <c r="AF48" t="s">
        <v>1694</v>
      </c>
      <c r="AJ48" t="s">
        <v>1674</v>
      </c>
      <c r="AK48" s="6">
        <v>0</v>
      </c>
      <c r="AN48">
        <v>3</v>
      </c>
      <c r="AO48">
        <v>50</v>
      </c>
      <c r="AP48">
        <v>7</v>
      </c>
      <c r="AR48" t="s">
        <v>1681</v>
      </c>
    </row>
    <row r="49" spans="1:44" x14ac:dyDescent="0.2">
      <c r="A49" t="s">
        <v>490</v>
      </c>
      <c r="B49" t="s">
        <v>1672</v>
      </c>
      <c r="C49" t="s">
        <v>1675</v>
      </c>
      <c r="D49" t="s">
        <v>485</v>
      </c>
      <c r="E49" t="s">
        <v>486</v>
      </c>
      <c r="F49" t="s">
        <v>1678</v>
      </c>
      <c r="G49" t="s">
        <v>158</v>
      </c>
      <c r="I49" t="s">
        <v>1676</v>
      </c>
      <c r="J49">
        <v>37.933</v>
      </c>
      <c r="K49">
        <v>40.275582999999997</v>
      </c>
      <c r="L49">
        <v>669</v>
      </c>
      <c r="M49" t="s">
        <v>1671</v>
      </c>
      <c r="O49">
        <v>2007</v>
      </c>
      <c r="P49">
        <v>2007</v>
      </c>
      <c r="U49" t="s">
        <v>1680</v>
      </c>
      <c r="X49" s="12" t="s">
        <v>1730</v>
      </c>
      <c r="Z49">
        <v>12</v>
      </c>
      <c r="AC49">
        <v>7</v>
      </c>
      <c r="AD49" t="s">
        <v>1694</v>
      </c>
      <c r="AF49" t="s">
        <v>1694</v>
      </c>
      <c r="AJ49" t="s">
        <v>1674</v>
      </c>
      <c r="AK49" s="6">
        <v>0</v>
      </c>
      <c r="AN49">
        <v>3</v>
      </c>
      <c r="AO49">
        <v>50</v>
      </c>
      <c r="AP49">
        <v>7</v>
      </c>
      <c r="AR49" t="s">
        <v>1681</v>
      </c>
    </row>
    <row r="50" spans="1:44" x14ac:dyDescent="0.2">
      <c r="A50" t="s">
        <v>490</v>
      </c>
      <c r="B50" t="s">
        <v>1672</v>
      </c>
      <c r="C50" t="s">
        <v>1675</v>
      </c>
      <c r="D50" t="s">
        <v>485</v>
      </c>
      <c r="E50" t="s">
        <v>486</v>
      </c>
      <c r="F50" t="s">
        <v>1678</v>
      </c>
      <c r="G50" t="s">
        <v>158</v>
      </c>
      <c r="I50" t="s">
        <v>1676</v>
      </c>
      <c r="J50">
        <v>37.933</v>
      </c>
      <c r="K50">
        <v>40.275582999999997</v>
      </c>
      <c r="L50">
        <v>669</v>
      </c>
      <c r="M50" t="s">
        <v>1671</v>
      </c>
      <c r="O50">
        <v>2007</v>
      </c>
      <c r="P50">
        <v>2007</v>
      </c>
      <c r="U50" t="s">
        <v>1677</v>
      </c>
      <c r="X50" s="9">
        <v>0</v>
      </c>
      <c r="Z50">
        <v>12</v>
      </c>
      <c r="AC50">
        <v>14</v>
      </c>
      <c r="AD50" t="s">
        <v>1694</v>
      </c>
      <c r="AF50" t="s">
        <v>1694</v>
      </c>
      <c r="AJ50" t="s">
        <v>1674</v>
      </c>
      <c r="AK50" s="6">
        <v>20.577000000000002</v>
      </c>
      <c r="AN50">
        <v>3</v>
      </c>
      <c r="AO50">
        <v>50</v>
      </c>
      <c r="AP50">
        <v>14</v>
      </c>
      <c r="AR50" t="s">
        <v>1681</v>
      </c>
    </row>
    <row r="51" spans="1:44" x14ac:dyDescent="0.2">
      <c r="A51" t="s">
        <v>490</v>
      </c>
      <c r="B51" t="s">
        <v>1672</v>
      </c>
      <c r="C51" t="s">
        <v>1675</v>
      </c>
      <c r="D51" t="s">
        <v>485</v>
      </c>
      <c r="E51" t="s">
        <v>486</v>
      </c>
      <c r="F51" t="s">
        <v>1678</v>
      </c>
      <c r="G51" t="s">
        <v>158</v>
      </c>
      <c r="I51" t="s">
        <v>1676</v>
      </c>
      <c r="J51">
        <v>37.933</v>
      </c>
      <c r="K51">
        <v>40.275582999999997</v>
      </c>
      <c r="L51">
        <v>669</v>
      </c>
      <c r="M51" t="s">
        <v>1671</v>
      </c>
      <c r="O51">
        <v>2007</v>
      </c>
      <c r="P51">
        <v>2007</v>
      </c>
      <c r="U51" t="s">
        <v>1677</v>
      </c>
      <c r="X51" s="9">
        <v>10</v>
      </c>
      <c r="Z51">
        <v>12</v>
      </c>
      <c r="AC51">
        <v>14</v>
      </c>
      <c r="AD51" t="s">
        <v>1694</v>
      </c>
      <c r="AF51" t="s">
        <v>1694</v>
      </c>
      <c r="AJ51" t="s">
        <v>1674</v>
      </c>
      <c r="AK51" s="6">
        <v>16.779</v>
      </c>
      <c r="AN51">
        <v>3</v>
      </c>
      <c r="AO51">
        <v>50</v>
      </c>
      <c r="AP51">
        <v>14</v>
      </c>
      <c r="AR51" t="s">
        <v>1681</v>
      </c>
    </row>
    <row r="52" spans="1:44" x14ac:dyDescent="0.2">
      <c r="A52" t="s">
        <v>490</v>
      </c>
      <c r="B52" t="s">
        <v>1672</v>
      </c>
      <c r="C52" t="s">
        <v>1675</v>
      </c>
      <c r="D52" t="s">
        <v>485</v>
      </c>
      <c r="E52" t="s">
        <v>486</v>
      </c>
      <c r="F52" t="s">
        <v>1678</v>
      </c>
      <c r="G52" t="s">
        <v>158</v>
      </c>
      <c r="I52" t="s">
        <v>1676</v>
      </c>
      <c r="J52">
        <v>37.933</v>
      </c>
      <c r="K52">
        <v>40.275582999999997</v>
      </c>
      <c r="L52">
        <v>669</v>
      </c>
      <c r="M52" t="s">
        <v>1671</v>
      </c>
      <c r="O52">
        <v>2007</v>
      </c>
      <c r="P52">
        <v>2007</v>
      </c>
      <c r="U52" t="s">
        <v>1677</v>
      </c>
      <c r="X52" s="9">
        <v>20</v>
      </c>
      <c r="Z52">
        <v>12</v>
      </c>
      <c r="AC52">
        <v>14</v>
      </c>
      <c r="AD52" t="s">
        <v>1694</v>
      </c>
      <c r="AF52" t="s">
        <v>1694</v>
      </c>
      <c r="AJ52" t="s">
        <v>1674</v>
      </c>
      <c r="AK52" s="6">
        <v>2.0670000000000002</v>
      </c>
      <c r="AN52">
        <v>3</v>
      </c>
      <c r="AO52">
        <v>50</v>
      </c>
      <c r="AP52">
        <v>14</v>
      </c>
      <c r="AR52" t="s">
        <v>1681</v>
      </c>
    </row>
    <row r="53" spans="1:44" x14ac:dyDescent="0.2">
      <c r="A53" t="s">
        <v>490</v>
      </c>
      <c r="B53" t="s">
        <v>1672</v>
      </c>
      <c r="C53" t="s">
        <v>1675</v>
      </c>
      <c r="D53" t="s">
        <v>485</v>
      </c>
      <c r="E53" t="s">
        <v>486</v>
      </c>
      <c r="F53" t="s">
        <v>1678</v>
      </c>
      <c r="G53" t="s">
        <v>158</v>
      </c>
      <c r="I53" t="s">
        <v>1676</v>
      </c>
      <c r="J53">
        <v>37.933</v>
      </c>
      <c r="K53">
        <v>40.275582999999997</v>
      </c>
      <c r="L53">
        <v>669</v>
      </c>
      <c r="M53" t="s">
        <v>1671</v>
      </c>
      <c r="O53">
        <v>2007</v>
      </c>
      <c r="P53">
        <v>2007</v>
      </c>
      <c r="U53" t="s">
        <v>1677</v>
      </c>
      <c r="X53" s="9">
        <v>30</v>
      </c>
      <c r="Z53">
        <v>12</v>
      </c>
      <c r="AC53">
        <v>14</v>
      </c>
      <c r="AD53" t="s">
        <v>1694</v>
      </c>
      <c r="AF53" t="s">
        <v>1694</v>
      </c>
      <c r="AJ53" t="s">
        <v>1674</v>
      </c>
      <c r="AK53" s="6">
        <v>8.3170000000000002</v>
      </c>
      <c r="AN53">
        <v>3</v>
      </c>
      <c r="AO53">
        <v>50</v>
      </c>
      <c r="AP53">
        <v>14</v>
      </c>
      <c r="AR53" t="s">
        <v>1681</v>
      </c>
    </row>
    <row r="54" spans="1:44" x14ac:dyDescent="0.2">
      <c r="A54" t="s">
        <v>490</v>
      </c>
      <c r="B54" t="s">
        <v>1672</v>
      </c>
      <c r="C54" t="s">
        <v>1675</v>
      </c>
      <c r="D54" t="s">
        <v>485</v>
      </c>
      <c r="E54" t="s">
        <v>486</v>
      </c>
      <c r="F54" t="s">
        <v>1678</v>
      </c>
      <c r="G54" t="s">
        <v>158</v>
      </c>
      <c r="I54" t="s">
        <v>1676</v>
      </c>
      <c r="J54">
        <v>37.933</v>
      </c>
      <c r="K54">
        <v>40.275582999999997</v>
      </c>
      <c r="L54">
        <v>669</v>
      </c>
      <c r="M54" t="s">
        <v>1671</v>
      </c>
      <c r="O54">
        <v>2007</v>
      </c>
      <c r="P54">
        <v>2007</v>
      </c>
      <c r="U54" t="s">
        <v>1677</v>
      </c>
      <c r="X54" s="9">
        <v>40</v>
      </c>
      <c r="Z54">
        <v>12</v>
      </c>
      <c r="AC54">
        <v>14</v>
      </c>
      <c r="AD54" t="s">
        <v>1694</v>
      </c>
      <c r="AF54" t="s">
        <v>1694</v>
      </c>
      <c r="AJ54" t="s">
        <v>1674</v>
      </c>
      <c r="AK54" s="6">
        <v>17.067</v>
      </c>
      <c r="AN54">
        <v>3</v>
      </c>
      <c r="AO54">
        <v>50</v>
      </c>
      <c r="AP54">
        <v>14</v>
      </c>
      <c r="AR54" t="s">
        <v>1681</v>
      </c>
    </row>
    <row r="55" spans="1:44" x14ac:dyDescent="0.2">
      <c r="A55" t="s">
        <v>490</v>
      </c>
      <c r="B55" t="s">
        <v>1672</v>
      </c>
      <c r="C55" t="s">
        <v>1675</v>
      </c>
      <c r="D55" t="s">
        <v>485</v>
      </c>
      <c r="E55" t="s">
        <v>486</v>
      </c>
      <c r="F55" t="s">
        <v>1678</v>
      </c>
      <c r="G55" t="s">
        <v>158</v>
      </c>
      <c r="I55" t="s">
        <v>1676</v>
      </c>
      <c r="J55">
        <v>37.933</v>
      </c>
      <c r="K55">
        <v>40.275582999999997</v>
      </c>
      <c r="L55">
        <v>669</v>
      </c>
      <c r="M55" t="s">
        <v>1671</v>
      </c>
      <c r="O55">
        <v>2007</v>
      </c>
      <c r="P55">
        <v>2007</v>
      </c>
      <c r="U55" t="s">
        <v>1677</v>
      </c>
      <c r="X55" s="9">
        <v>50</v>
      </c>
      <c r="Z55">
        <v>12</v>
      </c>
      <c r="AC55">
        <v>14</v>
      </c>
      <c r="AD55" t="s">
        <v>1694</v>
      </c>
      <c r="AF55" t="s">
        <v>1694</v>
      </c>
      <c r="AJ55" t="s">
        <v>1674</v>
      </c>
      <c r="AK55" s="6">
        <v>14.471</v>
      </c>
      <c r="AN55">
        <v>3</v>
      </c>
      <c r="AO55">
        <v>50</v>
      </c>
      <c r="AP55">
        <v>14</v>
      </c>
      <c r="AR55" t="s">
        <v>1681</v>
      </c>
    </row>
    <row r="56" spans="1:44" x14ac:dyDescent="0.2">
      <c r="A56" t="s">
        <v>490</v>
      </c>
      <c r="B56" t="s">
        <v>1672</v>
      </c>
      <c r="C56" t="s">
        <v>1675</v>
      </c>
      <c r="D56" t="s">
        <v>485</v>
      </c>
      <c r="E56" t="s">
        <v>486</v>
      </c>
      <c r="F56" t="s">
        <v>1678</v>
      </c>
      <c r="G56" t="s">
        <v>158</v>
      </c>
      <c r="I56" t="s">
        <v>1676</v>
      </c>
      <c r="J56">
        <v>37.933</v>
      </c>
      <c r="K56">
        <v>40.275582999999997</v>
      </c>
      <c r="L56">
        <v>669</v>
      </c>
      <c r="M56" t="s">
        <v>1671</v>
      </c>
      <c r="O56">
        <v>2007</v>
      </c>
      <c r="P56">
        <v>2007</v>
      </c>
      <c r="U56" t="s">
        <v>1677</v>
      </c>
      <c r="X56" s="9">
        <v>60</v>
      </c>
      <c r="Z56">
        <v>12</v>
      </c>
      <c r="AC56">
        <v>14</v>
      </c>
      <c r="AD56" t="s">
        <v>1694</v>
      </c>
      <c r="AF56" t="s">
        <v>1694</v>
      </c>
      <c r="AJ56" t="s">
        <v>1674</v>
      </c>
      <c r="AK56" s="6">
        <v>16.587</v>
      </c>
      <c r="AN56">
        <v>3</v>
      </c>
      <c r="AO56">
        <v>50</v>
      </c>
      <c r="AP56">
        <v>14</v>
      </c>
      <c r="AR56" t="s">
        <v>1681</v>
      </c>
    </row>
    <row r="57" spans="1:44" x14ac:dyDescent="0.2">
      <c r="A57" t="s">
        <v>490</v>
      </c>
      <c r="B57" t="s">
        <v>1672</v>
      </c>
      <c r="C57" t="s">
        <v>1675</v>
      </c>
      <c r="D57" t="s">
        <v>485</v>
      </c>
      <c r="E57" t="s">
        <v>486</v>
      </c>
      <c r="F57" t="s">
        <v>1678</v>
      </c>
      <c r="G57" t="s">
        <v>158</v>
      </c>
      <c r="I57" t="s">
        <v>1676</v>
      </c>
      <c r="J57">
        <v>37.933</v>
      </c>
      <c r="K57">
        <v>40.275582999999997</v>
      </c>
      <c r="L57">
        <v>669</v>
      </c>
      <c r="M57" t="s">
        <v>1671</v>
      </c>
      <c r="O57">
        <v>2007</v>
      </c>
      <c r="P57">
        <v>2007</v>
      </c>
      <c r="U57" t="s">
        <v>1677</v>
      </c>
      <c r="X57" s="9">
        <v>70</v>
      </c>
      <c r="Z57">
        <v>12</v>
      </c>
      <c r="AC57">
        <v>14</v>
      </c>
      <c r="AD57" t="s">
        <v>1694</v>
      </c>
      <c r="AF57" t="s">
        <v>1694</v>
      </c>
      <c r="AJ57" t="s">
        <v>1674</v>
      </c>
      <c r="AK57" s="6">
        <v>10.144</v>
      </c>
      <c r="AN57">
        <v>3</v>
      </c>
      <c r="AO57">
        <v>50</v>
      </c>
      <c r="AP57">
        <v>14</v>
      </c>
      <c r="AR57" t="s">
        <v>1681</v>
      </c>
    </row>
    <row r="58" spans="1:44" x14ac:dyDescent="0.2">
      <c r="A58" t="s">
        <v>490</v>
      </c>
      <c r="B58" t="s">
        <v>1672</v>
      </c>
      <c r="C58" t="s">
        <v>1675</v>
      </c>
      <c r="D58" t="s">
        <v>485</v>
      </c>
      <c r="E58" t="s">
        <v>486</v>
      </c>
      <c r="F58" t="s">
        <v>1678</v>
      </c>
      <c r="G58" t="s">
        <v>158</v>
      </c>
      <c r="I58" t="s">
        <v>1676</v>
      </c>
      <c r="J58">
        <v>37.933</v>
      </c>
      <c r="K58">
        <v>40.275582999999997</v>
      </c>
      <c r="L58">
        <v>669</v>
      </c>
      <c r="M58" t="s">
        <v>1671</v>
      </c>
      <c r="O58">
        <v>2007</v>
      </c>
      <c r="P58">
        <v>2007</v>
      </c>
      <c r="U58" t="s">
        <v>1677</v>
      </c>
      <c r="X58" s="9">
        <v>80</v>
      </c>
      <c r="Z58">
        <v>12</v>
      </c>
      <c r="AC58">
        <v>14</v>
      </c>
      <c r="AD58" t="s">
        <v>1694</v>
      </c>
      <c r="AF58" t="s">
        <v>1694</v>
      </c>
      <c r="AJ58" t="s">
        <v>1674</v>
      </c>
      <c r="AK58" s="6">
        <v>12.74</v>
      </c>
      <c r="AN58">
        <v>3</v>
      </c>
      <c r="AO58">
        <v>50</v>
      </c>
      <c r="AP58">
        <v>14</v>
      </c>
      <c r="AR58" t="s">
        <v>1681</v>
      </c>
    </row>
    <row r="59" spans="1:44" x14ac:dyDescent="0.2">
      <c r="A59" t="s">
        <v>490</v>
      </c>
      <c r="B59" t="s">
        <v>1672</v>
      </c>
      <c r="C59" t="s">
        <v>1675</v>
      </c>
      <c r="D59" t="s">
        <v>485</v>
      </c>
      <c r="E59" t="s">
        <v>486</v>
      </c>
      <c r="F59" t="s">
        <v>1678</v>
      </c>
      <c r="G59" t="s">
        <v>158</v>
      </c>
      <c r="I59" t="s">
        <v>1676</v>
      </c>
      <c r="J59">
        <v>37.933</v>
      </c>
      <c r="K59">
        <v>40.275582999999997</v>
      </c>
      <c r="L59">
        <v>669</v>
      </c>
      <c r="M59" t="s">
        <v>1671</v>
      </c>
      <c r="O59">
        <v>2007</v>
      </c>
      <c r="P59">
        <v>2007</v>
      </c>
      <c r="U59" t="s">
        <v>1677</v>
      </c>
      <c r="X59" s="9">
        <v>90</v>
      </c>
      <c r="Z59">
        <v>12</v>
      </c>
      <c r="AC59">
        <v>14</v>
      </c>
      <c r="AD59" t="s">
        <v>1694</v>
      </c>
      <c r="AF59" t="s">
        <v>1694</v>
      </c>
      <c r="AJ59" t="s">
        <v>1674</v>
      </c>
      <c r="AK59" s="6">
        <v>6.298</v>
      </c>
      <c r="AN59">
        <v>3</v>
      </c>
      <c r="AO59">
        <v>50</v>
      </c>
      <c r="AP59">
        <v>14</v>
      </c>
      <c r="AR59" t="s">
        <v>1681</v>
      </c>
    </row>
    <row r="60" spans="1:44" x14ac:dyDescent="0.2">
      <c r="A60" t="s">
        <v>490</v>
      </c>
      <c r="B60" t="s">
        <v>1672</v>
      </c>
      <c r="C60" t="s">
        <v>1675</v>
      </c>
      <c r="D60" t="s">
        <v>485</v>
      </c>
      <c r="E60" t="s">
        <v>486</v>
      </c>
      <c r="F60" t="s">
        <v>1678</v>
      </c>
      <c r="G60" t="s">
        <v>158</v>
      </c>
      <c r="I60" t="s">
        <v>1676</v>
      </c>
      <c r="J60">
        <v>37.933</v>
      </c>
      <c r="K60">
        <v>40.275582999999997</v>
      </c>
      <c r="L60">
        <v>669</v>
      </c>
      <c r="M60" t="s">
        <v>1671</v>
      </c>
      <c r="O60">
        <v>2007</v>
      </c>
      <c r="P60">
        <v>2007</v>
      </c>
      <c r="U60" t="s">
        <v>1677</v>
      </c>
      <c r="X60" s="9">
        <v>100</v>
      </c>
      <c r="Z60">
        <v>12</v>
      </c>
      <c r="AC60">
        <v>14</v>
      </c>
      <c r="AD60" t="s">
        <v>1694</v>
      </c>
      <c r="AF60" t="s">
        <v>1694</v>
      </c>
      <c r="AJ60" t="s">
        <v>1674</v>
      </c>
      <c r="AK60" s="6">
        <v>1.7789999999999999</v>
      </c>
      <c r="AN60">
        <v>3</v>
      </c>
      <c r="AO60">
        <v>50</v>
      </c>
      <c r="AP60">
        <v>14</v>
      </c>
      <c r="AR60" t="s">
        <v>1681</v>
      </c>
    </row>
    <row r="61" spans="1:44" x14ac:dyDescent="0.2">
      <c r="A61" t="s">
        <v>490</v>
      </c>
      <c r="B61" t="s">
        <v>1672</v>
      </c>
      <c r="C61" t="s">
        <v>1675</v>
      </c>
      <c r="D61" t="s">
        <v>485</v>
      </c>
      <c r="E61" t="s">
        <v>486</v>
      </c>
      <c r="F61" t="s">
        <v>1678</v>
      </c>
      <c r="G61" t="s">
        <v>158</v>
      </c>
      <c r="I61" t="s">
        <v>1676</v>
      </c>
      <c r="J61">
        <v>37.933</v>
      </c>
      <c r="K61">
        <v>40.275582999999997</v>
      </c>
      <c r="L61">
        <v>669</v>
      </c>
      <c r="M61" t="s">
        <v>1671</v>
      </c>
      <c r="O61">
        <v>2007</v>
      </c>
      <c r="P61">
        <v>2007</v>
      </c>
      <c r="U61" t="s">
        <v>1680</v>
      </c>
      <c r="X61" s="12" t="s">
        <v>1730</v>
      </c>
      <c r="Z61">
        <v>12</v>
      </c>
      <c r="AC61">
        <v>14</v>
      </c>
      <c r="AD61" t="s">
        <v>1694</v>
      </c>
      <c r="AF61" t="s">
        <v>1694</v>
      </c>
      <c r="AJ61" t="s">
        <v>1674</v>
      </c>
      <c r="AK61" s="6">
        <v>2.0670000000000002</v>
      </c>
      <c r="AN61">
        <v>3</v>
      </c>
      <c r="AO61">
        <v>50</v>
      </c>
      <c r="AP61">
        <v>14</v>
      </c>
      <c r="AR61" t="s">
        <v>1681</v>
      </c>
    </row>
    <row r="62" spans="1:44" x14ac:dyDescent="0.2">
      <c r="A62" t="s">
        <v>490</v>
      </c>
      <c r="B62" t="s">
        <v>1672</v>
      </c>
      <c r="C62" t="s">
        <v>1675</v>
      </c>
      <c r="D62" t="s">
        <v>485</v>
      </c>
      <c r="E62" t="s">
        <v>486</v>
      </c>
      <c r="F62" t="s">
        <v>1678</v>
      </c>
      <c r="G62" t="s">
        <v>158</v>
      </c>
      <c r="I62" t="s">
        <v>1676</v>
      </c>
      <c r="J62">
        <v>37.933</v>
      </c>
      <c r="K62">
        <v>40.275582999999997</v>
      </c>
      <c r="L62">
        <v>669</v>
      </c>
      <c r="M62" t="s">
        <v>1671</v>
      </c>
      <c r="O62">
        <v>2007</v>
      </c>
      <c r="P62">
        <v>2007</v>
      </c>
      <c r="U62" t="s">
        <v>1677</v>
      </c>
      <c r="X62" s="9">
        <v>0</v>
      </c>
      <c r="Z62">
        <v>12</v>
      </c>
      <c r="AC62">
        <v>21</v>
      </c>
      <c r="AD62" t="s">
        <v>1694</v>
      </c>
      <c r="AF62" t="s">
        <v>1694</v>
      </c>
      <c r="AJ62" t="s">
        <v>1674</v>
      </c>
      <c r="AK62" s="6">
        <v>23.268999999999998</v>
      </c>
      <c r="AN62">
        <v>3</v>
      </c>
      <c r="AO62">
        <v>50</v>
      </c>
      <c r="AP62">
        <v>21</v>
      </c>
      <c r="AR62" t="s">
        <v>1681</v>
      </c>
    </row>
    <row r="63" spans="1:44" x14ac:dyDescent="0.2">
      <c r="A63" t="s">
        <v>490</v>
      </c>
      <c r="B63" t="s">
        <v>1672</v>
      </c>
      <c r="C63" t="s">
        <v>1675</v>
      </c>
      <c r="D63" t="s">
        <v>485</v>
      </c>
      <c r="E63" t="s">
        <v>486</v>
      </c>
      <c r="F63" t="s">
        <v>1678</v>
      </c>
      <c r="G63" t="s">
        <v>158</v>
      </c>
      <c r="I63" t="s">
        <v>1676</v>
      </c>
      <c r="J63">
        <v>37.933</v>
      </c>
      <c r="K63">
        <v>40.275582999999997</v>
      </c>
      <c r="L63">
        <v>669</v>
      </c>
      <c r="M63" t="s">
        <v>1671</v>
      </c>
      <c r="O63">
        <v>2007</v>
      </c>
      <c r="P63">
        <v>2007</v>
      </c>
      <c r="U63" t="s">
        <v>1677</v>
      </c>
      <c r="X63" s="9">
        <v>10</v>
      </c>
      <c r="Z63">
        <v>12</v>
      </c>
      <c r="AC63">
        <v>21</v>
      </c>
      <c r="AD63" t="s">
        <v>1694</v>
      </c>
      <c r="AF63" t="s">
        <v>1694</v>
      </c>
      <c r="AJ63" t="s">
        <v>1674</v>
      </c>
      <c r="AK63" s="6">
        <v>19.952000000000002</v>
      </c>
      <c r="AN63">
        <v>3</v>
      </c>
      <c r="AO63">
        <v>50</v>
      </c>
      <c r="AP63">
        <v>21</v>
      </c>
      <c r="AR63" t="s">
        <v>1681</v>
      </c>
    </row>
    <row r="64" spans="1:44" x14ac:dyDescent="0.2">
      <c r="A64" t="s">
        <v>490</v>
      </c>
      <c r="B64" t="s">
        <v>1672</v>
      </c>
      <c r="C64" t="s">
        <v>1675</v>
      </c>
      <c r="D64" t="s">
        <v>485</v>
      </c>
      <c r="E64" t="s">
        <v>486</v>
      </c>
      <c r="F64" t="s">
        <v>1678</v>
      </c>
      <c r="G64" t="s">
        <v>158</v>
      </c>
      <c r="I64" t="s">
        <v>1676</v>
      </c>
      <c r="J64">
        <v>37.933</v>
      </c>
      <c r="K64">
        <v>40.275582999999997</v>
      </c>
      <c r="L64">
        <v>669</v>
      </c>
      <c r="M64" t="s">
        <v>1671</v>
      </c>
      <c r="O64">
        <v>2007</v>
      </c>
      <c r="P64">
        <v>2007</v>
      </c>
      <c r="U64" t="s">
        <v>1677</v>
      </c>
      <c r="X64" s="9">
        <v>20</v>
      </c>
      <c r="Z64">
        <v>12</v>
      </c>
      <c r="AC64">
        <v>21</v>
      </c>
      <c r="AD64" t="s">
        <v>1694</v>
      </c>
      <c r="AF64" t="s">
        <v>1694</v>
      </c>
      <c r="AJ64" t="s">
        <v>1674</v>
      </c>
      <c r="AK64" s="6">
        <v>3.125</v>
      </c>
      <c r="AN64">
        <v>3</v>
      </c>
      <c r="AO64">
        <v>50</v>
      </c>
      <c r="AP64">
        <v>21</v>
      </c>
      <c r="AR64" t="s">
        <v>1681</v>
      </c>
    </row>
    <row r="65" spans="1:44" x14ac:dyDescent="0.2">
      <c r="A65" t="s">
        <v>490</v>
      </c>
      <c r="B65" t="s">
        <v>1672</v>
      </c>
      <c r="C65" t="s">
        <v>1675</v>
      </c>
      <c r="D65" t="s">
        <v>485</v>
      </c>
      <c r="E65" t="s">
        <v>486</v>
      </c>
      <c r="F65" t="s">
        <v>1678</v>
      </c>
      <c r="G65" t="s">
        <v>158</v>
      </c>
      <c r="I65" t="s">
        <v>1676</v>
      </c>
      <c r="J65">
        <v>37.933</v>
      </c>
      <c r="K65">
        <v>40.275582999999997</v>
      </c>
      <c r="L65">
        <v>669</v>
      </c>
      <c r="M65" t="s">
        <v>1671</v>
      </c>
      <c r="O65">
        <v>2007</v>
      </c>
      <c r="P65">
        <v>2007</v>
      </c>
      <c r="U65" t="s">
        <v>1677</v>
      </c>
      <c r="X65" s="9">
        <v>30</v>
      </c>
      <c r="Z65">
        <v>12</v>
      </c>
      <c r="AC65">
        <v>21</v>
      </c>
      <c r="AD65" t="s">
        <v>1694</v>
      </c>
      <c r="AF65" t="s">
        <v>1694</v>
      </c>
      <c r="AJ65" t="s">
        <v>1674</v>
      </c>
      <c r="AK65" s="6">
        <v>10.144</v>
      </c>
      <c r="AN65">
        <v>3</v>
      </c>
      <c r="AO65">
        <v>50</v>
      </c>
      <c r="AP65">
        <v>21</v>
      </c>
      <c r="AR65" t="s">
        <v>1681</v>
      </c>
    </row>
    <row r="66" spans="1:44" x14ac:dyDescent="0.2">
      <c r="A66" t="s">
        <v>490</v>
      </c>
      <c r="B66" t="s">
        <v>1672</v>
      </c>
      <c r="C66" t="s">
        <v>1675</v>
      </c>
      <c r="D66" t="s">
        <v>485</v>
      </c>
      <c r="E66" t="s">
        <v>486</v>
      </c>
      <c r="F66" t="s">
        <v>1678</v>
      </c>
      <c r="G66" t="s">
        <v>158</v>
      </c>
      <c r="I66" t="s">
        <v>1676</v>
      </c>
      <c r="J66">
        <v>37.933</v>
      </c>
      <c r="K66">
        <v>40.275582999999997</v>
      </c>
      <c r="L66">
        <v>669</v>
      </c>
      <c r="M66" t="s">
        <v>1671</v>
      </c>
      <c r="O66">
        <v>2007</v>
      </c>
      <c r="P66">
        <v>2007</v>
      </c>
      <c r="U66" t="s">
        <v>1677</v>
      </c>
      <c r="X66" s="9">
        <v>40</v>
      </c>
      <c r="Z66">
        <v>12</v>
      </c>
      <c r="AC66">
        <v>21</v>
      </c>
      <c r="AD66" t="s">
        <v>1694</v>
      </c>
      <c r="AF66" t="s">
        <v>1694</v>
      </c>
      <c r="AJ66" t="s">
        <v>1674</v>
      </c>
      <c r="AK66" s="6">
        <v>19.663</v>
      </c>
      <c r="AN66">
        <v>3</v>
      </c>
      <c r="AO66">
        <v>50</v>
      </c>
      <c r="AP66">
        <v>21</v>
      </c>
      <c r="AR66" t="s">
        <v>1681</v>
      </c>
    </row>
    <row r="67" spans="1:44" x14ac:dyDescent="0.2">
      <c r="A67" t="s">
        <v>490</v>
      </c>
      <c r="B67" t="s">
        <v>1672</v>
      </c>
      <c r="C67" t="s">
        <v>1675</v>
      </c>
      <c r="D67" t="s">
        <v>485</v>
      </c>
      <c r="E67" t="s">
        <v>486</v>
      </c>
      <c r="F67" t="s">
        <v>1678</v>
      </c>
      <c r="G67" t="s">
        <v>158</v>
      </c>
      <c r="I67" t="s">
        <v>1676</v>
      </c>
      <c r="J67">
        <v>37.933</v>
      </c>
      <c r="K67">
        <v>40.275582999999997</v>
      </c>
      <c r="L67">
        <v>669</v>
      </c>
      <c r="M67" t="s">
        <v>1671</v>
      </c>
      <c r="O67">
        <v>2007</v>
      </c>
      <c r="P67">
        <v>2007</v>
      </c>
      <c r="U67" t="s">
        <v>1677</v>
      </c>
      <c r="X67" s="9">
        <v>50</v>
      </c>
      <c r="Z67">
        <v>12</v>
      </c>
      <c r="AC67">
        <v>21</v>
      </c>
      <c r="AD67" t="s">
        <v>1694</v>
      </c>
      <c r="AF67" t="s">
        <v>1694</v>
      </c>
      <c r="AJ67" t="s">
        <v>1674</v>
      </c>
      <c r="AK67" s="6">
        <v>17.067</v>
      </c>
      <c r="AN67">
        <v>3</v>
      </c>
      <c r="AO67">
        <v>50</v>
      </c>
      <c r="AP67">
        <v>21</v>
      </c>
      <c r="AR67" t="s">
        <v>1681</v>
      </c>
    </row>
    <row r="68" spans="1:44" x14ac:dyDescent="0.2">
      <c r="A68" t="s">
        <v>490</v>
      </c>
      <c r="B68" t="s">
        <v>1672</v>
      </c>
      <c r="C68" t="s">
        <v>1675</v>
      </c>
      <c r="D68" t="s">
        <v>485</v>
      </c>
      <c r="E68" t="s">
        <v>486</v>
      </c>
      <c r="F68" t="s">
        <v>1678</v>
      </c>
      <c r="G68" t="s">
        <v>158</v>
      </c>
      <c r="I68" t="s">
        <v>1676</v>
      </c>
      <c r="J68">
        <v>37.933</v>
      </c>
      <c r="K68">
        <v>40.275582999999997</v>
      </c>
      <c r="L68">
        <v>669</v>
      </c>
      <c r="M68" t="s">
        <v>1671</v>
      </c>
      <c r="O68">
        <v>2007</v>
      </c>
      <c r="P68">
        <v>2007</v>
      </c>
      <c r="U68" t="s">
        <v>1677</v>
      </c>
      <c r="X68" s="9">
        <v>60</v>
      </c>
      <c r="Z68">
        <v>12</v>
      </c>
      <c r="AC68">
        <v>21</v>
      </c>
      <c r="AD68" t="s">
        <v>1694</v>
      </c>
      <c r="AF68" t="s">
        <v>1694</v>
      </c>
      <c r="AJ68" t="s">
        <v>1674</v>
      </c>
      <c r="AK68" s="6">
        <v>19.952000000000002</v>
      </c>
      <c r="AN68">
        <v>3</v>
      </c>
      <c r="AO68">
        <v>50</v>
      </c>
      <c r="AP68">
        <v>21</v>
      </c>
      <c r="AR68" t="s">
        <v>1681</v>
      </c>
    </row>
    <row r="69" spans="1:44" x14ac:dyDescent="0.2">
      <c r="A69" t="s">
        <v>490</v>
      </c>
      <c r="B69" t="s">
        <v>1672</v>
      </c>
      <c r="C69" t="s">
        <v>1675</v>
      </c>
      <c r="D69" t="s">
        <v>485</v>
      </c>
      <c r="E69" t="s">
        <v>486</v>
      </c>
      <c r="F69" t="s">
        <v>1678</v>
      </c>
      <c r="G69" t="s">
        <v>158</v>
      </c>
      <c r="I69" t="s">
        <v>1676</v>
      </c>
      <c r="J69">
        <v>37.933</v>
      </c>
      <c r="K69">
        <v>40.275582999999997</v>
      </c>
      <c r="L69">
        <v>669</v>
      </c>
      <c r="M69" t="s">
        <v>1671</v>
      </c>
      <c r="O69">
        <v>2007</v>
      </c>
      <c r="P69">
        <v>2007</v>
      </c>
      <c r="U69" t="s">
        <v>1677</v>
      </c>
      <c r="X69" s="9">
        <v>70</v>
      </c>
      <c r="Z69">
        <v>12</v>
      </c>
      <c r="AC69">
        <v>21</v>
      </c>
      <c r="AD69" t="s">
        <v>1694</v>
      </c>
      <c r="AF69" t="s">
        <v>1694</v>
      </c>
      <c r="AJ69" t="s">
        <v>1674</v>
      </c>
      <c r="AK69" s="6">
        <v>17.067</v>
      </c>
      <c r="AN69">
        <v>3</v>
      </c>
      <c r="AO69">
        <v>50</v>
      </c>
      <c r="AP69">
        <v>21</v>
      </c>
      <c r="AR69" t="s">
        <v>1681</v>
      </c>
    </row>
    <row r="70" spans="1:44" x14ac:dyDescent="0.2">
      <c r="A70" t="s">
        <v>490</v>
      </c>
      <c r="B70" t="s">
        <v>1672</v>
      </c>
      <c r="C70" t="s">
        <v>1675</v>
      </c>
      <c r="D70" t="s">
        <v>485</v>
      </c>
      <c r="E70" t="s">
        <v>486</v>
      </c>
      <c r="F70" t="s">
        <v>1678</v>
      </c>
      <c r="G70" t="s">
        <v>158</v>
      </c>
      <c r="I70" t="s">
        <v>1676</v>
      </c>
      <c r="J70">
        <v>37.933</v>
      </c>
      <c r="K70">
        <v>40.275582999999997</v>
      </c>
      <c r="L70">
        <v>669</v>
      </c>
      <c r="M70" t="s">
        <v>1671</v>
      </c>
      <c r="O70">
        <v>2007</v>
      </c>
      <c r="P70">
        <v>2007</v>
      </c>
      <c r="U70" t="s">
        <v>1677</v>
      </c>
      <c r="X70" s="9">
        <v>80</v>
      </c>
      <c r="Z70">
        <v>12</v>
      </c>
      <c r="AC70">
        <v>21</v>
      </c>
      <c r="AD70" t="s">
        <v>1694</v>
      </c>
      <c r="AF70" t="s">
        <v>1694</v>
      </c>
      <c r="AJ70" t="s">
        <v>1674</v>
      </c>
      <c r="AK70" s="6">
        <v>19.567</v>
      </c>
      <c r="AN70">
        <v>3</v>
      </c>
      <c r="AO70">
        <v>50</v>
      </c>
      <c r="AP70">
        <v>21</v>
      </c>
      <c r="AR70" t="s">
        <v>1681</v>
      </c>
    </row>
    <row r="71" spans="1:44" x14ac:dyDescent="0.2">
      <c r="A71" t="s">
        <v>490</v>
      </c>
      <c r="B71" t="s">
        <v>1672</v>
      </c>
      <c r="C71" t="s">
        <v>1675</v>
      </c>
      <c r="D71" t="s">
        <v>485</v>
      </c>
      <c r="E71" t="s">
        <v>486</v>
      </c>
      <c r="F71" t="s">
        <v>1678</v>
      </c>
      <c r="G71" t="s">
        <v>158</v>
      </c>
      <c r="I71" t="s">
        <v>1676</v>
      </c>
      <c r="J71">
        <v>37.933</v>
      </c>
      <c r="K71">
        <v>40.275582999999997</v>
      </c>
      <c r="L71">
        <v>669</v>
      </c>
      <c r="M71" t="s">
        <v>1671</v>
      </c>
      <c r="O71">
        <v>2007</v>
      </c>
      <c r="P71">
        <v>2007</v>
      </c>
      <c r="U71" t="s">
        <v>1677</v>
      </c>
      <c r="X71" s="9">
        <v>90</v>
      </c>
      <c r="Z71">
        <v>12</v>
      </c>
      <c r="AC71">
        <v>21</v>
      </c>
      <c r="AD71" t="s">
        <v>1694</v>
      </c>
      <c r="AF71" t="s">
        <v>1694</v>
      </c>
      <c r="AJ71" t="s">
        <v>1674</v>
      </c>
      <c r="AK71" s="6">
        <v>13.413</v>
      </c>
      <c r="AN71">
        <v>3</v>
      </c>
      <c r="AO71">
        <v>50</v>
      </c>
      <c r="AP71">
        <v>21</v>
      </c>
      <c r="AR71" t="s">
        <v>1681</v>
      </c>
    </row>
    <row r="72" spans="1:44" x14ac:dyDescent="0.2">
      <c r="A72" t="s">
        <v>490</v>
      </c>
      <c r="B72" t="s">
        <v>1672</v>
      </c>
      <c r="C72" t="s">
        <v>1675</v>
      </c>
      <c r="D72" t="s">
        <v>485</v>
      </c>
      <c r="E72" t="s">
        <v>486</v>
      </c>
      <c r="F72" t="s">
        <v>1678</v>
      </c>
      <c r="G72" t="s">
        <v>158</v>
      </c>
      <c r="I72" t="s">
        <v>1676</v>
      </c>
      <c r="J72">
        <v>37.933</v>
      </c>
      <c r="K72">
        <v>40.275582999999997</v>
      </c>
      <c r="L72">
        <v>669</v>
      </c>
      <c r="M72" t="s">
        <v>1671</v>
      </c>
      <c r="O72">
        <v>2007</v>
      </c>
      <c r="P72">
        <v>2007</v>
      </c>
      <c r="U72" t="s">
        <v>1677</v>
      </c>
      <c r="X72" s="9">
        <v>100</v>
      </c>
      <c r="Z72">
        <v>12</v>
      </c>
      <c r="AC72">
        <v>21</v>
      </c>
      <c r="AD72" t="s">
        <v>1694</v>
      </c>
      <c r="AF72" t="s">
        <v>1694</v>
      </c>
      <c r="AJ72" t="s">
        <v>1674</v>
      </c>
      <c r="AK72" s="6">
        <v>8.6059999999999999</v>
      </c>
      <c r="AN72">
        <v>3</v>
      </c>
      <c r="AO72">
        <v>50</v>
      </c>
      <c r="AP72">
        <v>21</v>
      </c>
      <c r="AR72" t="s">
        <v>1681</v>
      </c>
    </row>
    <row r="73" spans="1:44" x14ac:dyDescent="0.2">
      <c r="A73" t="s">
        <v>490</v>
      </c>
      <c r="B73" t="s">
        <v>1672</v>
      </c>
      <c r="C73" t="s">
        <v>1675</v>
      </c>
      <c r="D73" t="s">
        <v>485</v>
      </c>
      <c r="E73" t="s">
        <v>486</v>
      </c>
      <c r="F73" t="s">
        <v>1678</v>
      </c>
      <c r="G73" t="s">
        <v>158</v>
      </c>
      <c r="I73" t="s">
        <v>1676</v>
      </c>
      <c r="J73">
        <v>37.933</v>
      </c>
      <c r="K73">
        <v>40.275582999999997</v>
      </c>
      <c r="L73">
        <v>669</v>
      </c>
      <c r="M73" t="s">
        <v>1671</v>
      </c>
      <c r="O73">
        <v>2007</v>
      </c>
      <c r="P73">
        <v>2007</v>
      </c>
      <c r="U73" t="s">
        <v>1680</v>
      </c>
      <c r="X73" s="12" t="s">
        <v>1730</v>
      </c>
      <c r="Z73">
        <v>12</v>
      </c>
      <c r="AC73">
        <v>21</v>
      </c>
      <c r="AD73" t="s">
        <v>1694</v>
      </c>
      <c r="AF73" t="s">
        <v>1694</v>
      </c>
      <c r="AJ73" t="s">
        <v>1674</v>
      </c>
      <c r="AK73" s="6">
        <v>2.0670000000000002</v>
      </c>
      <c r="AN73">
        <v>3</v>
      </c>
      <c r="AO73">
        <v>50</v>
      </c>
      <c r="AP73">
        <v>21</v>
      </c>
      <c r="AR73" t="s">
        <v>1681</v>
      </c>
    </row>
    <row r="74" spans="1:44" x14ac:dyDescent="0.2">
      <c r="A74" t="s">
        <v>490</v>
      </c>
      <c r="B74" t="s">
        <v>1672</v>
      </c>
      <c r="C74" t="s">
        <v>1675</v>
      </c>
      <c r="D74" t="s">
        <v>485</v>
      </c>
      <c r="E74" t="s">
        <v>486</v>
      </c>
      <c r="F74" t="s">
        <v>1678</v>
      </c>
      <c r="G74" t="s">
        <v>158</v>
      </c>
      <c r="I74" t="s">
        <v>1676</v>
      </c>
      <c r="J74">
        <v>37.933</v>
      </c>
      <c r="K74">
        <v>40.275582999999997</v>
      </c>
      <c r="L74">
        <v>669</v>
      </c>
      <c r="M74" t="s">
        <v>1671</v>
      </c>
      <c r="O74">
        <v>2007</v>
      </c>
      <c r="P74">
        <v>2007</v>
      </c>
      <c r="U74" t="s">
        <v>1677</v>
      </c>
      <c r="X74" s="9">
        <v>0</v>
      </c>
      <c r="Z74">
        <v>12</v>
      </c>
      <c r="AC74">
        <v>28</v>
      </c>
      <c r="AD74" t="s">
        <v>1694</v>
      </c>
      <c r="AF74" t="s">
        <v>1694</v>
      </c>
      <c r="AJ74" t="s">
        <v>1674</v>
      </c>
      <c r="AK74" s="6">
        <v>25.047999999999998</v>
      </c>
      <c r="AN74">
        <v>3</v>
      </c>
      <c r="AO74">
        <v>50</v>
      </c>
      <c r="AP74">
        <v>28</v>
      </c>
      <c r="AR74" t="s">
        <v>1681</v>
      </c>
    </row>
    <row r="75" spans="1:44" x14ac:dyDescent="0.2">
      <c r="A75" t="s">
        <v>490</v>
      </c>
      <c r="B75" t="s">
        <v>1672</v>
      </c>
      <c r="C75" t="s">
        <v>1675</v>
      </c>
      <c r="D75" t="s">
        <v>485</v>
      </c>
      <c r="E75" t="s">
        <v>486</v>
      </c>
      <c r="F75" t="s">
        <v>1678</v>
      </c>
      <c r="G75" t="s">
        <v>158</v>
      </c>
      <c r="I75" t="s">
        <v>1676</v>
      </c>
      <c r="J75">
        <v>37.933</v>
      </c>
      <c r="K75">
        <v>40.275582999999997</v>
      </c>
      <c r="L75">
        <v>669</v>
      </c>
      <c r="M75" t="s">
        <v>1671</v>
      </c>
      <c r="O75">
        <v>2007</v>
      </c>
      <c r="P75">
        <v>2007</v>
      </c>
      <c r="U75" t="s">
        <v>1677</v>
      </c>
      <c r="X75" s="9">
        <v>10</v>
      </c>
      <c r="Z75">
        <v>12</v>
      </c>
      <c r="AC75">
        <v>28</v>
      </c>
      <c r="AD75" t="s">
        <v>1694</v>
      </c>
      <c r="AF75" t="s">
        <v>1694</v>
      </c>
      <c r="AJ75" t="s">
        <v>1674</v>
      </c>
      <c r="AK75" s="6">
        <v>21.683</v>
      </c>
      <c r="AN75">
        <v>3</v>
      </c>
      <c r="AO75">
        <v>50</v>
      </c>
      <c r="AP75">
        <v>28</v>
      </c>
      <c r="AR75" t="s">
        <v>1681</v>
      </c>
    </row>
    <row r="76" spans="1:44" x14ac:dyDescent="0.2">
      <c r="A76" t="s">
        <v>490</v>
      </c>
      <c r="B76" t="s">
        <v>1672</v>
      </c>
      <c r="C76" t="s">
        <v>1675</v>
      </c>
      <c r="D76" t="s">
        <v>485</v>
      </c>
      <c r="E76" t="s">
        <v>486</v>
      </c>
      <c r="F76" t="s">
        <v>1678</v>
      </c>
      <c r="G76" t="s">
        <v>158</v>
      </c>
      <c r="I76" t="s">
        <v>1676</v>
      </c>
      <c r="J76">
        <v>37.933</v>
      </c>
      <c r="K76">
        <v>40.275582999999997</v>
      </c>
      <c r="L76">
        <v>669</v>
      </c>
      <c r="M76" t="s">
        <v>1671</v>
      </c>
      <c r="O76">
        <v>2007</v>
      </c>
      <c r="P76">
        <v>2007</v>
      </c>
      <c r="U76" t="s">
        <v>1677</v>
      </c>
      <c r="X76" s="9">
        <v>20</v>
      </c>
      <c r="Z76">
        <v>12</v>
      </c>
      <c r="AC76">
        <v>28</v>
      </c>
      <c r="AD76" t="s">
        <v>1694</v>
      </c>
      <c r="AF76" t="s">
        <v>1694</v>
      </c>
      <c r="AJ76" t="s">
        <v>1674</v>
      </c>
      <c r="AK76" s="6">
        <v>3.702</v>
      </c>
      <c r="AN76">
        <v>3</v>
      </c>
      <c r="AO76">
        <v>50</v>
      </c>
      <c r="AP76">
        <v>28</v>
      </c>
      <c r="AR76" t="s">
        <v>1681</v>
      </c>
    </row>
    <row r="77" spans="1:44" x14ac:dyDescent="0.2">
      <c r="A77" t="s">
        <v>490</v>
      </c>
      <c r="B77" t="s">
        <v>1672</v>
      </c>
      <c r="C77" t="s">
        <v>1675</v>
      </c>
      <c r="D77" t="s">
        <v>485</v>
      </c>
      <c r="E77" t="s">
        <v>486</v>
      </c>
      <c r="F77" t="s">
        <v>1678</v>
      </c>
      <c r="G77" t="s">
        <v>158</v>
      </c>
      <c r="I77" t="s">
        <v>1676</v>
      </c>
      <c r="J77">
        <v>37.933</v>
      </c>
      <c r="K77">
        <v>40.275582999999997</v>
      </c>
      <c r="L77">
        <v>669</v>
      </c>
      <c r="M77" t="s">
        <v>1671</v>
      </c>
      <c r="O77">
        <v>2007</v>
      </c>
      <c r="P77">
        <v>2007</v>
      </c>
      <c r="U77" t="s">
        <v>1677</v>
      </c>
      <c r="X77" s="9">
        <v>30</v>
      </c>
      <c r="Z77">
        <v>12</v>
      </c>
      <c r="AC77">
        <v>28</v>
      </c>
      <c r="AD77" t="s">
        <v>1694</v>
      </c>
      <c r="AF77" t="s">
        <v>1694</v>
      </c>
      <c r="AJ77" t="s">
        <v>1674</v>
      </c>
      <c r="AK77" s="6">
        <v>11.394</v>
      </c>
      <c r="AN77">
        <v>3</v>
      </c>
      <c r="AO77">
        <v>50</v>
      </c>
      <c r="AP77">
        <v>28</v>
      </c>
      <c r="AR77" t="s">
        <v>1681</v>
      </c>
    </row>
    <row r="78" spans="1:44" x14ac:dyDescent="0.2">
      <c r="A78" t="s">
        <v>490</v>
      </c>
      <c r="B78" t="s">
        <v>1672</v>
      </c>
      <c r="C78" t="s">
        <v>1675</v>
      </c>
      <c r="D78" t="s">
        <v>485</v>
      </c>
      <c r="E78" t="s">
        <v>486</v>
      </c>
      <c r="F78" t="s">
        <v>1678</v>
      </c>
      <c r="G78" t="s">
        <v>158</v>
      </c>
      <c r="I78" t="s">
        <v>1676</v>
      </c>
      <c r="J78">
        <v>37.933</v>
      </c>
      <c r="K78">
        <v>40.275582999999997</v>
      </c>
      <c r="L78">
        <v>669</v>
      </c>
      <c r="M78" t="s">
        <v>1671</v>
      </c>
      <c r="O78">
        <v>2007</v>
      </c>
      <c r="P78">
        <v>2007</v>
      </c>
      <c r="U78" t="s">
        <v>1677</v>
      </c>
      <c r="X78" s="9">
        <v>40</v>
      </c>
      <c r="Z78">
        <v>12</v>
      </c>
      <c r="AC78">
        <v>28</v>
      </c>
      <c r="AD78" t="s">
        <v>1694</v>
      </c>
      <c r="AF78" t="s">
        <v>1694</v>
      </c>
      <c r="AJ78" t="s">
        <v>1674</v>
      </c>
      <c r="AK78" s="6">
        <v>20.817</v>
      </c>
      <c r="AN78">
        <v>3</v>
      </c>
      <c r="AO78">
        <v>50</v>
      </c>
      <c r="AP78">
        <v>28</v>
      </c>
      <c r="AR78" t="s">
        <v>1681</v>
      </c>
    </row>
    <row r="79" spans="1:44" x14ac:dyDescent="0.2">
      <c r="A79" t="s">
        <v>490</v>
      </c>
      <c r="B79" t="s">
        <v>1672</v>
      </c>
      <c r="C79" t="s">
        <v>1675</v>
      </c>
      <c r="D79" t="s">
        <v>485</v>
      </c>
      <c r="E79" t="s">
        <v>486</v>
      </c>
      <c r="F79" t="s">
        <v>1678</v>
      </c>
      <c r="G79" t="s">
        <v>158</v>
      </c>
      <c r="I79" t="s">
        <v>1676</v>
      </c>
      <c r="J79">
        <v>37.933</v>
      </c>
      <c r="K79">
        <v>40.275582999999997</v>
      </c>
      <c r="L79">
        <v>669</v>
      </c>
      <c r="M79" t="s">
        <v>1671</v>
      </c>
      <c r="O79">
        <v>2007</v>
      </c>
      <c r="P79">
        <v>2007</v>
      </c>
      <c r="U79" t="s">
        <v>1677</v>
      </c>
      <c r="X79" s="9">
        <v>50</v>
      </c>
      <c r="Z79">
        <v>12</v>
      </c>
      <c r="AC79">
        <v>28</v>
      </c>
      <c r="AD79" t="s">
        <v>1694</v>
      </c>
      <c r="AF79" t="s">
        <v>1694</v>
      </c>
      <c r="AJ79" t="s">
        <v>1674</v>
      </c>
      <c r="AK79" s="6">
        <v>18.893999999999998</v>
      </c>
      <c r="AN79">
        <v>3</v>
      </c>
      <c r="AO79">
        <v>50</v>
      </c>
      <c r="AP79">
        <v>28</v>
      </c>
      <c r="AR79" t="s">
        <v>1681</v>
      </c>
    </row>
    <row r="80" spans="1:44" x14ac:dyDescent="0.2">
      <c r="A80" t="s">
        <v>490</v>
      </c>
      <c r="B80" t="s">
        <v>1672</v>
      </c>
      <c r="C80" t="s">
        <v>1675</v>
      </c>
      <c r="D80" t="s">
        <v>485</v>
      </c>
      <c r="E80" t="s">
        <v>486</v>
      </c>
      <c r="F80" t="s">
        <v>1678</v>
      </c>
      <c r="G80" t="s">
        <v>158</v>
      </c>
      <c r="I80" t="s">
        <v>1676</v>
      </c>
      <c r="J80">
        <v>37.933</v>
      </c>
      <c r="K80">
        <v>40.275582999999997</v>
      </c>
      <c r="L80">
        <v>669</v>
      </c>
      <c r="M80" t="s">
        <v>1671</v>
      </c>
      <c r="O80">
        <v>2007</v>
      </c>
      <c r="P80">
        <v>2007</v>
      </c>
      <c r="U80" t="s">
        <v>1677</v>
      </c>
      <c r="X80" s="9">
        <v>60</v>
      </c>
      <c r="Z80">
        <v>12</v>
      </c>
      <c r="AC80">
        <v>28</v>
      </c>
      <c r="AD80" t="s">
        <v>1694</v>
      </c>
      <c r="AF80" t="s">
        <v>1694</v>
      </c>
      <c r="AJ80" t="s">
        <v>1674</v>
      </c>
      <c r="AK80" s="6">
        <v>22.26</v>
      </c>
      <c r="AN80">
        <v>3</v>
      </c>
      <c r="AO80">
        <v>50</v>
      </c>
      <c r="AP80">
        <v>28</v>
      </c>
      <c r="AR80" t="s">
        <v>1681</v>
      </c>
    </row>
    <row r="81" spans="1:44" x14ac:dyDescent="0.2">
      <c r="A81" t="s">
        <v>490</v>
      </c>
      <c r="B81" t="s">
        <v>1672</v>
      </c>
      <c r="C81" t="s">
        <v>1675</v>
      </c>
      <c r="D81" t="s">
        <v>485</v>
      </c>
      <c r="E81" t="s">
        <v>486</v>
      </c>
      <c r="F81" t="s">
        <v>1678</v>
      </c>
      <c r="G81" t="s">
        <v>158</v>
      </c>
      <c r="I81" t="s">
        <v>1676</v>
      </c>
      <c r="J81">
        <v>37.933</v>
      </c>
      <c r="K81">
        <v>40.275582999999997</v>
      </c>
      <c r="L81">
        <v>669</v>
      </c>
      <c r="M81" t="s">
        <v>1671</v>
      </c>
      <c r="O81">
        <v>2007</v>
      </c>
      <c r="P81">
        <v>2007</v>
      </c>
      <c r="U81" t="s">
        <v>1677</v>
      </c>
      <c r="X81" s="9">
        <v>70</v>
      </c>
      <c r="Z81">
        <v>12</v>
      </c>
      <c r="AC81">
        <v>28</v>
      </c>
      <c r="AD81" t="s">
        <v>1694</v>
      </c>
      <c r="AF81" t="s">
        <v>1694</v>
      </c>
      <c r="AJ81" t="s">
        <v>1674</v>
      </c>
      <c r="AK81" s="6">
        <v>18.510000000000002</v>
      </c>
      <c r="AN81">
        <v>3</v>
      </c>
      <c r="AO81">
        <v>50</v>
      </c>
      <c r="AP81">
        <v>28</v>
      </c>
      <c r="AR81" t="s">
        <v>1681</v>
      </c>
    </row>
    <row r="82" spans="1:44" x14ac:dyDescent="0.2">
      <c r="A82" t="s">
        <v>490</v>
      </c>
      <c r="B82" t="s">
        <v>1672</v>
      </c>
      <c r="C82" t="s">
        <v>1675</v>
      </c>
      <c r="D82" t="s">
        <v>485</v>
      </c>
      <c r="E82" t="s">
        <v>486</v>
      </c>
      <c r="F82" t="s">
        <v>1678</v>
      </c>
      <c r="G82" t="s">
        <v>158</v>
      </c>
      <c r="I82" t="s">
        <v>1676</v>
      </c>
      <c r="J82">
        <v>37.933</v>
      </c>
      <c r="K82">
        <v>40.275582999999997</v>
      </c>
      <c r="L82">
        <v>669</v>
      </c>
      <c r="M82" t="s">
        <v>1671</v>
      </c>
      <c r="O82">
        <v>2007</v>
      </c>
      <c r="P82">
        <v>2007</v>
      </c>
      <c r="U82" t="s">
        <v>1677</v>
      </c>
      <c r="X82" s="9">
        <v>80</v>
      </c>
      <c r="Z82">
        <v>12</v>
      </c>
      <c r="AC82">
        <v>28</v>
      </c>
      <c r="AD82" t="s">
        <v>1694</v>
      </c>
      <c r="AF82" t="s">
        <v>1694</v>
      </c>
      <c r="AJ82" t="s">
        <v>1674</v>
      </c>
      <c r="AK82" s="6">
        <v>21.202000000000002</v>
      </c>
      <c r="AN82">
        <v>3</v>
      </c>
      <c r="AO82">
        <v>50</v>
      </c>
      <c r="AP82">
        <v>28</v>
      </c>
      <c r="AR82" t="s">
        <v>1681</v>
      </c>
    </row>
    <row r="83" spans="1:44" x14ac:dyDescent="0.2">
      <c r="A83" t="s">
        <v>490</v>
      </c>
      <c r="B83" t="s">
        <v>1672</v>
      </c>
      <c r="C83" t="s">
        <v>1675</v>
      </c>
      <c r="D83" t="s">
        <v>485</v>
      </c>
      <c r="E83" t="s">
        <v>486</v>
      </c>
      <c r="F83" t="s">
        <v>1678</v>
      </c>
      <c r="G83" t="s">
        <v>158</v>
      </c>
      <c r="I83" t="s">
        <v>1676</v>
      </c>
      <c r="J83">
        <v>37.933</v>
      </c>
      <c r="K83">
        <v>40.275582999999997</v>
      </c>
      <c r="L83">
        <v>669</v>
      </c>
      <c r="M83" t="s">
        <v>1671</v>
      </c>
      <c r="O83">
        <v>2007</v>
      </c>
      <c r="P83">
        <v>2007</v>
      </c>
      <c r="U83" t="s">
        <v>1677</v>
      </c>
      <c r="X83" s="9">
        <v>90</v>
      </c>
      <c r="Z83">
        <v>12</v>
      </c>
      <c r="AC83">
        <v>28</v>
      </c>
      <c r="AD83" t="s">
        <v>1694</v>
      </c>
      <c r="AF83" t="s">
        <v>1694</v>
      </c>
      <c r="AJ83" t="s">
        <v>1674</v>
      </c>
      <c r="AK83" s="6">
        <v>15.337</v>
      </c>
      <c r="AN83">
        <v>3</v>
      </c>
      <c r="AO83">
        <v>50</v>
      </c>
      <c r="AP83">
        <v>28</v>
      </c>
      <c r="AR83" t="s">
        <v>1681</v>
      </c>
    </row>
    <row r="84" spans="1:44" x14ac:dyDescent="0.2">
      <c r="A84" t="s">
        <v>490</v>
      </c>
      <c r="B84" t="s">
        <v>1672</v>
      </c>
      <c r="C84" t="s">
        <v>1675</v>
      </c>
      <c r="D84" t="s">
        <v>485</v>
      </c>
      <c r="E84" t="s">
        <v>486</v>
      </c>
      <c r="F84" t="s">
        <v>1678</v>
      </c>
      <c r="G84" t="s">
        <v>158</v>
      </c>
      <c r="I84" t="s">
        <v>1676</v>
      </c>
      <c r="J84">
        <v>37.933</v>
      </c>
      <c r="K84">
        <v>40.275582999999997</v>
      </c>
      <c r="L84">
        <v>669</v>
      </c>
      <c r="M84" t="s">
        <v>1671</v>
      </c>
      <c r="O84">
        <v>2007</v>
      </c>
      <c r="P84">
        <v>2007</v>
      </c>
      <c r="U84" t="s">
        <v>1677</v>
      </c>
      <c r="X84" s="9">
        <v>100</v>
      </c>
      <c r="Z84">
        <v>12</v>
      </c>
      <c r="AC84">
        <v>28</v>
      </c>
      <c r="AD84" t="s">
        <v>1694</v>
      </c>
      <c r="AF84" t="s">
        <v>1694</v>
      </c>
      <c r="AJ84" t="s">
        <v>1674</v>
      </c>
      <c r="AK84" s="6">
        <v>11.49</v>
      </c>
      <c r="AN84">
        <v>3</v>
      </c>
      <c r="AO84">
        <v>50</v>
      </c>
      <c r="AP84">
        <v>28</v>
      </c>
      <c r="AR84" t="s">
        <v>1681</v>
      </c>
    </row>
    <row r="85" spans="1:44" x14ac:dyDescent="0.2">
      <c r="A85" t="s">
        <v>490</v>
      </c>
      <c r="B85" t="s">
        <v>1672</v>
      </c>
      <c r="C85" t="s">
        <v>1675</v>
      </c>
      <c r="D85" t="s">
        <v>485</v>
      </c>
      <c r="E85" t="s">
        <v>486</v>
      </c>
      <c r="F85" t="s">
        <v>1678</v>
      </c>
      <c r="G85" t="s">
        <v>158</v>
      </c>
      <c r="I85" t="s">
        <v>1676</v>
      </c>
      <c r="J85">
        <v>37.933</v>
      </c>
      <c r="K85">
        <v>40.275582999999997</v>
      </c>
      <c r="L85">
        <v>669</v>
      </c>
      <c r="M85" t="s">
        <v>1671</v>
      </c>
      <c r="O85">
        <v>2007</v>
      </c>
      <c r="P85">
        <v>2007</v>
      </c>
      <c r="U85" t="s">
        <v>1680</v>
      </c>
      <c r="X85" s="12" t="s">
        <v>1730</v>
      </c>
      <c r="Z85">
        <v>12</v>
      </c>
      <c r="AC85">
        <v>28</v>
      </c>
      <c r="AD85" t="s">
        <v>1694</v>
      </c>
      <c r="AF85" t="s">
        <v>1694</v>
      </c>
      <c r="AJ85" t="s">
        <v>1674</v>
      </c>
      <c r="AK85" s="6">
        <v>1.9710000000000001</v>
      </c>
      <c r="AN85">
        <v>3</v>
      </c>
      <c r="AO85">
        <v>50</v>
      </c>
      <c r="AP85">
        <v>28</v>
      </c>
      <c r="AR85" t="s">
        <v>1681</v>
      </c>
    </row>
    <row r="86" spans="1:44" x14ac:dyDescent="0.2">
      <c r="A86" t="s">
        <v>490</v>
      </c>
      <c r="B86" t="s">
        <v>1672</v>
      </c>
      <c r="C86" t="s">
        <v>1675</v>
      </c>
      <c r="D86" t="s">
        <v>485</v>
      </c>
      <c r="E86" t="s">
        <v>486</v>
      </c>
      <c r="F86" t="s">
        <v>1678</v>
      </c>
      <c r="G86" t="s">
        <v>158</v>
      </c>
      <c r="I86" t="s">
        <v>1676</v>
      </c>
      <c r="J86">
        <v>37.933</v>
      </c>
      <c r="K86">
        <v>40.275582999999997</v>
      </c>
      <c r="L86">
        <v>669</v>
      </c>
      <c r="M86" t="s">
        <v>1671</v>
      </c>
      <c r="O86">
        <v>2007</v>
      </c>
      <c r="P86">
        <v>2007</v>
      </c>
      <c r="U86" t="s">
        <v>1677</v>
      </c>
      <c r="X86" s="9">
        <v>0</v>
      </c>
      <c r="Z86">
        <v>12</v>
      </c>
      <c r="AC86">
        <v>35</v>
      </c>
      <c r="AD86" t="s">
        <v>1694</v>
      </c>
      <c r="AF86" t="s">
        <v>1694</v>
      </c>
      <c r="AJ86" t="s">
        <v>1674</v>
      </c>
      <c r="AK86" s="6">
        <v>25.817</v>
      </c>
      <c r="AN86">
        <v>3</v>
      </c>
      <c r="AO86">
        <v>50</v>
      </c>
      <c r="AP86">
        <v>35</v>
      </c>
      <c r="AR86" t="s">
        <v>1681</v>
      </c>
    </row>
    <row r="87" spans="1:44" x14ac:dyDescent="0.2">
      <c r="A87" t="s">
        <v>490</v>
      </c>
      <c r="B87" t="s">
        <v>1672</v>
      </c>
      <c r="C87" t="s">
        <v>1675</v>
      </c>
      <c r="D87" t="s">
        <v>485</v>
      </c>
      <c r="E87" t="s">
        <v>486</v>
      </c>
      <c r="F87" t="s">
        <v>1678</v>
      </c>
      <c r="G87" t="s">
        <v>158</v>
      </c>
      <c r="I87" t="s">
        <v>1676</v>
      </c>
      <c r="J87">
        <v>37.933</v>
      </c>
      <c r="K87">
        <v>40.275582999999997</v>
      </c>
      <c r="L87">
        <v>669</v>
      </c>
      <c r="M87" t="s">
        <v>1671</v>
      </c>
      <c r="O87">
        <v>2007</v>
      </c>
      <c r="P87">
        <v>2007</v>
      </c>
      <c r="U87" t="s">
        <v>1677</v>
      </c>
      <c r="X87" s="9">
        <v>10</v>
      </c>
      <c r="Z87">
        <v>12</v>
      </c>
      <c r="AC87">
        <v>35</v>
      </c>
      <c r="AD87" t="s">
        <v>1694</v>
      </c>
      <c r="AF87" t="s">
        <v>1694</v>
      </c>
      <c r="AJ87" t="s">
        <v>1674</v>
      </c>
      <c r="AK87" s="6">
        <v>22.067</v>
      </c>
      <c r="AN87">
        <v>3</v>
      </c>
      <c r="AO87">
        <v>50</v>
      </c>
      <c r="AP87">
        <v>35</v>
      </c>
      <c r="AR87" t="s">
        <v>1681</v>
      </c>
    </row>
    <row r="88" spans="1:44" x14ac:dyDescent="0.2">
      <c r="A88" t="s">
        <v>490</v>
      </c>
      <c r="B88" t="s">
        <v>1672</v>
      </c>
      <c r="C88" t="s">
        <v>1675</v>
      </c>
      <c r="D88" t="s">
        <v>485</v>
      </c>
      <c r="E88" t="s">
        <v>486</v>
      </c>
      <c r="F88" t="s">
        <v>1678</v>
      </c>
      <c r="G88" t="s">
        <v>158</v>
      </c>
      <c r="I88" t="s">
        <v>1676</v>
      </c>
      <c r="J88">
        <v>37.933</v>
      </c>
      <c r="K88">
        <v>40.275582999999997</v>
      </c>
      <c r="L88">
        <v>669</v>
      </c>
      <c r="M88" t="s">
        <v>1671</v>
      </c>
      <c r="O88">
        <v>2007</v>
      </c>
      <c r="P88">
        <v>2007</v>
      </c>
      <c r="U88" t="s">
        <v>1677</v>
      </c>
      <c r="X88" s="9">
        <v>20</v>
      </c>
      <c r="Z88">
        <v>12</v>
      </c>
      <c r="AC88">
        <v>35</v>
      </c>
      <c r="AD88" t="s">
        <v>1694</v>
      </c>
      <c r="AF88" t="s">
        <v>1694</v>
      </c>
      <c r="AJ88" t="s">
        <v>1674</v>
      </c>
      <c r="AK88" s="6">
        <v>3.99</v>
      </c>
      <c r="AN88">
        <v>3</v>
      </c>
      <c r="AO88">
        <v>50</v>
      </c>
      <c r="AP88">
        <v>35</v>
      </c>
      <c r="AR88" t="s">
        <v>1681</v>
      </c>
    </row>
    <row r="89" spans="1:44" x14ac:dyDescent="0.2">
      <c r="A89" t="s">
        <v>490</v>
      </c>
      <c r="B89" t="s">
        <v>1672</v>
      </c>
      <c r="C89" t="s">
        <v>1675</v>
      </c>
      <c r="D89" t="s">
        <v>485</v>
      </c>
      <c r="E89" t="s">
        <v>486</v>
      </c>
      <c r="F89" t="s">
        <v>1678</v>
      </c>
      <c r="G89" t="s">
        <v>158</v>
      </c>
      <c r="I89" t="s">
        <v>1676</v>
      </c>
      <c r="J89">
        <v>37.933</v>
      </c>
      <c r="K89">
        <v>40.275582999999997</v>
      </c>
      <c r="L89">
        <v>669</v>
      </c>
      <c r="M89" t="s">
        <v>1671</v>
      </c>
      <c r="O89">
        <v>2007</v>
      </c>
      <c r="P89">
        <v>2007</v>
      </c>
      <c r="U89" t="s">
        <v>1677</v>
      </c>
      <c r="X89" s="9">
        <v>30</v>
      </c>
      <c r="Z89">
        <v>12</v>
      </c>
      <c r="AC89">
        <v>35</v>
      </c>
      <c r="AD89" t="s">
        <v>1694</v>
      </c>
      <c r="AF89" t="s">
        <v>1694</v>
      </c>
      <c r="AJ89" t="s">
        <v>1674</v>
      </c>
      <c r="AK89" s="6">
        <v>12.019</v>
      </c>
      <c r="AN89">
        <v>3</v>
      </c>
      <c r="AO89">
        <v>50</v>
      </c>
      <c r="AP89">
        <v>35</v>
      </c>
      <c r="AR89" t="s">
        <v>1681</v>
      </c>
    </row>
    <row r="90" spans="1:44" x14ac:dyDescent="0.2">
      <c r="A90" t="s">
        <v>490</v>
      </c>
      <c r="B90" t="s">
        <v>1672</v>
      </c>
      <c r="C90" t="s">
        <v>1675</v>
      </c>
      <c r="D90" t="s">
        <v>485</v>
      </c>
      <c r="E90" t="s">
        <v>486</v>
      </c>
      <c r="F90" t="s">
        <v>1678</v>
      </c>
      <c r="G90" t="s">
        <v>158</v>
      </c>
      <c r="I90" t="s">
        <v>1676</v>
      </c>
      <c r="J90">
        <v>37.933</v>
      </c>
      <c r="K90">
        <v>40.275582999999997</v>
      </c>
      <c r="L90">
        <v>669</v>
      </c>
      <c r="M90" t="s">
        <v>1671</v>
      </c>
      <c r="O90">
        <v>2007</v>
      </c>
      <c r="P90">
        <v>2007</v>
      </c>
      <c r="U90" t="s">
        <v>1677</v>
      </c>
      <c r="X90" s="9">
        <v>40</v>
      </c>
      <c r="Z90">
        <v>12</v>
      </c>
      <c r="AC90">
        <v>35</v>
      </c>
      <c r="AD90" t="s">
        <v>1694</v>
      </c>
      <c r="AF90" t="s">
        <v>1694</v>
      </c>
      <c r="AJ90" t="s">
        <v>1674</v>
      </c>
      <c r="AK90" s="6">
        <v>21.106000000000002</v>
      </c>
      <c r="AN90">
        <v>3</v>
      </c>
      <c r="AO90">
        <v>50</v>
      </c>
      <c r="AP90">
        <v>35</v>
      </c>
      <c r="AR90" t="s">
        <v>1681</v>
      </c>
    </row>
    <row r="91" spans="1:44" x14ac:dyDescent="0.2">
      <c r="A91" t="s">
        <v>490</v>
      </c>
      <c r="B91" t="s">
        <v>1672</v>
      </c>
      <c r="C91" t="s">
        <v>1675</v>
      </c>
      <c r="D91" t="s">
        <v>485</v>
      </c>
      <c r="E91" t="s">
        <v>486</v>
      </c>
      <c r="F91" t="s">
        <v>1678</v>
      </c>
      <c r="G91" t="s">
        <v>158</v>
      </c>
      <c r="I91" t="s">
        <v>1676</v>
      </c>
      <c r="J91">
        <v>37.933</v>
      </c>
      <c r="K91">
        <v>40.275582999999997</v>
      </c>
      <c r="L91">
        <v>669</v>
      </c>
      <c r="M91" t="s">
        <v>1671</v>
      </c>
      <c r="O91">
        <v>2007</v>
      </c>
      <c r="P91">
        <v>2007</v>
      </c>
      <c r="U91" t="s">
        <v>1677</v>
      </c>
      <c r="X91" s="9">
        <v>50</v>
      </c>
      <c r="Z91">
        <v>12</v>
      </c>
      <c r="AC91">
        <v>35</v>
      </c>
      <c r="AD91" t="s">
        <v>1694</v>
      </c>
      <c r="AF91" t="s">
        <v>1694</v>
      </c>
      <c r="AJ91" t="s">
        <v>1674</v>
      </c>
      <c r="AK91" s="6">
        <v>19.183</v>
      </c>
      <c r="AN91">
        <v>3</v>
      </c>
      <c r="AO91">
        <v>50</v>
      </c>
      <c r="AP91">
        <v>35</v>
      </c>
      <c r="AR91" t="s">
        <v>1681</v>
      </c>
    </row>
    <row r="92" spans="1:44" x14ac:dyDescent="0.2">
      <c r="A92" t="s">
        <v>490</v>
      </c>
      <c r="B92" t="s">
        <v>1672</v>
      </c>
      <c r="C92" t="s">
        <v>1675</v>
      </c>
      <c r="D92" t="s">
        <v>485</v>
      </c>
      <c r="E92" t="s">
        <v>486</v>
      </c>
      <c r="F92" t="s">
        <v>1678</v>
      </c>
      <c r="G92" t="s">
        <v>158</v>
      </c>
      <c r="I92" t="s">
        <v>1676</v>
      </c>
      <c r="J92">
        <v>37.933</v>
      </c>
      <c r="K92">
        <v>40.275582999999997</v>
      </c>
      <c r="L92">
        <v>669</v>
      </c>
      <c r="M92" t="s">
        <v>1671</v>
      </c>
      <c r="O92">
        <v>2007</v>
      </c>
      <c r="P92">
        <v>2007</v>
      </c>
      <c r="U92" t="s">
        <v>1677</v>
      </c>
      <c r="X92" s="9">
        <v>60</v>
      </c>
      <c r="Z92">
        <v>12</v>
      </c>
      <c r="AC92">
        <v>35</v>
      </c>
      <c r="AD92" t="s">
        <v>1694</v>
      </c>
      <c r="AF92" t="s">
        <v>1694</v>
      </c>
      <c r="AJ92" t="s">
        <v>1674</v>
      </c>
      <c r="AK92">
        <v>22.933</v>
      </c>
      <c r="AN92">
        <v>3</v>
      </c>
      <c r="AO92">
        <v>50</v>
      </c>
      <c r="AP92">
        <v>35</v>
      </c>
      <c r="AR92" t="s">
        <v>1681</v>
      </c>
    </row>
    <row r="93" spans="1:44" x14ac:dyDescent="0.2">
      <c r="A93" t="s">
        <v>490</v>
      </c>
      <c r="B93" t="s">
        <v>1672</v>
      </c>
      <c r="C93" t="s">
        <v>1675</v>
      </c>
      <c r="D93" t="s">
        <v>485</v>
      </c>
      <c r="E93" t="s">
        <v>486</v>
      </c>
      <c r="F93" t="s">
        <v>1678</v>
      </c>
      <c r="G93" t="s">
        <v>158</v>
      </c>
      <c r="I93" t="s">
        <v>1676</v>
      </c>
      <c r="J93">
        <v>37.933</v>
      </c>
      <c r="K93">
        <v>40.275582999999997</v>
      </c>
      <c r="L93">
        <v>669</v>
      </c>
      <c r="M93" t="s">
        <v>1671</v>
      </c>
      <c r="O93">
        <v>2007</v>
      </c>
      <c r="P93">
        <v>2007</v>
      </c>
      <c r="U93" t="s">
        <v>1677</v>
      </c>
      <c r="X93" s="9">
        <v>70</v>
      </c>
      <c r="Z93">
        <v>12</v>
      </c>
      <c r="AC93">
        <v>35</v>
      </c>
      <c r="AD93" t="s">
        <v>1694</v>
      </c>
      <c r="AF93" t="s">
        <v>1694</v>
      </c>
      <c r="AJ93" t="s">
        <v>1674</v>
      </c>
      <c r="AK93" s="6">
        <v>18.893999999999998</v>
      </c>
      <c r="AN93">
        <v>3</v>
      </c>
      <c r="AO93">
        <v>50</v>
      </c>
      <c r="AP93">
        <v>35</v>
      </c>
      <c r="AR93" t="s">
        <v>1681</v>
      </c>
    </row>
    <row r="94" spans="1:44" x14ac:dyDescent="0.2">
      <c r="A94" t="s">
        <v>490</v>
      </c>
      <c r="B94" t="s">
        <v>1672</v>
      </c>
      <c r="C94" t="s">
        <v>1675</v>
      </c>
      <c r="D94" t="s">
        <v>485</v>
      </c>
      <c r="E94" t="s">
        <v>486</v>
      </c>
      <c r="F94" t="s">
        <v>1678</v>
      </c>
      <c r="G94" t="s">
        <v>158</v>
      </c>
      <c r="I94" t="s">
        <v>1676</v>
      </c>
      <c r="J94">
        <v>37.933</v>
      </c>
      <c r="K94">
        <v>40.275582999999997</v>
      </c>
      <c r="L94">
        <v>669</v>
      </c>
      <c r="M94" t="s">
        <v>1671</v>
      </c>
      <c r="O94">
        <v>2007</v>
      </c>
      <c r="P94">
        <v>2007</v>
      </c>
      <c r="U94" t="s">
        <v>1677</v>
      </c>
      <c r="X94" s="9">
        <v>80</v>
      </c>
      <c r="Z94">
        <v>12</v>
      </c>
      <c r="AC94">
        <v>35</v>
      </c>
      <c r="AD94" t="s">
        <v>1694</v>
      </c>
      <c r="AF94" t="s">
        <v>1694</v>
      </c>
      <c r="AJ94" t="s">
        <v>1674</v>
      </c>
      <c r="AK94" s="6">
        <v>21.779</v>
      </c>
      <c r="AN94">
        <v>3</v>
      </c>
      <c r="AO94">
        <v>50</v>
      </c>
      <c r="AP94">
        <v>35</v>
      </c>
      <c r="AR94" t="s">
        <v>1681</v>
      </c>
    </row>
    <row r="95" spans="1:44" x14ac:dyDescent="0.2">
      <c r="A95" t="s">
        <v>490</v>
      </c>
      <c r="B95" t="s">
        <v>1672</v>
      </c>
      <c r="C95" t="s">
        <v>1675</v>
      </c>
      <c r="D95" t="s">
        <v>485</v>
      </c>
      <c r="E95" t="s">
        <v>486</v>
      </c>
      <c r="F95" t="s">
        <v>1678</v>
      </c>
      <c r="G95" t="s">
        <v>158</v>
      </c>
      <c r="I95" t="s">
        <v>1676</v>
      </c>
      <c r="J95">
        <v>37.933</v>
      </c>
      <c r="K95">
        <v>40.275582999999997</v>
      </c>
      <c r="L95">
        <v>669</v>
      </c>
      <c r="M95" t="s">
        <v>1671</v>
      </c>
      <c r="O95">
        <v>2007</v>
      </c>
      <c r="P95">
        <v>2007</v>
      </c>
      <c r="U95" t="s">
        <v>1677</v>
      </c>
      <c r="X95" s="9">
        <v>90</v>
      </c>
      <c r="Z95">
        <v>12</v>
      </c>
      <c r="AC95">
        <v>35</v>
      </c>
      <c r="AD95" t="s">
        <v>1694</v>
      </c>
      <c r="AF95" t="s">
        <v>1694</v>
      </c>
      <c r="AJ95" t="s">
        <v>1674</v>
      </c>
      <c r="AK95">
        <v>16.010000000000002</v>
      </c>
      <c r="AN95">
        <v>3</v>
      </c>
      <c r="AO95">
        <v>50</v>
      </c>
      <c r="AP95">
        <v>35</v>
      </c>
      <c r="AR95" t="s">
        <v>1681</v>
      </c>
    </row>
    <row r="96" spans="1:44" x14ac:dyDescent="0.2">
      <c r="A96" t="s">
        <v>490</v>
      </c>
      <c r="B96" t="s">
        <v>1672</v>
      </c>
      <c r="C96" t="s">
        <v>1675</v>
      </c>
      <c r="D96" t="s">
        <v>485</v>
      </c>
      <c r="E96" t="s">
        <v>486</v>
      </c>
      <c r="F96" t="s">
        <v>1678</v>
      </c>
      <c r="G96" t="s">
        <v>158</v>
      </c>
      <c r="I96" t="s">
        <v>1676</v>
      </c>
      <c r="J96">
        <v>37.933</v>
      </c>
      <c r="K96">
        <v>40.275582999999997</v>
      </c>
      <c r="L96">
        <v>669</v>
      </c>
      <c r="M96" t="s">
        <v>1671</v>
      </c>
      <c r="O96">
        <v>2007</v>
      </c>
      <c r="P96">
        <v>2007</v>
      </c>
      <c r="U96" t="s">
        <v>1677</v>
      </c>
      <c r="X96" s="9">
        <v>100</v>
      </c>
      <c r="Z96">
        <v>12</v>
      </c>
      <c r="AC96">
        <v>35</v>
      </c>
      <c r="AD96" t="s">
        <v>1694</v>
      </c>
      <c r="AF96" t="s">
        <v>1694</v>
      </c>
      <c r="AJ96" t="s">
        <v>1674</v>
      </c>
      <c r="AK96">
        <v>12.163</v>
      </c>
      <c r="AN96">
        <v>3</v>
      </c>
      <c r="AO96">
        <v>50</v>
      </c>
      <c r="AP96">
        <v>35</v>
      </c>
      <c r="AR96" t="s">
        <v>1681</v>
      </c>
    </row>
    <row r="97" spans="1:44" x14ac:dyDescent="0.2">
      <c r="A97" t="s">
        <v>490</v>
      </c>
      <c r="B97" t="s">
        <v>1672</v>
      </c>
      <c r="C97" t="s">
        <v>1675</v>
      </c>
      <c r="D97" t="s">
        <v>485</v>
      </c>
      <c r="E97" t="s">
        <v>486</v>
      </c>
      <c r="F97" t="s">
        <v>1678</v>
      </c>
      <c r="G97" t="s">
        <v>158</v>
      </c>
      <c r="I97" t="s">
        <v>1676</v>
      </c>
      <c r="J97">
        <v>37.933</v>
      </c>
      <c r="K97">
        <v>40.275582999999997</v>
      </c>
      <c r="L97">
        <v>669</v>
      </c>
      <c r="M97" t="s">
        <v>1671</v>
      </c>
      <c r="O97">
        <v>2007</v>
      </c>
      <c r="P97">
        <v>2007</v>
      </c>
      <c r="U97" t="s">
        <v>1680</v>
      </c>
      <c r="X97" s="12" t="s">
        <v>1730</v>
      </c>
      <c r="Z97">
        <v>12</v>
      </c>
      <c r="AC97">
        <v>35</v>
      </c>
      <c r="AD97" t="s">
        <v>1694</v>
      </c>
      <c r="AF97" t="s">
        <v>1694</v>
      </c>
      <c r="AJ97" t="s">
        <v>1674</v>
      </c>
      <c r="AK97">
        <v>2.0670000000000002</v>
      </c>
      <c r="AN97">
        <v>3</v>
      </c>
      <c r="AO97">
        <v>50</v>
      </c>
      <c r="AP97">
        <v>35</v>
      </c>
      <c r="AR97" t="s">
        <v>1681</v>
      </c>
    </row>
    <row r="98" spans="1:44" x14ac:dyDescent="0.2">
      <c r="A98" t="s">
        <v>474</v>
      </c>
      <c r="B98" t="s">
        <v>1672</v>
      </c>
      <c r="C98" t="s">
        <v>1675</v>
      </c>
      <c r="D98" t="s">
        <v>261</v>
      </c>
      <c r="E98" t="s">
        <v>470</v>
      </c>
      <c r="G98" t="s">
        <v>158</v>
      </c>
      <c r="I98" t="s">
        <v>1682</v>
      </c>
      <c r="M98" t="s">
        <v>1683</v>
      </c>
      <c r="U98" t="s">
        <v>1673</v>
      </c>
      <c r="X98" s="9" t="s">
        <v>1687</v>
      </c>
      <c r="Z98">
        <v>12</v>
      </c>
      <c r="AC98">
        <v>1</v>
      </c>
      <c r="AD98" t="s">
        <v>1694</v>
      </c>
      <c r="AF98" t="s">
        <v>158</v>
      </c>
      <c r="AG98" t="s">
        <v>1686</v>
      </c>
      <c r="AH98">
        <v>1440</v>
      </c>
      <c r="AJ98" t="s">
        <v>1674</v>
      </c>
      <c r="AK98">
        <v>96.710999999999999</v>
      </c>
      <c r="AM98">
        <v>4.8239999999999981</v>
      </c>
      <c r="AN98">
        <v>3</v>
      </c>
      <c r="AO98">
        <v>25</v>
      </c>
      <c r="AP98">
        <v>168</v>
      </c>
      <c r="AR98" t="s">
        <v>1681</v>
      </c>
    </row>
    <row r="99" spans="1:44" x14ac:dyDescent="0.2">
      <c r="A99" t="s">
        <v>474</v>
      </c>
      <c r="B99" t="s">
        <v>1672</v>
      </c>
      <c r="C99" t="s">
        <v>1675</v>
      </c>
      <c r="D99" t="s">
        <v>261</v>
      </c>
      <c r="E99" t="s">
        <v>470</v>
      </c>
      <c r="G99" t="s">
        <v>158</v>
      </c>
      <c r="I99" t="s">
        <v>1682</v>
      </c>
      <c r="M99" t="s">
        <v>1683</v>
      </c>
      <c r="U99" t="s">
        <v>1685</v>
      </c>
      <c r="X99" s="9" t="s">
        <v>1687</v>
      </c>
      <c r="Z99">
        <v>12</v>
      </c>
      <c r="AA99" t="s">
        <v>1685</v>
      </c>
      <c r="AB99">
        <v>250</v>
      </c>
      <c r="AC99">
        <v>1</v>
      </c>
      <c r="AD99" t="s">
        <v>1694</v>
      </c>
      <c r="AF99" t="s">
        <v>158</v>
      </c>
      <c r="AG99" t="s">
        <v>1685</v>
      </c>
      <c r="AH99">
        <v>1440</v>
      </c>
      <c r="AJ99" t="s">
        <v>1674</v>
      </c>
      <c r="AK99">
        <v>94.078999999999994</v>
      </c>
      <c r="AM99">
        <v>2.1930000000000121</v>
      </c>
      <c r="AN99">
        <v>3</v>
      </c>
      <c r="AO99">
        <v>25</v>
      </c>
      <c r="AP99">
        <v>168</v>
      </c>
      <c r="AR99" t="s">
        <v>1681</v>
      </c>
    </row>
    <row r="100" spans="1:44" x14ac:dyDescent="0.2">
      <c r="A100" t="s">
        <v>474</v>
      </c>
      <c r="B100" t="s">
        <v>1672</v>
      </c>
      <c r="C100" t="s">
        <v>1675</v>
      </c>
      <c r="D100" t="s">
        <v>261</v>
      </c>
      <c r="E100" t="s">
        <v>470</v>
      </c>
      <c r="G100" t="s">
        <v>158</v>
      </c>
      <c r="I100" t="s">
        <v>1682</v>
      </c>
      <c r="M100" t="s">
        <v>1683</v>
      </c>
      <c r="U100" t="s">
        <v>1685</v>
      </c>
      <c r="X100" s="9" t="s">
        <v>1687</v>
      </c>
      <c r="Z100">
        <v>12</v>
      </c>
      <c r="AA100" t="s">
        <v>1685</v>
      </c>
      <c r="AB100">
        <v>500</v>
      </c>
      <c r="AC100">
        <v>1</v>
      </c>
      <c r="AD100" t="s">
        <v>1694</v>
      </c>
      <c r="AF100" t="s">
        <v>158</v>
      </c>
      <c r="AG100" t="s">
        <v>1685</v>
      </c>
      <c r="AH100">
        <v>1440</v>
      </c>
      <c r="AJ100" t="s">
        <v>1674</v>
      </c>
      <c r="AK100">
        <v>100</v>
      </c>
      <c r="AM100">
        <v>1.9740000000000038</v>
      </c>
      <c r="AN100">
        <v>3</v>
      </c>
      <c r="AO100">
        <v>25</v>
      </c>
      <c r="AP100">
        <v>168</v>
      </c>
      <c r="AR100" t="s">
        <v>1681</v>
      </c>
    </row>
    <row r="101" spans="1:44" x14ac:dyDescent="0.2">
      <c r="A101" t="s">
        <v>474</v>
      </c>
      <c r="B101" t="s">
        <v>1672</v>
      </c>
      <c r="C101" t="s">
        <v>1675</v>
      </c>
      <c r="D101" t="s">
        <v>261</v>
      </c>
      <c r="E101" t="s">
        <v>470</v>
      </c>
      <c r="G101" t="s">
        <v>158</v>
      </c>
      <c r="I101" t="s">
        <v>1682</v>
      </c>
      <c r="M101" t="s">
        <v>1683</v>
      </c>
      <c r="U101" t="s">
        <v>1673</v>
      </c>
      <c r="X101" s="9" t="s">
        <v>1688</v>
      </c>
      <c r="Z101">
        <v>12</v>
      </c>
      <c r="AC101">
        <v>1</v>
      </c>
      <c r="AD101" t="s">
        <v>1694</v>
      </c>
      <c r="AF101" t="s">
        <v>158</v>
      </c>
      <c r="AG101" t="s">
        <v>1686</v>
      </c>
      <c r="AH101">
        <v>1440</v>
      </c>
      <c r="AJ101" t="s">
        <v>1674</v>
      </c>
      <c r="AK101">
        <v>90.132000000000005</v>
      </c>
      <c r="AM101">
        <v>3.5079999999999956</v>
      </c>
      <c r="AN101">
        <v>3</v>
      </c>
      <c r="AO101">
        <v>25</v>
      </c>
      <c r="AP101">
        <v>168</v>
      </c>
      <c r="AR101" t="s">
        <v>1681</v>
      </c>
    </row>
    <row r="102" spans="1:44" x14ac:dyDescent="0.2">
      <c r="A102" t="s">
        <v>474</v>
      </c>
      <c r="B102" t="s">
        <v>1672</v>
      </c>
      <c r="C102" t="s">
        <v>1675</v>
      </c>
      <c r="D102" t="s">
        <v>261</v>
      </c>
      <c r="E102" t="s">
        <v>470</v>
      </c>
      <c r="G102" t="s">
        <v>158</v>
      </c>
      <c r="I102" t="s">
        <v>1682</v>
      </c>
      <c r="M102" t="s">
        <v>1683</v>
      </c>
      <c r="U102" t="s">
        <v>1685</v>
      </c>
      <c r="X102" s="9" t="s">
        <v>1688</v>
      </c>
      <c r="Z102">
        <v>12</v>
      </c>
      <c r="AA102" t="s">
        <v>1685</v>
      </c>
      <c r="AB102">
        <v>250</v>
      </c>
      <c r="AC102">
        <v>1</v>
      </c>
      <c r="AD102" t="s">
        <v>1694</v>
      </c>
      <c r="AF102" t="s">
        <v>158</v>
      </c>
      <c r="AG102" t="s">
        <v>1685</v>
      </c>
      <c r="AH102">
        <v>1440</v>
      </c>
      <c r="AJ102" t="s">
        <v>1674</v>
      </c>
      <c r="AK102">
        <v>100</v>
      </c>
      <c r="AM102">
        <v>0</v>
      </c>
      <c r="AN102">
        <v>3</v>
      </c>
      <c r="AO102">
        <v>25</v>
      </c>
      <c r="AP102">
        <v>168</v>
      </c>
      <c r="AR102" t="s">
        <v>1681</v>
      </c>
    </row>
    <row r="103" spans="1:44" x14ac:dyDescent="0.2">
      <c r="A103" t="s">
        <v>474</v>
      </c>
      <c r="B103" t="s">
        <v>1672</v>
      </c>
      <c r="C103" t="s">
        <v>1675</v>
      </c>
      <c r="D103" t="s">
        <v>261</v>
      </c>
      <c r="E103" t="s">
        <v>470</v>
      </c>
      <c r="G103" t="s">
        <v>158</v>
      </c>
      <c r="I103" t="s">
        <v>1682</v>
      </c>
      <c r="M103" t="s">
        <v>1683</v>
      </c>
      <c r="U103" t="s">
        <v>1685</v>
      </c>
      <c r="X103" s="9" t="s">
        <v>1688</v>
      </c>
      <c r="Z103">
        <v>12</v>
      </c>
      <c r="AA103" t="s">
        <v>1685</v>
      </c>
      <c r="AB103">
        <v>500</v>
      </c>
      <c r="AC103">
        <v>1</v>
      </c>
      <c r="AD103" t="s">
        <v>1694</v>
      </c>
      <c r="AF103" t="s">
        <v>158</v>
      </c>
      <c r="AG103" t="s">
        <v>1685</v>
      </c>
      <c r="AH103">
        <v>1440</v>
      </c>
      <c r="AJ103" t="s">
        <v>1674</v>
      </c>
      <c r="AK103">
        <v>98.025999999999996</v>
      </c>
      <c r="AM103">
        <v>2.632000000000005</v>
      </c>
      <c r="AN103">
        <v>3</v>
      </c>
      <c r="AO103">
        <v>25</v>
      </c>
      <c r="AP103">
        <v>168</v>
      </c>
      <c r="AR103" t="s">
        <v>1681</v>
      </c>
    </row>
    <row r="104" spans="1:44" x14ac:dyDescent="0.2">
      <c r="A104" t="s">
        <v>474</v>
      </c>
      <c r="B104" t="s">
        <v>1672</v>
      </c>
      <c r="C104" t="s">
        <v>1675</v>
      </c>
      <c r="D104" t="s">
        <v>261</v>
      </c>
      <c r="E104" t="s">
        <v>470</v>
      </c>
      <c r="G104" t="s">
        <v>158</v>
      </c>
      <c r="I104" t="s">
        <v>1682</v>
      </c>
      <c r="M104" t="s">
        <v>1683</v>
      </c>
      <c r="U104" t="s">
        <v>1673</v>
      </c>
      <c r="X104" s="9" t="s">
        <v>1689</v>
      </c>
      <c r="Z104">
        <v>12</v>
      </c>
      <c r="AC104">
        <v>1</v>
      </c>
      <c r="AD104" t="s">
        <v>1694</v>
      </c>
      <c r="AF104" t="s">
        <v>158</v>
      </c>
      <c r="AG104" t="s">
        <v>1686</v>
      </c>
      <c r="AH104">
        <v>1440</v>
      </c>
      <c r="AJ104" t="s">
        <v>1674</v>
      </c>
      <c r="AK104">
        <v>30.920999999999999</v>
      </c>
      <c r="AM104">
        <v>0.87699999999999889</v>
      </c>
      <c r="AN104">
        <v>3</v>
      </c>
      <c r="AO104">
        <v>25</v>
      </c>
      <c r="AP104">
        <v>168</v>
      </c>
      <c r="AR104" t="s">
        <v>1681</v>
      </c>
    </row>
    <row r="105" spans="1:44" x14ac:dyDescent="0.2">
      <c r="A105" t="s">
        <v>474</v>
      </c>
      <c r="B105" t="s">
        <v>1672</v>
      </c>
      <c r="C105" t="s">
        <v>1675</v>
      </c>
      <c r="D105" t="s">
        <v>261</v>
      </c>
      <c r="E105" t="s">
        <v>470</v>
      </c>
      <c r="G105" t="s">
        <v>158</v>
      </c>
      <c r="I105" t="s">
        <v>1682</v>
      </c>
      <c r="M105" t="s">
        <v>1683</v>
      </c>
      <c r="U105" t="s">
        <v>1685</v>
      </c>
      <c r="X105" s="9" t="s">
        <v>1689</v>
      </c>
      <c r="Z105">
        <v>12</v>
      </c>
      <c r="AA105" t="s">
        <v>1685</v>
      </c>
      <c r="AB105">
        <v>250</v>
      </c>
      <c r="AC105">
        <v>1</v>
      </c>
      <c r="AD105" t="s">
        <v>1694</v>
      </c>
      <c r="AF105" t="s">
        <v>158</v>
      </c>
      <c r="AG105" t="s">
        <v>1685</v>
      </c>
      <c r="AH105">
        <v>1440</v>
      </c>
      <c r="AJ105" t="s">
        <v>1674</v>
      </c>
      <c r="AK105">
        <v>86.183999999999997</v>
      </c>
      <c r="AM105">
        <v>8.3340000000000032</v>
      </c>
      <c r="AN105">
        <v>3</v>
      </c>
      <c r="AO105">
        <v>25</v>
      </c>
      <c r="AP105">
        <v>168</v>
      </c>
      <c r="AR105" t="s">
        <v>1681</v>
      </c>
    </row>
    <row r="106" spans="1:44" x14ac:dyDescent="0.2">
      <c r="A106" t="s">
        <v>474</v>
      </c>
      <c r="B106" t="s">
        <v>1672</v>
      </c>
      <c r="C106" t="s">
        <v>1675</v>
      </c>
      <c r="D106" t="s">
        <v>261</v>
      </c>
      <c r="E106" t="s">
        <v>470</v>
      </c>
      <c r="G106" t="s">
        <v>158</v>
      </c>
      <c r="I106" t="s">
        <v>1682</v>
      </c>
      <c r="M106" t="s">
        <v>1683</v>
      </c>
      <c r="U106" t="s">
        <v>1685</v>
      </c>
      <c r="X106" s="9" t="s">
        <v>1689</v>
      </c>
      <c r="Z106">
        <v>12</v>
      </c>
      <c r="AA106" t="s">
        <v>1685</v>
      </c>
      <c r="AB106">
        <v>500</v>
      </c>
      <c r="AC106">
        <v>1</v>
      </c>
      <c r="AD106" t="s">
        <v>1694</v>
      </c>
      <c r="AF106" t="s">
        <v>158</v>
      </c>
      <c r="AG106" t="s">
        <v>1685</v>
      </c>
      <c r="AH106">
        <v>1440</v>
      </c>
      <c r="AJ106" t="s">
        <v>1674</v>
      </c>
      <c r="AK106">
        <v>94.736999999999995</v>
      </c>
      <c r="AM106">
        <v>2.8509999999999991</v>
      </c>
      <c r="AN106">
        <v>3</v>
      </c>
      <c r="AO106">
        <v>25</v>
      </c>
      <c r="AP106">
        <v>168</v>
      </c>
      <c r="AR106" t="s">
        <v>1681</v>
      </c>
    </row>
    <row r="107" spans="1:44" x14ac:dyDescent="0.2">
      <c r="A107" t="s">
        <v>474</v>
      </c>
      <c r="B107" t="s">
        <v>1672</v>
      </c>
      <c r="C107" t="s">
        <v>1675</v>
      </c>
      <c r="D107" t="s">
        <v>261</v>
      </c>
      <c r="E107" t="s">
        <v>470</v>
      </c>
      <c r="G107" t="s">
        <v>158</v>
      </c>
      <c r="I107" t="s">
        <v>1682</v>
      </c>
      <c r="M107" t="s">
        <v>1683</v>
      </c>
      <c r="U107" t="s">
        <v>1673</v>
      </c>
      <c r="X107" s="9" t="s">
        <v>1690</v>
      </c>
      <c r="Z107">
        <v>12</v>
      </c>
      <c r="AC107">
        <v>1</v>
      </c>
      <c r="AD107" t="s">
        <v>1694</v>
      </c>
      <c r="AF107" t="s">
        <v>158</v>
      </c>
      <c r="AG107" t="s">
        <v>1686</v>
      </c>
      <c r="AH107">
        <v>1440</v>
      </c>
      <c r="AJ107" t="s">
        <v>1674</v>
      </c>
      <c r="AK107">
        <v>41.447000000000003</v>
      </c>
      <c r="AM107">
        <v>10.087999999999994</v>
      </c>
      <c r="AN107">
        <v>3</v>
      </c>
      <c r="AO107">
        <v>25</v>
      </c>
      <c r="AP107">
        <v>168</v>
      </c>
      <c r="AR107" t="s">
        <v>1681</v>
      </c>
    </row>
    <row r="108" spans="1:44" x14ac:dyDescent="0.2">
      <c r="A108" t="s">
        <v>474</v>
      </c>
      <c r="B108" t="s">
        <v>1672</v>
      </c>
      <c r="C108" t="s">
        <v>1675</v>
      </c>
      <c r="D108" t="s">
        <v>261</v>
      </c>
      <c r="E108" t="s">
        <v>470</v>
      </c>
      <c r="G108" t="s">
        <v>158</v>
      </c>
      <c r="I108" t="s">
        <v>1682</v>
      </c>
      <c r="M108" t="s">
        <v>1683</v>
      </c>
      <c r="U108" t="s">
        <v>1685</v>
      </c>
      <c r="X108" s="9" t="s">
        <v>1690</v>
      </c>
      <c r="Z108">
        <v>12</v>
      </c>
      <c r="AA108" t="s">
        <v>1685</v>
      </c>
      <c r="AB108">
        <v>250</v>
      </c>
      <c r="AC108">
        <v>1</v>
      </c>
      <c r="AD108" t="s">
        <v>1694</v>
      </c>
      <c r="AF108" t="s">
        <v>158</v>
      </c>
      <c r="AG108" t="s">
        <v>1685</v>
      </c>
      <c r="AH108">
        <v>1440</v>
      </c>
      <c r="AJ108" t="s">
        <v>1674</v>
      </c>
      <c r="AK108">
        <v>68.421000000000006</v>
      </c>
      <c r="AM108">
        <v>5.0439999999999969</v>
      </c>
      <c r="AN108">
        <v>3</v>
      </c>
      <c r="AO108">
        <v>25</v>
      </c>
      <c r="AP108">
        <v>168</v>
      </c>
      <c r="AR108" t="s">
        <v>1681</v>
      </c>
    </row>
    <row r="109" spans="1:44" x14ac:dyDescent="0.2">
      <c r="A109" t="s">
        <v>474</v>
      </c>
      <c r="B109" t="s">
        <v>1672</v>
      </c>
      <c r="C109" t="s">
        <v>1675</v>
      </c>
      <c r="D109" t="s">
        <v>261</v>
      </c>
      <c r="E109" t="s">
        <v>470</v>
      </c>
      <c r="G109" t="s">
        <v>158</v>
      </c>
      <c r="I109" t="s">
        <v>1682</v>
      </c>
      <c r="M109" t="s">
        <v>1683</v>
      </c>
      <c r="U109" t="s">
        <v>1685</v>
      </c>
      <c r="X109" s="9" t="s">
        <v>1690</v>
      </c>
      <c r="Z109">
        <v>12</v>
      </c>
      <c r="AA109" t="s">
        <v>1685</v>
      </c>
      <c r="AB109">
        <v>500</v>
      </c>
      <c r="AC109">
        <v>1</v>
      </c>
      <c r="AD109" t="s">
        <v>1694</v>
      </c>
      <c r="AF109" t="s">
        <v>158</v>
      </c>
      <c r="AG109" t="s">
        <v>1685</v>
      </c>
      <c r="AH109">
        <v>1440</v>
      </c>
      <c r="AJ109" t="s">
        <v>1674</v>
      </c>
      <c r="AK109">
        <v>78.947000000000003</v>
      </c>
      <c r="AM109">
        <v>2.4129999999999967</v>
      </c>
      <c r="AN109">
        <v>3</v>
      </c>
      <c r="AO109">
        <v>25</v>
      </c>
      <c r="AP109">
        <v>168</v>
      </c>
      <c r="AR109" t="s">
        <v>1681</v>
      </c>
    </row>
    <row r="110" spans="1:44" x14ac:dyDescent="0.2">
      <c r="A110" t="s">
        <v>474</v>
      </c>
      <c r="B110" t="s">
        <v>1672</v>
      </c>
      <c r="C110" t="s">
        <v>1675</v>
      </c>
      <c r="D110" t="s">
        <v>261</v>
      </c>
      <c r="E110" t="s">
        <v>470</v>
      </c>
      <c r="G110" t="s">
        <v>158</v>
      </c>
      <c r="I110" t="s">
        <v>1682</v>
      </c>
      <c r="M110" t="s">
        <v>1683</v>
      </c>
      <c r="U110" t="s">
        <v>1673</v>
      </c>
      <c r="V110" s="9">
        <v>4</v>
      </c>
      <c r="W110">
        <v>30</v>
      </c>
      <c r="X110" s="9" t="s">
        <v>1687</v>
      </c>
      <c r="Y110" t="s">
        <v>1684</v>
      </c>
      <c r="Z110">
        <v>12</v>
      </c>
      <c r="AC110">
        <v>1</v>
      </c>
      <c r="AD110" t="s">
        <v>1694</v>
      </c>
      <c r="AF110" t="s">
        <v>158</v>
      </c>
      <c r="AG110" t="s">
        <v>1686</v>
      </c>
      <c r="AH110">
        <v>1440</v>
      </c>
      <c r="AJ110" t="s">
        <v>1674</v>
      </c>
      <c r="AK110">
        <v>69.956000000000003</v>
      </c>
      <c r="AM110">
        <v>3.5090000000000003</v>
      </c>
      <c r="AN110">
        <v>3</v>
      </c>
      <c r="AO110">
        <v>25</v>
      </c>
      <c r="AP110">
        <v>168</v>
      </c>
      <c r="AR110" t="s">
        <v>1681</v>
      </c>
    </row>
    <row r="111" spans="1:44" x14ac:dyDescent="0.2">
      <c r="A111" t="s">
        <v>474</v>
      </c>
      <c r="B111" t="s">
        <v>1672</v>
      </c>
      <c r="C111" t="s">
        <v>1675</v>
      </c>
      <c r="D111" t="s">
        <v>261</v>
      </c>
      <c r="E111" t="s">
        <v>470</v>
      </c>
      <c r="G111" t="s">
        <v>158</v>
      </c>
      <c r="I111" t="s">
        <v>1682</v>
      </c>
      <c r="M111" t="s">
        <v>1683</v>
      </c>
      <c r="U111" t="s">
        <v>1685</v>
      </c>
      <c r="V111" s="9">
        <v>4</v>
      </c>
      <c r="W111">
        <v>30</v>
      </c>
      <c r="X111" s="9" t="s">
        <v>1687</v>
      </c>
      <c r="Y111" t="s">
        <v>1684</v>
      </c>
      <c r="Z111">
        <v>12</v>
      </c>
      <c r="AA111" t="s">
        <v>1685</v>
      </c>
      <c r="AB111">
        <v>250</v>
      </c>
      <c r="AC111">
        <v>1</v>
      </c>
      <c r="AD111" t="s">
        <v>1694</v>
      </c>
      <c r="AF111" t="s">
        <v>158</v>
      </c>
      <c r="AG111" t="s">
        <v>1685</v>
      </c>
      <c r="AH111">
        <v>1440</v>
      </c>
      <c r="AJ111" t="s">
        <v>1674</v>
      </c>
      <c r="AK111">
        <v>68.64</v>
      </c>
      <c r="AM111">
        <v>4.8250000000000028</v>
      </c>
      <c r="AN111">
        <v>3</v>
      </c>
      <c r="AO111">
        <v>25</v>
      </c>
      <c r="AP111">
        <v>168</v>
      </c>
      <c r="AR111" t="s">
        <v>1681</v>
      </c>
    </row>
    <row r="112" spans="1:44" x14ac:dyDescent="0.2">
      <c r="A112" t="s">
        <v>474</v>
      </c>
      <c r="B112" t="s">
        <v>1672</v>
      </c>
      <c r="C112" t="s">
        <v>1675</v>
      </c>
      <c r="D112" t="s">
        <v>261</v>
      </c>
      <c r="E112" t="s">
        <v>470</v>
      </c>
      <c r="G112" t="s">
        <v>158</v>
      </c>
      <c r="I112" t="s">
        <v>1682</v>
      </c>
      <c r="M112" t="s">
        <v>1683</v>
      </c>
      <c r="U112" t="s">
        <v>1685</v>
      </c>
      <c r="V112" s="9">
        <v>4</v>
      </c>
      <c r="W112">
        <v>30</v>
      </c>
      <c r="X112" s="9" t="s">
        <v>1687</v>
      </c>
      <c r="Y112" t="s">
        <v>1684</v>
      </c>
      <c r="Z112">
        <v>12</v>
      </c>
      <c r="AA112" t="s">
        <v>1685</v>
      </c>
      <c r="AB112">
        <v>500</v>
      </c>
      <c r="AC112">
        <v>1</v>
      </c>
      <c r="AD112" t="s">
        <v>1694</v>
      </c>
      <c r="AF112" t="s">
        <v>158</v>
      </c>
      <c r="AG112" t="s">
        <v>1685</v>
      </c>
      <c r="AH112">
        <v>1440</v>
      </c>
      <c r="AJ112" t="s">
        <v>1674</v>
      </c>
      <c r="AK112">
        <v>70.394999999999996</v>
      </c>
      <c r="AM112">
        <v>8.3329999999999984</v>
      </c>
      <c r="AN112">
        <v>3</v>
      </c>
      <c r="AO112">
        <v>25</v>
      </c>
      <c r="AP112">
        <v>168</v>
      </c>
      <c r="AR112" t="s">
        <v>1681</v>
      </c>
    </row>
    <row r="113" spans="1:45" x14ac:dyDescent="0.2">
      <c r="A113" t="s">
        <v>474</v>
      </c>
      <c r="B113" t="s">
        <v>1672</v>
      </c>
      <c r="C113" t="s">
        <v>1675</v>
      </c>
      <c r="D113" t="s">
        <v>261</v>
      </c>
      <c r="E113" t="s">
        <v>470</v>
      </c>
      <c r="G113" t="s">
        <v>158</v>
      </c>
      <c r="I113" t="s">
        <v>1682</v>
      </c>
      <c r="M113" t="s">
        <v>1683</v>
      </c>
      <c r="U113" t="s">
        <v>1673</v>
      </c>
      <c r="V113" s="9">
        <v>4</v>
      </c>
      <c r="W113">
        <v>30</v>
      </c>
      <c r="X113" s="9" t="s">
        <v>1688</v>
      </c>
      <c r="Y113" t="s">
        <v>1684</v>
      </c>
      <c r="Z113">
        <v>12</v>
      </c>
      <c r="AC113">
        <v>1</v>
      </c>
      <c r="AD113" t="s">
        <v>1694</v>
      </c>
      <c r="AF113" t="s">
        <v>158</v>
      </c>
      <c r="AG113" t="s">
        <v>1686</v>
      </c>
      <c r="AH113">
        <v>1440</v>
      </c>
      <c r="AJ113" t="s">
        <v>1674</v>
      </c>
      <c r="AK113">
        <v>51.534999999999997</v>
      </c>
      <c r="AM113">
        <v>9.2110000000000056</v>
      </c>
      <c r="AN113">
        <v>3</v>
      </c>
      <c r="AO113">
        <v>25</v>
      </c>
      <c r="AP113">
        <v>168</v>
      </c>
      <c r="AR113" t="s">
        <v>1681</v>
      </c>
    </row>
    <row r="114" spans="1:45" x14ac:dyDescent="0.2">
      <c r="A114" t="s">
        <v>474</v>
      </c>
      <c r="B114" t="s">
        <v>1672</v>
      </c>
      <c r="C114" t="s">
        <v>1675</v>
      </c>
      <c r="D114" t="s">
        <v>261</v>
      </c>
      <c r="E114" t="s">
        <v>470</v>
      </c>
      <c r="G114" t="s">
        <v>158</v>
      </c>
      <c r="I114" t="s">
        <v>1682</v>
      </c>
      <c r="M114" t="s">
        <v>1683</v>
      </c>
      <c r="U114" t="s">
        <v>1685</v>
      </c>
      <c r="V114" s="9">
        <v>4</v>
      </c>
      <c r="W114">
        <v>30</v>
      </c>
      <c r="X114" s="9" t="s">
        <v>1688</v>
      </c>
      <c r="Y114" t="s">
        <v>1684</v>
      </c>
      <c r="Z114">
        <v>12</v>
      </c>
      <c r="AA114" t="s">
        <v>1685</v>
      </c>
      <c r="AB114">
        <v>250</v>
      </c>
      <c r="AC114">
        <v>1</v>
      </c>
      <c r="AD114" t="s">
        <v>1694</v>
      </c>
      <c r="AF114" t="s">
        <v>158</v>
      </c>
      <c r="AG114" t="s">
        <v>1685</v>
      </c>
      <c r="AH114">
        <v>1440</v>
      </c>
      <c r="AJ114" t="s">
        <v>1674</v>
      </c>
      <c r="AK114">
        <v>48.465000000000003</v>
      </c>
      <c r="AM114">
        <v>17.981999999999999</v>
      </c>
      <c r="AN114">
        <v>3</v>
      </c>
      <c r="AO114">
        <v>25</v>
      </c>
      <c r="AP114">
        <v>168</v>
      </c>
      <c r="AR114" t="s">
        <v>1681</v>
      </c>
    </row>
    <row r="115" spans="1:45" x14ac:dyDescent="0.2">
      <c r="A115" t="s">
        <v>474</v>
      </c>
      <c r="B115" t="s">
        <v>1672</v>
      </c>
      <c r="C115" t="s">
        <v>1675</v>
      </c>
      <c r="D115" t="s">
        <v>261</v>
      </c>
      <c r="E115" t="s">
        <v>470</v>
      </c>
      <c r="G115" t="s">
        <v>158</v>
      </c>
      <c r="I115" t="s">
        <v>1682</v>
      </c>
      <c r="M115" t="s">
        <v>1683</v>
      </c>
      <c r="U115" t="s">
        <v>1685</v>
      </c>
      <c r="V115" s="9">
        <v>4</v>
      </c>
      <c r="W115">
        <v>30</v>
      </c>
      <c r="X115" s="9" t="s">
        <v>1688</v>
      </c>
      <c r="Y115" t="s">
        <v>1684</v>
      </c>
      <c r="Z115">
        <v>12</v>
      </c>
      <c r="AA115" t="s">
        <v>1685</v>
      </c>
      <c r="AB115">
        <v>500</v>
      </c>
      <c r="AC115">
        <v>1</v>
      </c>
      <c r="AD115" t="s">
        <v>1694</v>
      </c>
      <c r="AF115" t="s">
        <v>158</v>
      </c>
      <c r="AG115" t="s">
        <v>1685</v>
      </c>
      <c r="AH115">
        <v>1440</v>
      </c>
      <c r="AJ115" t="s">
        <v>1674</v>
      </c>
      <c r="AK115">
        <v>54.167000000000002</v>
      </c>
      <c r="AM115">
        <v>9.6490000000000009</v>
      </c>
      <c r="AN115">
        <v>3</v>
      </c>
      <c r="AO115">
        <v>25</v>
      </c>
      <c r="AP115">
        <v>168</v>
      </c>
      <c r="AR115" t="s">
        <v>1681</v>
      </c>
    </row>
    <row r="116" spans="1:45" x14ac:dyDescent="0.2">
      <c r="A116" s="4" t="s">
        <v>474</v>
      </c>
      <c r="B116" s="4" t="s">
        <v>1672</v>
      </c>
      <c r="C116" s="4" t="s">
        <v>1675</v>
      </c>
      <c r="D116" s="4" t="s">
        <v>261</v>
      </c>
      <c r="E116" s="4" t="s">
        <v>470</v>
      </c>
      <c r="F116" s="4"/>
      <c r="G116" s="4" t="s">
        <v>158</v>
      </c>
      <c r="H116" s="4"/>
      <c r="I116" s="4" t="s">
        <v>1682</v>
      </c>
      <c r="J116" s="4"/>
      <c r="K116" s="4"/>
      <c r="L116" s="4"/>
      <c r="M116" s="4" t="s">
        <v>1683</v>
      </c>
      <c r="N116" s="4"/>
      <c r="O116" s="4"/>
      <c r="P116" s="4"/>
      <c r="Q116" s="4"/>
      <c r="R116" s="4"/>
      <c r="S116" s="4"/>
      <c r="T116" s="4"/>
      <c r="U116" s="4" t="s">
        <v>1673</v>
      </c>
      <c r="V116" s="11">
        <v>4</v>
      </c>
      <c r="W116" s="4">
        <v>30</v>
      </c>
      <c r="X116" s="11" t="s">
        <v>1689</v>
      </c>
      <c r="Y116" s="4" t="s">
        <v>1684</v>
      </c>
      <c r="Z116">
        <v>12</v>
      </c>
      <c r="AA116" s="4"/>
      <c r="AB116" s="4"/>
      <c r="AC116" s="4">
        <v>1</v>
      </c>
      <c r="AD116" t="s">
        <v>1694</v>
      </c>
      <c r="AE116" s="4"/>
      <c r="AF116" s="4" t="s">
        <v>158</v>
      </c>
      <c r="AG116" s="4" t="s">
        <v>1686</v>
      </c>
      <c r="AH116" s="4">
        <v>1440</v>
      </c>
      <c r="AI116" s="4"/>
      <c r="AJ116" s="4" t="s">
        <v>1674</v>
      </c>
      <c r="AK116" s="4">
        <v>14.693</v>
      </c>
      <c r="AL116" s="4"/>
      <c r="AM116" s="4">
        <v>10.087999999999999</v>
      </c>
      <c r="AN116" s="4">
        <v>3</v>
      </c>
      <c r="AO116" s="4">
        <v>25</v>
      </c>
      <c r="AP116" s="4">
        <v>168</v>
      </c>
      <c r="AQ116" s="4"/>
      <c r="AR116" s="4" t="s">
        <v>1681</v>
      </c>
      <c r="AS116" s="4"/>
    </row>
    <row r="117" spans="1:45" x14ac:dyDescent="0.2">
      <c r="A117" s="4" t="s">
        <v>474</v>
      </c>
      <c r="B117" s="4" t="s">
        <v>1672</v>
      </c>
      <c r="C117" s="4" t="s">
        <v>1675</v>
      </c>
      <c r="D117" s="4" t="s">
        <v>261</v>
      </c>
      <c r="E117" s="4" t="s">
        <v>470</v>
      </c>
      <c r="F117" s="4"/>
      <c r="G117" s="4" t="s">
        <v>158</v>
      </c>
      <c r="H117" s="4"/>
      <c r="I117" s="4" t="s">
        <v>1682</v>
      </c>
      <c r="J117" s="4"/>
      <c r="K117" s="4"/>
      <c r="L117" s="4"/>
      <c r="M117" s="4" t="s">
        <v>1683</v>
      </c>
      <c r="N117" s="4"/>
      <c r="O117" s="4"/>
      <c r="P117" s="4"/>
      <c r="Q117" s="4"/>
      <c r="R117" s="4"/>
      <c r="S117" s="4"/>
      <c r="T117" s="4"/>
      <c r="U117" s="4" t="s">
        <v>1685</v>
      </c>
      <c r="V117" s="11">
        <v>4</v>
      </c>
      <c r="W117" s="4">
        <v>30</v>
      </c>
      <c r="X117" s="11" t="s">
        <v>1689</v>
      </c>
      <c r="Y117" s="4" t="s">
        <v>1684</v>
      </c>
      <c r="Z117">
        <v>12</v>
      </c>
      <c r="AA117" s="4" t="s">
        <v>1685</v>
      </c>
      <c r="AB117" s="4">
        <v>250</v>
      </c>
      <c r="AC117" s="4">
        <v>1</v>
      </c>
      <c r="AD117" t="s">
        <v>1694</v>
      </c>
      <c r="AE117" s="4"/>
      <c r="AF117" s="4" t="s">
        <v>158</v>
      </c>
      <c r="AG117" s="4" t="s">
        <v>1685</v>
      </c>
      <c r="AH117" s="4">
        <v>1440</v>
      </c>
      <c r="AI117" s="4"/>
      <c r="AJ117" s="4" t="s">
        <v>1674</v>
      </c>
      <c r="AK117" s="4">
        <v>16.009</v>
      </c>
      <c r="AL117" s="4"/>
      <c r="AM117" s="4">
        <v>14.419</v>
      </c>
      <c r="AN117" s="4">
        <v>3</v>
      </c>
      <c r="AO117" s="4">
        <v>25</v>
      </c>
      <c r="AP117" s="4">
        <v>168</v>
      </c>
      <c r="AQ117" s="4"/>
      <c r="AR117" s="4" t="s">
        <v>1681</v>
      </c>
      <c r="AS117" s="4"/>
    </row>
    <row r="118" spans="1:45" x14ac:dyDescent="0.2">
      <c r="A118" s="4" t="s">
        <v>474</v>
      </c>
      <c r="B118" s="4" t="s">
        <v>1672</v>
      </c>
      <c r="C118" s="4" t="s">
        <v>1675</v>
      </c>
      <c r="D118" s="4" t="s">
        <v>261</v>
      </c>
      <c r="E118" s="4" t="s">
        <v>470</v>
      </c>
      <c r="F118" s="4"/>
      <c r="G118" s="4" t="s">
        <v>158</v>
      </c>
      <c r="H118" s="4"/>
      <c r="I118" s="4" t="s">
        <v>1682</v>
      </c>
      <c r="J118" s="4"/>
      <c r="K118" s="4"/>
      <c r="L118" s="4"/>
      <c r="M118" s="4" t="s">
        <v>1683</v>
      </c>
      <c r="N118" s="4"/>
      <c r="O118" s="4"/>
      <c r="P118" s="4"/>
      <c r="Q118" s="4"/>
      <c r="R118" s="4"/>
      <c r="S118" s="4"/>
      <c r="T118" s="4"/>
      <c r="U118" s="4" t="s">
        <v>1685</v>
      </c>
      <c r="V118" s="11">
        <v>4</v>
      </c>
      <c r="W118" s="4">
        <v>30</v>
      </c>
      <c r="X118" s="11" t="s">
        <v>1689</v>
      </c>
      <c r="Y118" s="4" t="s">
        <v>1684</v>
      </c>
      <c r="Z118">
        <v>12</v>
      </c>
      <c r="AA118" s="4" t="s">
        <v>1685</v>
      </c>
      <c r="AB118" s="4">
        <v>500</v>
      </c>
      <c r="AC118" s="4">
        <v>1</v>
      </c>
      <c r="AD118" t="s">
        <v>1694</v>
      </c>
      <c r="AE118" s="4"/>
      <c r="AF118" s="4" t="s">
        <v>158</v>
      </c>
      <c r="AG118" s="4" t="s">
        <v>1685</v>
      </c>
      <c r="AH118" s="4">
        <v>1440</v>
      </c>
      <c r="AI118" s="4"/>
      <c r="AJ118" s="4" t="s">
        <v>1674</v>
      </c>
      <c r="AK118" s="4">
        <v>0</v>
      </c>
      <c r="AL118" s="4"/>
      <c r="AM118" s="4">
        <v>0</v>
      </c>
      <c r="AN118" s="4">
        <v>3</v>
      </c>
      <c r="AO118" s="4">
        <v>25</v>
      </c>
      <c r="AP118" s="4">
        <v>168</v>
      </c>
      <c r="AQ118" s="4"/>
      <c r="AR118" s="4" t="s">
        <v>1681</v>
      </c>
      <c r="AS118" s="4"/>
    </row>
    <row r="119" spans="1:45" x14ac:dyDescent="0.2">
      <c r="A119" s="4" t="s">
        <v>474</v>
      </c>
      <c r="B119" s="4" t="s">
        <v>1672</v>
      </c>
      <c r="C119" s="4" t="s">
        <v>1675</v>
      </c>
      <c r="D119" s="4" t="s">
        <v>261</v>
      </c>
      <c r="E119" s="4" t="s">
        <v>470</v>
      </c>
      <c r="F119" s="4"/>
      <c r="G119" s="4" t="s">
        <v>158</v>
      </c>
      <c r="H119" s="4"/>
      <c r="I119" s="4" t="s">
        <v>1682</v>
      </c>
      <c r="J119" s="4"/>
      <c r="K119" s="4"/>
      <c r="L119" s="4"/>
      <c r="M119" s="4" t="s">
        <v>1683</v>
      </c>
      <c r="N119" s="4"/>
      <c r="O119" s="4"/>
      <c r="P119" s="4"/>
      <c r="Q119" s="4"/>
      <c r="R119" s="4"/>
      <c r="S119" s="4"/>
      <c r="T119" s="4"/>
      <c r="U119" s="4" t="s">
        <v>1673</v>
      </c>
      <c r="V119" s="11">
        <v>4</v>
      </c>
      <c r="W119" s="4">
        <v>30</v>
      </c>
      <c r="X119" s="11" t="s">
        <v>1690</v>
      </c>
      <c r="Y119" s="4" t="s">
        <v>1684</v>
      </c>
      <c r="Z119">
        <v>12</v>
      </c>
      <c r="AA119" s="4"/>
      <c r="AB119" s="4"/>
      <c r="AC119" s="4">
        <v>1</v>
      </c>
      <c r="AD119" t="s">
        <v>1694</v>
      </c>
      <c r="AE119" s="4"/>
      <c r="AF119" s="4" t="s">
        <v>158</v>
      </c>
      <c r="AG119" s="4" t="s">
        <v>1686</v>
      </c>
      <c r="AH119" s="4">
        <v>1440</v>
      </c>
      <c r="AI119" s="4"/>
      <c r="AJ119" s="4" t="s">
        <v>1674</v>
      </c>
      <c r="AK119" s="4">
        <v>3.7280000000000002</v>
      </c>
      <c r="AL119" s="4"/>
      <c r="AM119" s="4">
        <v>2.6320000000000001</v>
      </c>
      <c r="AN119" s="4">
        <v>3</v>
      </c>
      <c r="AO119" s="4">
        <v>25</v>
      </c>
      <c r="AP119" s="4">
        <v>168</v>
      </c>
      <c r="AQ119" s="4"/>
      <c r="AR119" s="4" t="s">
        <v>1681</v>
      </c>
      <c r="AS119" s="4"/>
    </row>
    <row r="120" spans="1:45" x14ac:dyDescent="0.2">
      <c r="A120" s="4" t="s">
        <v>474</v>
      </c>
      <c r="B120" s="4" t="s">
        <v>1672</v>
      </c>
      <c r="C120" s="4" t="s">
        <v>1675</v>
      </c>
      <c r="D120" s="4" t="s">
        <v>261</v>
      </c>
      <c r="E120" s="4" t="s">
        <v>470</v>
      </c>
      <c r="F120" s="4"/>
      <c r="G120" s="4" t="s">
        <v>158</v>
      </c>
      <c r="H120" s="4"/>
      <c r="I120" s="4" t="s">
        <v>1682</v>
      </c>
      <c r="J120" s="4"/>
      <c r="K120" s="4"/>
      <c r="L120" s="4"/>
      <c r="M120" s="4" t="s">
        <v>1683</v>
      </c>
      <c r="N120" s="4"/>
      <c r="O120" s="4"/>
      <c r="P120" s="4"/>
      <c r="Q120" s="4"/>
      <c r="R120" s="4"/>
      <c r="S120" s="4"/>
      <c r="T120" s="4"/>
      <c r="U120" s="4" t="s">
        <v>1685</v>
      </c>
      <c r="V120" s="11">
        <v>4</v>
      </c>
      <c r="W120" s="4">
        <v>30</v>
      </c>
      <c r="X120" s="11" t="s">
        <v>1690</v>
      </c>
      <c r="Y120" s="4" t="s">
        <v>1684</v>
      </c>
      <c r="Z120">
        <v>12</v>
      </c>
      <c r="AA120" s="4" t="s">
        <v>1685</v>
      </c>
      <c r="AB120" s="4">
        <v>250</v>
      </c>
      <c r="AC120" s="4">
        <v>1</v>
      </c>
      <c r="AD120" t="s">
        <v>1694</v>
      </c>
      <c r="AE120" s="4"/>
      <c r="AF120" s="4" t="s">
        <v>158</v>
      </c>
      <c r="AG120" s="4" t="s">
        <v>1685</v>
      </c>
      <c r="AH120" s="4">
        <v>1440</v>
      </c>
      <c r="AI120" s="4"/>
      <c r="AJ120" s="4" t="s">
        <v>1674</v>
      </c>
      <c r="AK120" s="4">
        <v>5.0439999999999996</v>
      </c>
      <c r="AL120" s="4"/>
      <c r="AM120" s="4">
        <v>5.7020000000000008</v>
      </c>
      <c r="AN120" s="4">
        <v>3</v>
      </c>
      <c r="AO120" s="4">
        <v>25</v>
      </c>
      <c r="AP120" s="4">
        <v>168</v>
      </c>
      <c r="AQ120" s="4"/>
      <c r="AR120" s="4" t="s">
        <v>1681</v>
      </c>
      <c r="AS120" s="4"/>
    </row>
    <row r="121" spans="1:45" x14ac:dyDescent="0.2">
      <c r="A121" s="4" t="s">
        <v>474</v>
      </c>
      <c r="B121" s="4" t="s">
        <v>1672</v>
      </c>
      <c r="C121" s="4" t="s">
        <v>1675</v>
      </c>
      <c r="D121" s="4" t="s">
        <v>261</v>
      </c>
      <c r="E121" s="4" t="s">
        <v>470</v>
      </c>
      <c r="F121" s="4"/>
      <c r="G121" s="4" t="s">
        <v>158</v>
      </c>
      <c r="H121" s="4"/>
      <c r="I121" s="4" t="s">
        <v>1682</v>
      </c>
      <c r="J121" s="4"/>
      <c r="K121" s="4"/>
      <c r="L121" s="4"/>
      <c r="M121" s="4" t="s">
        <v>1683</v>
      </c>
      <c r="N121" s="4"/>
      <c r="O121" s="4"/>
      <c r="P121" s="4"/>
      <c r="Q121" s="4"/>
      <c r="R121" s="4"/>
      <c r="S121" s="4"/>
      <c r="T121" s="4"/>
      <c r="U121" s="4" t="s">
        <v>1685</v>
      </c>
      <c r="V121" s="11">
        <v>4</v>
      </c>
      <c r="W121" s="4">
        <v>30</v>
      </c>
      <c r="X121" s="11" t="s">
        <v>1690</v>
      </c>
      <c r="Y121" s="4" t="s">
        <v>1684</v>
      </c>
      <c r="Z121">
        <v>12</v>
      </c>
      <c r="AA121" s="4" t="s">
        <v>1685</v>
      </c>
      <c r="AB121" s="4">
        <v>500</v>
      </c>
      <c r="AC121" s="4">
        <v>1</v>
      </c>
      <c r="AD121" t="s">
        <v>1694</v>
      </c>
      <c r="AE121" s="4"/>
      <c r="AF121" s="4" t="s">
        <v>158</v>
      </c>
      <c r="AG121" s="4" t="s">
        <v>1685</v>
      </c>
      <c r="AH121" s="4">
        <v>1440</v>
      </c>
      <c r="AI121" s="4"/>
      <c r="AJ121" s="4" t="s">
        <v>1674</v>
      </c>
      <c r="AK121" s="4">
        <v>1.0960000000000001</v>
      </c>
      <c r="AL121" s="4"/>
      <c r="AM121" s="4">
        <v>1.7549999999999999</v>
      </c>
      <c r="AN121" s="4">
        <v>3</v>
      </c>
      <c r="AO121" s="4">
        <v>25</v>
      </c>
      <c r="AP121" s="4">
        <v>168</v>
      </c>
      <c r="AQ121" s="4"/>
      <c r="AR121" s="4" t="s">
        <v>1681</v>
      </c>
      <c r="AS121" s="4"/>
    </row>
    <row r="122" spans="1:45" x14ac:dyDescent="0.2">
      <c r="A122" s="4" t="s">
        <v>474</v>
      </c>
      <c r="B122" s="4" t="s">
        <v>1672</v>
      </c>
      <c r="C122" s="4" t="s">
        <v>1675</v>
      </c>
      <c r="D122" s="4" t="s">
        <v>261</v>
      </c>
      <c r="E122" s="4" t="s">
        <v>470</v>
      </c>
      <c r="F122" s="4"/>
      <c r="G122" s="4" t="s">
        <v>158</v>
      </c>
      <c r="H122" s="4"/>
      <c r="I122" s="4" t="s">
        <v>1682</v>
      </c>
      <c r="J122" s="4"/>
      <c r="K122" s="4"/>
      <c r="L122" s="4"/>
      <c r="M122" s="4" t="s">
        <v>1683</v>
      </c>
      <c r="N122" s="4"/>
      <c r="O122" s="4"/>
      <c r="P122" s="4"/>
      <c r="Q122" s="4"/>
      <c r="R122" s="4"/>
      <c r="S122" s="4"/>
      <c r="T122" s="4"/>
      <c r="U122" s="4" t="s">
        <v>1673</v>
      </c>
      <c r="V122" s="11">
        <v>4</v>
      </c>
      <c r="W122" s="4">
        <v>60</v>
      </c>
      <c r="X122" s="9" t="s">
        <v>1687</v>
      </c>
      <c r="Y122" s="4" t="s">
        <v>1684</v>
      </c>
      <c r="Z122">
        <v>12</v>
      </c>
      <c r="AC122" s="4">
        <v>1</v>
      </c>
      <c r="AD122" t="s">
        <v>1694</v>
      </c>
      <c r="AF122" s="4" t="s">
        <v>158</v>
      </c>
      <c r="AG122" s="4" t="s">
        <v>1686</v>
      </c>
      <c r="AH122" s="4">
        <v>1440</v>
      </c>
      <c r="AI122" s="4"/>
      <c r="AJ122" s="4" t="s">
        <v>1674</v>
      </c>
      <c r="AK122" s="4">
        <v>87.938999999999993</v>
      </c>
      <c r="AM122">
        <v>6.5790000000000077</v>
      </c>
      <c r="AN122" s="4">
        <v>3</v>
      </c>
      <c r="AO122" s="4">
        <v>25</v>
      </c>
      <c r="AP122" s="4">
        <v>168</v>
      </c>
      <c r="AQ122" s="4"/>
      <c r="AR122" s="4" t="s">
        <v>1681</v>
      </c>
    </row>
    <row r="123" spans="1:45" x14ac:dyDescent="0.2">
      <c r="A123" s="4" t="s">
        <v>474</v>
      </c>
      <c r="B123" s="4" t="s">
        <v>1672</v>
      </c>
      <c r="C123" s="4" t="s">
        <v>1675</v>
      </c>
      <c r="D123" s="4" t="s">
        <v>261</v>
      </c>
      <c r="E123" s="4" t="s">
        <v>470</v>
      </c>
      <c r="F123" s="4"/>
      <c r="G123" s="4" t="s">
        <v>158</v>
      </c>
      <c r="H123" s="4"/>
      <c r="I123" s="4" t="s">
        <v>1682</v>
      </c>
      <c r="J123" s="4"/>
      <c r="K123" s="4"/>
      <c r="L123" s="4"/>
      <c r="M123" s="4" t="s">
        <v>1683</v>
      </c>
      <c r="N123" s="4"/>
      <c r="O123" s="4"/>
      <c r="P123" s="4"/>
      <c r="Q123" s="4"/>
      <c r="R123" s="4"/>
      <c r="S123" s="4"/>
      <c r="T123" s="4"/>
      <c r="U123" s="4" t="s">
        <v>1685</v>
      </c>
      <c r="V123" s="11">
        <v>4</v>
      </c>
      <c r="W123" s="4">
        <v>60</v>
      </c>
      <c r="X123" s="9" t="s">
        <v>1687</v>
      </c>
      <c r="Y123" s="4" t="s">
        <v>1684</v>
      </c>
      <c r="Z123">
        <v>12</v>
      </c>
      <c r="AA123" s="4" t="s">
        <v>1685</v>
      </c>
      <c r="AB123" s="4">
        <v>250</v>
      </c>
      <c r="AC123" s="4">
        <v>1</v>
      </c>
      <c r="AD123" t="s">
        <v>1694</v>
      </c>
      <c r="AF123" s="4" t="s">
        <v>158</v>
      </c>
      <c r="AG123" s="4" t="s">
        <v>1685</v>
      </c>
      <c r="AH123" s="4">
        <v>1440</v>
      </c>
      <c r="AI123" s="4"/>
      <c r="AJ123" s="4" t="s">
        <v>1674</v>
      </c>
      <c r="AK123" s="4">
        <v>77.850999999999999</v>
      </c>
      <c r="AM123">
        <v>7.894999999999996</v>
      </c>
      <c r="AN123" s="4">
        <v>3</v>
      </c>
      <c r="AO123" s="4">
        <v>25</v>
      </c>
      <c r="AP123" s="4">
        <v>168</v>
      </c>
      <c r="AQ123" s="4"/>
      <c r="AR123" s="4" t="s">
        <v>1681</v>
      </c>
    </row>
    <row r="124" spans="1:45" x14ac:dyDescent="0.2">
      <c r="A124" s="4" t="s">
        <v>474</v>
      </c>
      <c r="B124" s="4" t="s">
        <v>1672</v>
      </c>
      <c r="C124" s="4" t="s">
        <v>1675</v>
      </c>
      <c r="D124" s="4" t="s">
        <v>261</v>
      </c>
      <c r="E124" s="4" t="s">
        <v>470</v>
      </c>
      <c r="F124" s="4"/>
      <c r="G124" s="4" t="s">
        <v>158</v>
      </c>
      <c r="H124" s="4"/>
      <c r="I124" s="4" t="s">
        <v>1682</v>
      </c>
      <c r="J124" s="4"/>
      <c r="K124" s="4"/>
      <c r="L124" s="4"/>
      <c r="M124" s="4" t="s">
        <v>1683</v>
      </c>
      <c r="N124" s="4"/>
      <c r="O124" s="4"/>
      <c r="P124" s="4"/>
      <c r="Q124" s="4"/>
      <c r="R124" s="4"/>
      <c r="S124" s="4"/>
      <c r="T124" s="4"/>
      <c r="U124" s="4" t="s">
        <v>1685</v>
      </c>
      <c r="V124" s="11">
        <v>4</v>
      </c>
      <c r="W124" s="4">
        <v>60</v>
      </c>
      <c r="X124" s="9" t="s">
        <v>1687</v>
      </c>
      <c r="Y124" s="4" t="s">
        <v>1684</v>
      </c>
      <c r="Z124">
        <v>12</v>
      </c>
      <c r="AA124" s="4" t="s">
        <v>1685</v>
      </c>
      <c r="AB124" s="4">
        <v>500</v>
      </c>
      <c r="AC124" s="4">
        <v>1</v>
      </c>
      <c r="AD124" t="s">
        <v>1694</v>
      </c>
      <c r="AF124" s="4" t="s">
        <v>158</v>
      </c>
      <c r="AG124" s="4" t="s">
        <v>1685</v>
      </c>
      <c r="AH124" s="4">
        <v>1440</v>
      </c>
      <c r="AI124" s="4"/>
      <c r="AJ124" s="4" t="s">
        <v>1674</v>
      </c>
      <c r="AK124" s="4">
        <v>63.816000000000003</v>
      </c>
      <c r="AM124">
        <v>8.7719999999999914</v>
      </c>
      <c r="AN124" s="4">
        <v>3</v>
      </c>
      <c r="AO124" s="4">
        <v>25</v>
      </c>
      <c r="AP124" s="4">
        <v>168</v>
      </c>
      <c r="AQ124" s="4"/>
      <c r="AR124" s="4" t="s">
        <v>1681</v>
      </c>
    </row>
    <row r="125" spans="1:45" x14ac:dyDescent="0.2">
      <c r="A125" s="4" t="s">
        <v>474</v>
      </c>
      <c r="B125" s="4" t="s">
        <v>1672</v>
      </c>
      <c r="C125" s="4" t="s">
        <v>1675</v>
      </c>
      <c r="D125" s="4" t="s">
        <v>261</v>
      </c>
      <c r="E125" s="4" t="s">
        <v>470</v>
      </c>
      <c r="F125" s="4"/>
      <c r="G125" s="4" t="s">
        <v>158</v>
      </c>
      <c r="H125" s="4"/>
      <c r="I125" s="4" t="s">
        <v>1682</v>
      </c>
      <c r="J125" s="4"/>
      <c r="K125" s="4"/>
      <c r="L125" s="4"/>
      <c r="M125" s="4" t="s">
        <v>1683</v>
      </c>
      <c r="N125" s="4"/>
      <c r="O125" s="4"/>
      <c r="P125" s="4"/>
      <c r="Q125" s="4"/>
      <c r="R125" s="4"/>
      <c r="S125" s="4"/>
      <c r="T125" s="4"/>
      <c r="U125" s="4" t="s">
        <v>1673</v>
      </c>
      <c r="V125" s="11">
        <v>4</v>
      </c>
      <c r="W125" s="4">
        <v>60</v>
      </c>
      <c r="X125" s="9" t="s">
        <v>1688</v>
      </c>
      <c r="Y125" s="4" t="s">
        <v>1684</v>
      </c>
      <c r="Z125">
        <v>12</v>
      </c>
      <c r="AC125" s="4">
        <v>1</v>
      </c>
      <c r="AD125" t="s">
        <v>1694</v>
      </c>
      <c r="AF125" s="4" t="s">
        <v>158</v>
      </c>
      <c r="AG125" s="4" t="s">
        <v>1686</v>
      </c>
      <c r="AH125" s="4">
        <v>1440</v>
      </c>
      <c r="AI125" s="4"/>
      <c r="AJ125" s="4" t="s">
        <v>1674</v>
      </c>
      <c r="AK125" s="4">
        <v>78.289000000000001</v>
      </c>
      <c r="AM125">
        <v>8.7720000000000056</v>
      </c>
      <c r="AN125" s="4">
        <v>3</v>
      </c>
      <c r="AO125" s="4">
        <v>25</v>
      </c>
      <c r="AP125" s="4">
        <v>168</v>
      </c>
      <c r="AQ125" s="4"/>
      <c r="AR125" s="4" t="s">
        <v>1681</v>
      </c>
    </row>
    <row r="126" spans="1:45" x14ac:dyDescent="0.2">
      <c r="A126" s="4" t="s">
        <v>474</v>
      </c>
      <c r="B126" s="4" t="s">
        <v>1672</v>
      </c>
      <c r="C126" s="4" t="s">
        <v>1675</v>
      </c>
      <c r="D126" s="4" t="s">
        <v>261</v>
      </c>
      <c r="E126" s="4" t="s">
        <v>470</v>
      </c>
      <c r="F126" s="4"/>
      <c r="G126" s="4" t="s">
        <v>158</v>
      </c>
      <c r="H126" s="4"/>
      <c r="I126" s="4" t="s">
        <v>1682</v>
      </c>
      <c r="J126" s="4"/>
      <c r="K126" s="4"/>
      <c r="L126" s="4"/>
      <c r="M126" s="4" t="s">
        <v>1683</v>
      </c>
      <c r="N126" s="4"/>
      <c r="O126" s="4"/>
      <c r="P126" s="4"/>
      <c r="Q126" s="4"/>
      <c r="R126" s="4"/>
      <c r="S126" s="4"/>
      <c r="T126" s="4"/>
      <c r="U126" s="4" t="s">
        <v>1685</v>
      </c>
      <c r="V126" s="11">
        <v>4</v>
      </c>
      <c r="W126" s="4">
        <v>60</v>
      </c>
      <c r="X126" s="9" t="s">
        <v>1688</v>
      </c>
      <c r="Y126" s="4" t="s">
        <v>1684</v>
      </c>
      <c r="Z126">
        <v>12</v>
      </c>
      <c r="AA126" s="4" t="s">
        <v>1685</v>
      </c>
      <c r="AB126" s="4">
        <v>250</v>
      </c>
      <c r="AC126" s="4">
        <v>1</v>
      </c>
      <c r="AD126" t="s">
        <v>1694</v>
      </c>
      <c r="AF126" s="4" t="s">
        <v>158</v>
      </c>
      <c r="AG126" s="4" t="s">
        <v>1685</v>
      </c>
      <c r="AH126" s="4">
        <v>1440</v>
      </c>
      <c r="AI126" s="4"/>
      <c r="AJ126" s="4" t="s">
        <v>1674</v>
      </c>
      <c r="AK126" s="4">
        <v>50.658000000000001</v>
      </c>
      <c r="AM126">
        <v>8.7719999999999985</v>
      </c>
      <c r="AN126" s="4">
        <v>3</v>
      </c>
      <c r="AO126" s="4">
        <v>25</v>
      </c>
      <c r="AP126" s="4">
        <v>168</v>
      </c>
      <c r="AQ126" s="4"/>
      <c r="AR126" s="4" t="s">
        <v>1681</v>
      </c>
    </row>
    <row r="127" spans="1:45" x14ac:dyDescent="0.2">
      <c r="A127" s="4" t="s">
        <v>474</v>
      </c>
      <c r="B127" s="4" t="s">
        <v>1672</v>
      </c>
      <c r="C127" s="4" t="s">
        <v>1675</v>
      </c>
      <c r="D127" s="4" t="s">
        <v>261</v>
      </c>
      <c r="E127" s="4" t="s">
        <v>470</v>
      </c>
      <c r="F127" s="4"/>
      <c r="G127" s="4" t="s">
        <v>158</v>
      </c>
      <c r="H127" s="4"/>
      <c r="I127" s="4" t="s">
        <v>1682</v>
      </c>
      <c r="J127" s="4"/>
      <c r="K127" s="4"/>
      <c r="L127" s="4"/>
      <c r="M127" s="4" t="s">
        <v>1683</v>
      </c>
      <c r="N127" s="4"/>
      <c r="O127" s="4"/>
      <c r="P127" s="4"/>
      <c r="Q127" s="4"/>
      <c r="R127" s="4"/>
      <c r="S127" s="4"/>
      <c r="T127" s="4"/>
      <c r="U127" s="4" t="s">
        <v>1685</v>
      </c>
      <c r="V127" s="11">
        <v>4</v>
      </c>
      <c r="W127" s="4">
        <v>60</v>
      </c>
      <c r="X127" s="9" t="s">
        <v>1688</v>
      </c>
      <c r="Y127" s="4" t="s">
        <v>1684</v>
      </c>
      <c r="Z127">
        <v>12</v>
      </c>
      <c r="AA127" s="4" t="s">
        <v>1685</v>
      </c>
      <c r="AB127" s="4">
        <v>500</v>
      </c>
      <c r="AC127" s="4">
        <v>1</v>
      </c>
      <c r="AD127" t="s">
        <v>1694</v>
      </c>
      <c r="AF127" s="4" t="s">
        <v>158</v>
      </c>
      <c r="AG127" s="4" t="s">
        <v>1685</v>
      </c>
      <c r="AH127" s="4">
        <v>1440</v>
      </c>
      <c r="AI127" s="4"/>
      <c r="AJ127" s="4" t="s">
        <v>1674</v>
      </c>
      <c r="AK127" s="4">
        <v>58.552999999999997</v>
      </c>
      <c r="AM127">
        <v>4.3860000000000028</v>
      </c>
      <c r="AN127" s="4">
        <v>3</v>
      </c>
      <c r="AO127" s="4">
        <v>25</v>
      </c>
      <c r="AP127" s="4">
        <v>168</v>
      </c>
      <c r="AQ127" s="4"/>
      <c r="AR127" s="4" t="s">
        <v>1681</v>
      </c>
    </row>
    <row r="128" spans="1:45" x14ac:dyDescent="0.2">
      <c r="A128" s="4" t="s">
        <v>474</v>
      </c>
      <c r="B128" s="4" t="s">
        <v>1672</v>
      </c>
      <c r="C128" s="4" t="s">
        <v>1675</v>
      </c>
      <c r="D128" s="4" t="s">
        <v>261</v>
      </c>
      <c r="E128" s="4" t="s">
        <v>470</v>
      </c>
      <c r="F128" s="4"/>
      <c r="G128" s="4" t="s">
        <v>158</v>
      </c>
      <c r="H128" s="4"/>
      <c r="I128" s="4" t="s">
        <v>1682</v>
      </c>
      <c r="J128" s="4"/>
      <c r="K128" s="4"/>
      <c r="L128" s="4"/>
      <c r="M128" s="4" t="s">
        <v>1683</v>
      </c>
      <c r="N128" s="4"/>
      <c r="O128" s="4"/>
      <c r="P128" s="4"/>
      <c r="Q128" s="4"/>
      <c r="R128" s="4"/>
      <c r="S128" s="4"/>
      <c r="T128" s="4"/>
      <c r="U128" s="4" t="s">
        <v>1673</v>
      </c>
      <c r="V128" s="11">
        <v>4</v>
      </c>
      <c r="W128" s="4">
        <v>60</v>
      </c>
      <c r="X128" s="9" t="s">
        <v>1689</v>
      </c>
      <c r="Y128" s="4" t="s">
        <v>1684</v>
      </c>
      <c r="Z128">
        <v>12</v>
      </c>
      <c r="AC128" s="4">
        <v>1</v>
      </c>
      <c r="AD128" t="s">
        <v>1694</v>
      </c>
      <c r="AF128" s="4" t="s">
        <v>158</v>
      </c>
      <c r="AG128" s="4" t="s">
        <v>1686</v>
      </c>
      <c r="AH128" s="4">
        <v>1440</v>
      </c>
      <c r="AI128" s="4"/>
      <c r="AJ128" s="4" t="s">
        <v>1674</v>
      </c>
      <c r="AK128" s="4">
        <v>26.974</v>
      </c>
      <c r="AM128">
        <v>10.526</v>
      </c>
      <c r="AN128" s="4">
        <v>3</v>
      </c>
      <c r="AO128" s="4">
        <v>25</v>
      </c>
      <c r="AP128" s="4">
        <v>168</v>
      </c>
      <c r="AQ128" s="4"/>
      <c r="AR128" s="4" t="s">
        <v>1681</v>
      </c>
    </row>
    <row r="129" spans="1:44" x14ac:dyDescent="0.2">
      <c r="A129" s="4" t="s">
        <v>474</v>
      </c>
      <c r="B129" s="4" t="s">
        <v>1672</v>
      </c>
      <c r="C129" s="4" t="s">
        <v>1675</v>
      </c>
      <c r="D129" s="4" t="s">
        <v>261</v>
      </c>
      <c r="E129" s="4" t="s">
        <v>470</v>
      </c>
      <c r="F129" s="4"/>
      <c r="G129" s="4" t="s">
        <v>158</v>
      </c>
      <c r="H129" s="4"/>
      <c r="I129" s="4" t="s">
        <v>1682</v>
      </c>
      <c r="J129" s="4"/>
      <c r="K129" s="4"/>
      <c r="L129" s="4"/>
      <c r="M129" s="4" t="s">
        <v>1683</v>
      </c>
      <c r="N129" s="4"/>
      <c r="O129" s="4"/>
      <c r="P129" s="4"/>
      <c r="Q129" s="4"/>
      <c r="R129" s="4"/>
      <c r="S129" s="4"/>
      <c r="T129" s="4"/>
      <c r="U129" s="4" t="s">
        <v>1685</v>
      </c>
      <c r="V129" s="11">
        <v>4</v>
      </c>
      <c r="W129" s="4">
        <v>60</v>
      </c>
      <c r="X129" s="9" t="s">
        <v>1689</v>
      </c>
      <c r="Y129" s="4" t="s">
        <v>1684</v>
      </c>
      <c r="Z129">
        <v>12</v>
      </c>
      <c r="AA129" s="4" t="s">
        <v>1685</v>
      </c>
      <c r="AB129" s="4">
        <v>250</v>
      </c>
      <c r="AC129" s="4">
        <v>1</v>
      </c>
      <c r="AD129" t="s">
        <v>1694</v>
      </c>
      <c r="AF129" s="4" t="s">
        <v>158</v>
      </c>
      <c r="AG129" s="4" t="s">
        <v>1685</v>
      </c>
      <c r="AH129" s="4">
        <v>1440</v>
      </c>
      <c r="AI129" s="4"/>
      <c r="AJ129" s="4" t="s">
        <v>1674</v>
      </c>
      <c r="AK129" s="4">
        <v>11.183999999999999</v>
      </c>
      <c r="AM129">
        <v>3.0700000000000003</v>
      </c>
      <c r="AN129" s="4">
        <v>3</v>
      </c>
      <c r="AO129" s="4">
        <v>25</v>
      </c>
      <c r="AP129" s="4">
        <v>168</v>
      </c>
      <c r="AQ129" s="4"/>
      <c r="AR129" s="4" t="s">
        <v>1681</v>
      </c>
    </row>
    <row r="130" spans="1:44" x14ac:dyDescent="0.2">
      <c r="A130" s="4" t="s">
        <v>474</v>
      </c>
      <c r="B130" s="4" t="s">
        <v>1672</v>
      </c>
      <c r="C130" s="4" t="s">
        <v>1675</v>
      </c>
      <c r="D130" s="4" t="s">
        <v>261</v>
      </c>
      <c r="E130" s="4" t="s">
        <v>470</v>
      </c>
      <c r="F130" s="4"/>
      <c r="G130" s="4" t="s">
        <v>158</v>
      </c>
      <c r="H130" s="4"/>
      <c r="I130" s="4" t="s">
        <v>1682</v>
      </c>
      <c r="J130" s="4"/>
      <c r="K130" s="4"/>
      <c r="L130" s="4"/>
      <c r="M130" s="4" t="s">
        <v>1683</v>
      </c>
      <c r="N130" s="4"/>
      <c r="O130" s="4"/>
      <c r="P130" s="4"/>
      <c r="Q130" s="4"/>
      <c r="R130" s="4"/>
      <c r="S130" s="4"/>
      <c r="T130" s="4"/>
      <c r="U130" s="4" t="s">
        <v>1685</v>
      </c>
      <c r="V130" s="11">
        <v>4</v>
      </c>
      <c r="W130" s="4">
        <v>60</v>
      </c>
      <c r="X130" s="9" t="s">
        <v>1689</v>
      </c>
      <c r="Y130" s="4" t="s">
        <v>1684</v>
      </c>
      <c r="Z130">
        <v>12</v>
      </c>
      <c r="AA130" s="4" t="s">
        <v>1685</v>
      </c>
      <c r="AB130" s="4">
        <v>500</v>
      </c>
      <c r="AC130" s="4">
        <v>1</v>
      </c>
      <c r="AD130" t="s">
        <v>1694</v>
      </c>
      <c r="AF130" s="4" t="s">
        <v>158</v>
      </c>
      <c r="AG130" s="4" t="s">
        <v>1685</v>
      </c>
      <c r="AH130" s="4">
        <v>1440</v>
      </c>
      <c r="AI130" s="4"/>
      <c r="AJ130" s="4" t="s">
        <v>1674</v>
      </c>
      <c r="AK130" s="4">
        <v>19.079000000000001</v>
      </c>
      <c r="AM130">
        <v>4.3859999999999992</v>
      </c>
      <c r="AN130" s="4">
        <v>3</v>
      </c>
      <c r="AO130" s="4">
        <v>25</v>
      </c>
      <c r="AP130" s="4">
        <v>168</v>
      </c>
      <c r="AQ130" s="4"/>
      <c r="AR130" s="4" t="s">
        <v>1681</v>
      </c>
    </row>
    <row r="131" spans="1:44" x14ac:dyDescent="0.2">
      <c r="A131" s="4" t="s">
        <v>474</v>
      </c>
      <c r="B131" s="4" t="s">
        <v>1672</v>
      </c>
      <c r="C131" s="4" t="s">
        <v>1675</v>
      </c>
      <c r="D131" s="4" t="s">
        <v>261</v>
      </c>
      <c r="E131" s="4" t="s">
        <v>470</v>
      </c>
      <c r="F131" s="4"/>
      <c r="G131" s="4" t="s">
        <v>158</v>
      </c>
      <c r="H131" s="4"/>
      <c r="I131" s="4" t="s">
        <v>1682</v>
      </c>
      <c r="J131" s="4"/>
      <c r="K131" s="4"/>
      <c r="L131" s="4"/>
      <c r="M131" s="4" t="s">
        <v>1683</v>
      </c>
      <c r="N131" s="4"/>
      <c r="O131" s="4"/>
      <c r="P131" s="4"/>
      <c r="Q131" s="4"/>
      <c r="R131" s="4"/>
      <c r="S131" s="4"/>
      <c r="T131" s="4"/>
      <c r="U131" s="4" t="s">
        <v>1673</v>
      </c>
      <c r="V131" s="11">
        <v>4</v>
      </c>
      <c r="W131" s="4">
        <v>60</v>
      </c>
      <c r="X131" s="9" t="s">
        <v>1690</v>
      </c>
      <c r="Y131" s="4" t="s">
        <v>1684</v>
      </c>
      <c r="Z131">
        <v>12</v>
      </c>
      <c r="AC131" s="4">
        <v>1</v>
      </c>
      <c r="AD131" t="s">
        <v>1694</v>
      </c>
      <c r="AF131" s="4" t="s">
        <v>158</v>
      </c>
      <c r="AG131" s="4" t="s">
        <v>1686</v>
      </c>
      <c r="AH131" s="4">
        <v>1440</v>
      </c>
      <c r="AI131" s="4"/>
      <c r="AJ131" s="4" t="s">
        <v>1674</v>
      </c>
      <c r="AK131" s="4">
        <v>23.465</v>
      </c>
      <c r="AM131">
        <v>8.3329999999999984</v>
      </c>
      <c r="AN131" s="4">
        <v>3</v>
      </c>
      <c r="AO131" s="4">
        <v>25</v>
      </c>
      <c r="AP131" s="4">
        <v>168</v>
      </c>
      <c r="AQ131" s="4"/>
      <c r="AR131" s="4" t="s">
        <v>1681</v>
      </c>
    </row>
    <row r="132" spans="1:44" x14ac:dyDescent="0.2">
      <c r="A132" s="4" t="s">
        <v>474</v>
      </c>
      <c r="B132" s="4" t="s">
        <v>1672</v>
      </c>
      <c r="C132" s="4" t="s">
        <v>1675</v>
      </c>
      <c r="D132" s="4" t="s">
        <v>261</v>
      </c>
      <c r="E132" s="4" t="s">
        <v>470</v>
      </c>
      <c r="F132" s="4"/>
      <c r="G132" s="4" t="s">
        <v>158</v>
      </c>
      <c r="H132" s="4"/>
      <c r="I132" s="4" t="s">
        <v>1682</v>
      </c>
      <c r="J132" s="4"/>
      <c r="K132" s="4"/>
      <c r="L132" s="4"/>
      <c r="M132" s="4" t="s">
        <v>1683</v>
      </c>
      <c r="N132" s="4"/>
      <c r="O132" s="4"/>
      <c r="P132" s="4"/>
      <c r="Q132" s="4"/>
      <c r="R132" s="4"/>
      <c r="S132" s="4"/>
      <c r="T132" s="4"/>
      <c r="U132" s="4" t="s">
        <v>1685</v>
      </c>
      <c r="V132" s="11">
        <v>4</v>
      </c>
      <c r="W132" s="4">
        <v>60</v>
      </c>
      <c r="X132" s="9" t="s">
        <v>1690</v>
      </c>
      <c r="Y132" s="4" t="s">
        <v>1684</v>
      </c>
      <c r="Z132">
        <v>12</v>
      </c>
      <c r="AA132" s="4" t="s">
        <v>1685</v>
      </c>
      <c r="AB132" s="4">
        <v>250</v>
      </c>
      <c r="AC132" s="4">
        <v>1</v>
      </c>
      <c r="AD132" t="s">
        <v>1694</v>
      </c>
      <c r="AF132" s="4" t="s">
        <v>158</v>
      </c>
      <c r="AG132" s="4" t="s">
        <v>1685</v>
      </c>
      <c r="AH132" s="4">
        <v>1440</v>
      </c>
      <c r="AI132" s="4"/>
      <c r="AJ132" s="4" t="s">
        <v>1674</v>
      </c>
      <c r="AK132" s="4">
        <v>4.1669999999999998</v>
      </c>
      <c r="AM132">
        <v>2.6310000000000002</v>
      </c>
      <c r="AN132" s="4">
        <v>3</v>
      </c>
      <c r="AO132" s="4">
        <v>25</v>
      </c>
      <c r="AP132" s="4">
        <v>168</v>
      </c>
      <c r="AQ132" s="4"/>
      <c r="AR132" s="4" t="s">
        <v>1681</v>
      </c>
    </row>
    <row r="133" spans="1:44" x14ac:dyDescent="0.2">
      <c r="A133" s="4" t="s">
        <v>474</v>
      </c>
      <c r="B133" s="4" t="s">
        <v>1672</v>
      </c>
      <c r="C133" s="4" t="s">
        <v>1675</v>
      </c>
      <c r="D133" s="4" t="s">
        <v>261</v>
      </c>
      <c r="E133" s="4" t="s">
        <v>470</v>
      </c>
      <c r="F133" s="4"/>
      <c r="G133" s="4" t="s">
        <v>158</v>
      </c>
      <c r="H133" s="4"/>
      <c r="I133" s="4" t="s">
        <v>1682</v>
      </c>
      <c r="J133" s="4"/>
      <c r="K133" s="4"/>
      <c r="L133" s="4"/>
      <c r="M133" s="4" t="s">
        <v>1683</v>
      </c>
      <c r="N133" s="4"/>
      <c r="O133" s="4"/>
      <c r="P133" s="4"/>
      <c r="Q133" s="4"/>
      <c r="R133" s="4"/>
      <c r="S133" s="4"/>
      <c r="T133" s="4"/>
      <c r="U133" s="4" t="s">
        <v>1685</v>
      </c>
      <c r="V133" s="11">
        <v>4</v>
      </c>
      <c r="W133" s="4">
        <v>60</v>
      </c>
      <c r="X133" s="9" t="s">
        <v>1690</v>
      </c>
      <c r="Y133" s="4" t="s">
        <v>1684</v>
      </c>
      <c r="Z133">
        <v>12</v>
      </c>
      <c r="AA133" s="4" t="s">
        <v>1685</v>
      </c>
      <c r="AB133" s="4">
        <v>500</v>
      </c>
      <c r="AC133" s="4">
        <v>1</v>
      </c>
      <c r="AD133" t="s">
        <v>1694</v>
      </c>
      <c r="AF133" s="4" t="s">
        <v>158</v>
      </c>
      <c r="AG133" s="4" t="s">
        <v>1685</v>
      </c>
      <c r="AH133" s="4">
        <v>1440</v>
      </c>
      <c r="AI133" s="4"/>
      <c r="AJ133" s="4" t="s">
        <v>1674</v>
      </c>
      <c r="AK133" s="4">
        <v>21.710999999999999</v>
      </c>
      <c r="AM133">
        <v>12.280000000000001</v>
      </c>
      <c r="AN133" s="4">
        <v>3</v>
      </c>
      <c r="AO133" s="4">
        <v>25</v>
      </c>
      <c r="AP133" s="4">
        <v>168</v>
      </c>
      <c r="AQ133" s="4"/>
      <c r="AR133" s="4" t="s">
        <v>1681</v>
      </c>
    </row>
    <row r="134" spans="1:44" x14ac:dyDescent="0.2">
      <c r="A134" s="4" t="s">
        <v>474</v>
      </c>
      <c r="B134" s="4" t="s">
        <v>1672</v>
      </c>
      <c r="C134" s="4" t="s">
        <v>1675</v>
      </c>
      <c r="D134" s="4" t="s">
        <v>261</v>
      </c>
      <c r="E134" s="4" t="s">
        <v>470</v>
      </c>
      <c r="F134" s="4"/>
      <c r="G134" s="4" t="s">
        <v>158</v>
      </c>
      <c r="H134" s="4"/>
      <c r="I134" s="4" t="s">
        <v>1682</v>
      </c>
      <c r="J134" s="4"/>
      <c r="K134" s="4"/>
      <c r="L134" s="4"/>
      <c r="M134" s="4" t="s">
        <v>1683</v>
      </c>
      <c r="N134" s="4"/>
      <c r="O134" s="4"/>
      <c r="P134" s="4"/>
      <c r="Q134" s="4"/>
      <c r="R134" s="4"/>
      <c r="S134" s="4"/>
      <c r="T134" s="4"/>
      <c r="U134" s="4" t="s">
        <v>1673</v>
      </c>
      <c r="V134" s="9" t="s">
        <v>1695</v>
      </c>
      <c r="W134" t="s">
        <v>1696</v>
      </c>
      <c r="X134" s="9" t="s">
        <v>1687</v>
      </c>
      <c r="Y134" s="4" t="s">
        <v>1684</v>
      </c>
      <c r="Z134">
        <v>12</v>
      </c>
      <c r="AD134" t="s">
        <v>1694</v>
      </c>
      <c r="AF134" s="4" t="s">
        <v>158</v>
      </c>
      <c r="AG134" s="4" t="s">
        <v>1686</v>
      </c>
      <c r="AH134" s="4">
        <v>1440</v>
      </c>
      <c r="AI134" s="4"/>
      <c r="AJ134" s="4" t="s">
        <v>1674</v>
      </c>
      <c r="AK134" s="4">
        <v>93.201999999999998</v>
      </c>
      <c r="AM134">
        <v>2.6310000000000002</v>
      </c>
      <c r="AN134" s="4">
        <v>3</v>
      </c>
      <c r="AO134" s="4">
        <v>25</v>
      </c>
      <c r="AP134" s="4">
        <v>168</v>
      </c>
      <c r="AQ134" s="4"/>
      <c r="AR134" s="4" t="s">
        <v>1681</v>
      </c>
    </row>
    <row r="135" spans="1:44" x14ac:dyDescent="0.2">
      <c r="A135" s="4" t="s">
        <v>474</v>
      </c>
      <c r="B135" s="4" t="s">
        <v>1672</v>
      </c>
      <c r="C135" s="4" t="s">
        <v>1675</v>
      </c>
      <c r="D135" s="4" t="s">
        <v>261</v>
      </c>
      <c r="E135" s="4" t="s">
        <v>470</v>
      </c>
      <c r="F135" s="4"/>
      <c r="G135" s="4" t="s">
        <v>158</v>
      </c>
      <c r="H135" s="4"/>
      <c r="I135" s="4" t="s">
        <v>1682</v>
      </c>
      <c r="J135" s="4"/>
      <c r="K135" s="4"/>
      <c r="L135" s="4"/>
      <c r="M135" s="4" t="s">
        <v>1683</v>
      </c>
      <c r="N135" s="4"/>
      <c r="O135" s="4"/>
      <c r="P135" s="4"/>
      <c r="Q135" s="4"/>
      <c r="R135" s="4"/>
      <c r="S135" s="4"/>
      <c r="T135" s="4"/>
      <c r="U135" s="4" t="s">
        <v>1685</v>
      </c>
      <c r="V135" s="9" t="s">
        <v>1695</v>
      </c>
      <c r="W135" t="s">
        <v>1696</v>
      </c>
      <c r="X135" s="9" t="s">
        <v>1687</v>
      </c>
      <c r="Y135" s="4" t="s">
        <v>1684</v>
      </c>
      <c r="Z135">
        <v>12</v>
      </c>
      <c r="AA135" s="4" t="s">
        <v>1685</v>
      </c>
      <c r="AB135" s="4">
        <v>250</v>
      </c>
      <c r="AC135" s="4">
        <v>1</v>
      </c>
      <c r="AD135" t="s">
        <v>1694</v>
      </c>
      <c r="AF135" s="4" t="s">
        <v>158</v>
      </c>
      <c r="AG135" s="4" t="s">
        <v>1685</v>
      </c>
      <c r="AH135" s="4">
        <v>1440</v>
      </c>
      <c r="AI135" s="4"/>
      <c r="AJ135" s="4" t="s">
        <v>1674</v>
      </c>
      <c r="AK135" s="4">
        <v>58.552999999999997</v>
      </c>
      <c r="AM135">
        <v>9.210000000000008</v>
      </c>
      <c r="AN135" s="4">
        <v>3</v>
      </c>
      <c r="AO135" s="4">
        <v>25</v>
      </c>
      <c r="AP135" s="4">
        <v>168</v>
      </c>
      <c r="AQ135" s="4"/>
      <c r="AR135" s="4" t="s">
        <v>1681</v>
      </c>
    </row>
    <row r="136" spans="1:44" x14ac:dyDescent="0.2">
      <c r="A136" s="4" t="s">
        <v>474</v>
      </c>
      <c r="B136" s="4" t="s">
        <v>1672</v>
      </c>
      <c r="C136" s="4" t="s">
        <v>1675</v>
      </c>
      <c r="D136" s="4" t="s">
        <v>261</v>
      </c>
      <c r="E136" s="4" t="s">
        <v>470</v>
      </c>
      <c r="F136" s="4"/>
      <c r="G136" s="4" t="s">
        <v>158</v>
      </c>
      <c r="H136" s="4"/>
      <c r="I136" s="4" t="s">
        <v>1682</v>
      </c>
      <c r="J136" s="4"/>
      <c r="K136" s="4"/>
      <c r="L136" s="4"/>
      <c r="M136" s="4" t="s">
        <v>1683</v>
      </c>
      <c r="N136" s="4"/>
      <c r="O136" s="4"/>
      <c r="P136" s="4"/>
      <c r="Q136" s="4"/>
      <c r="R136" s="4"/>
      <c r="S136" s="4"/>
      <c r="T136" s="4"/>
      <c r="U136" s="4" t="s">
        <v>1685</v>
      </c>
      <c r="V136" s="9" t="s">
        <v>1695</v>
      </c>
      <c r="W136" t="s">
        <v>1696</v>
      </c>
      <c r="X136" s="9" t="s">
        <v>1687</v>
      </c>
      <c r="Y136" s="4" t="s">
        <v>1684</v>
      </c>
      <c r="Z136">
        <v>12</v>
      </c>
      <c r="AA136" s="4" t="s">
        <v>1685</v>
      </c>
      <c r="AB136" s="4">
        <v>500</v>
      </c>
      <c r="AC136" s="4">
        <v>1</v>
      </c>
      <c r="AD136" t="s">
        <v>1694</v>
      </c>
      <c r="AF136" s="4" t="s">
        <v>158</v>
      </c>
      <c r="AG136" s="4" t="s">
        <v>1685</v>
      </c>
      <c r="AH136" s="4">
        <v>1440</v>
      </c>
      <c r="AI136" s="4"/>
      <c r="AJ136" s="4" t="s">
        <v>1674</v>
      </c>
      <c r="AK136" s="4">
        <v>76.974000000000004</v>
      </c>
      <c r="AM136">
        <v>4.3859999999999957</v>
      </c>
      <c r="AN136" s="4">
        <v>3</v>
      </c>
      <c r="AO136" s="4">
        <v>25</v>
      </c>
      <c r="AP136" s="4">
        <v>168</v>
      </c>
      <c r="AQ136" s="4"/>
      <c r="AR136" s="4" t="s">
        <v>1681</v>
      </c>
    </row>
    <row r="137" spans="1:44" x14ac:dyDescent="0.2">
      <c r="A137" s="4" t="s">
        <v>474</v>
      </c>
      <c r="B137" s="4" t="s">
        <v>1672</v>
      </c>
      <c r="C137" s="4" t="s">
        <v>1675</v>
      </c>
      <c r="D137" s="4" t="s">
        <v>261</v>
      </c>
      <c r="E137" s="4" t="s">
        <v>470</v>
      </c>
      <c r="F137" s="4"/>
      <c r="G137" s="4" t="s">
        <v>158</v>
      </c>
      <c r="H137" s="4"/>
      <c r="I137" s="4" t="s">
        <v>1682</v>
      </c>
      <c r="J137" s="4"/>
      <c r="K137" s="4"/>
      <c r="L137" s="4"/>
      <c r="M137" s="4" t="s">
        <v>1683</v>
      </c>
      <c r="N137" s="4"/>
      <c r="O137" s="4"/>
      <c r="P137" s="4"/>
      <c r="Q137" s="4"/>
      <c r="R137" s="4"/>
      <c r="S137" s="4"/>
      <c r="T137" s="4"/>
      <c r="U137" s="4" t="s">
        <v>1673</v>
      </c>
      <c r="V137" s="9" t="s">
        <v>1695</v>
      </c>
      <c r="W137" t="s">
        <v>1696</v>
      </c>
      <c r="X137" s="9" t="s">
        <v>1688</v>
      </c>
      <c r="Y137" s="4" t="s">
        <v>1684</v>
      </c>
      <c r="Z137">
        <v>12</v>
      </c>
      <c r="AD137" t="s">
        <v>1694</v>
      </c>
      <c r="AF137" s="4" t="s">
        <v>158</v>
      </c>
      <c r="AG137" s="4" t="s">
        <v>1686</v>
      </c>
      <c r="AH137" s="4">
        <v>1440</v>
      </c>
      <c r="AI137" s="4"/>
      <c r="AJ137" s="4" t="s">
        <v>1674</v>
      </c>
      <c r="AK137" s="4">
        <v>84.867999999999995</v>
      </c>
      <c r="AM137">
        <v>9.6500000000000057</v>
      </c>
      <c r="AN137" s="4">
        <v>3</v>
      </c>
      <c r="AO137" s="4">
        <v>25</v>
      </c>
      <c r="AP137" s="4">
        <v>168</v>
      </c>
      <c r="AQ137" s="4"/>
      <c r="AR137" s="4" t="s">
        <v>1681</v>
      </c>
    </row>
    <row r="138" spans="1:44" x14ac:dyDescent="0.2">
      <c r="A138" s="4" t="s">
        <v>474</v>
      </c>
      <c r="B138" s="4" t="s">
        <v>1672</v>
      </c>
      <c r="C138" s="4" t="s">
        <v>1675</v>
      </c>
      <c r="D138" s="4" t="s">
        <v>261</v>
      </c>
      <c r="E138" s="4" t="s">
        <v>470</v>
      </c>
      <c r="F138" s="4"/>
      <c r="G138" s="4" t="s">
        <v>158</v>
      </c>
      <c r="H138" s="4"/>
      <c r="I138" s="4" t="s">
        <v>1682</v>
      </c>
      <c r="J138" s="4"/>
      <c r="K138" s="4"/>
      <c r="L138" s="4"/>
      <c r="M138" s="4" t="s">
        <v>1683</v>
      </c>
      <c r="N138" s="4"/>
      <c r="O138" s="4"/>
      <c r="P138" s="4"/>
      <c r="Q138" s="4"/>
      <c r="R138" s="4"/>
      <c r="S138" s="4"/>
      <c r="T138" s="4"/>
      <c r="U138" s="4" t="s">
        <v>1685</v>
      </c>
      <c r="V138" s="9" t="s">
        <v>1695</v>
      </c>
      <c r="W138" t="s">
        <v>1696</v>
      </c>
      <c r="X138" s="9" t="s">
        <v>1688</v>
      </c>
      <c r="Y138" s="4" t="s">
        <v>1684</v>
      </c>
      <c r="Z138">
        <v>12</v>
      </c>
      <c r="AA138" s="4" t="s">
        <v>1685</v>
      </c>
      <c r="AB138" s="4">
        <v>250</v>
      </c>
      <c r="AC138" s="4">
        <v>1</v>
      </c>
      <c r="AD138" t="s">
        <v>1694</v>
      </c>
      <c r="AF138" s="4" t="s">
        <v>158</v>
      </c>
      <c r="AG138" s="4" t="s">
        <v>1685</v>
      </c>
      <c r="AH138" s="4">
        <v>1440</v>
      </c>
      <c r="AI138" s="4"/>
      <c r="AJ138" s="4" t="s">
        <v>1674</v>
      </c>
      <c r="AK138" s="4">
        <v>36.183999999999997</v>
      </c>
      <c r="AM138">
        <v>14.913000000000004</v>
      </c>
      <c r="AN138" s="4">
        <v>3</v>
      </c>
      <c r="AO138" s="4">
        <v>25</v>
      </c>
      <c r="AP138" s="4">
        <v>168</v>
      </c>
      <c r="AQ138" s="4"/>
      <c r="AR138" s="4" t="s">
        <v>1681</v>
      </c>
    </row>
    <row r="139" spans="1:44" x14ac:dyDescent="0.2">
      <c r="A139" s="4" t="s">
        <v>474</v>
      </c>
      <c r="B139" s="4" t="s">
        <v>1672</v>
      </c>
      <c r="C139" s="4" t="s">
        <v>1675</v>
      </c>
      <c r="D139" s="4" t="s">
        <v>261</v>
      </c>
      <c r="E139" s="4" t="s">
        <v>470</v>
      </c>
      <c r="F139" s="4"/>
      <c r="G139" s="4" t="s">
        <v>158</v>
      </c>
      <c r="H139" s="4"/>
      <c r="I139" s="4" t="s">
        <v>1682</v>
      </c>
      <c r="J139" s="4"/>
      <c r="K139" s="4"/>
      <c r="L139" s="4"/>
      <c r="M139" s="4" t="s">
        <v>1683</v>
      </c>
      <c r="N139" s="4"/>
      <c r="O139" s="4"/>
      <c r="P139" s="4"/>
      <c r="Q139" s="4"/>
      <c r="R139" s="4"/>
      <c r="S139" s="4"/>
      <c r="T139" s="4"/>
      <c r="U139" s="4" t="s">
        <v>1685</v>
      </c>
      <c r="V139" s="9" t="s">
        <v>1695</v>
      </c>
      <c r="W139" t="s">
        <v>1696</v>
      </c>
      <c r="X139" s="9" t="s">
        <v>1688</v>
      </c>
      <c r="Y139" s="4" t="s">
        <v>1684</v>
      </c>
      <c r="Z139">
        <v>12</v>
      </c>
      <c r="AA139" s="4" t="s">
        <v>1685</v>
      </c>
      <c r="AB139" s="4">
        <v>500</v>
      </c>
      <c r="AC139" s="4">
        <v>1</v>
      </c>
      <c r="AD139" t="s">
        <v>1694</v>
      </c>
      <c r="AF139" s="4" t="s">
        <v>158</v>
      </c>
      <c r="AG139" s="4" t="s">
        <v>1685</v>
      </c>
      <c r="AH139" s="4">
        <v>1440</v>
      </c>
      <c r="AI139" s="4"/>
      <c r="AJ139" s="4" t="s">
        <v>1674</v>
      </c>
      <c r="AK139" s="4">
        <v>55.920999999999999</v>
      </c>
      <c r="AM139">
        <v>12.280999999999999</v>
      </c>
      <c r="AN139" s="4">
        <v>3</v>
      </c>
      <c r="AO139" s="4">
        <v>25</v>
      </c>
      <c r="AP139" s="4">
        <v>168</v>
      </c>
      <c r="AQ139" s="4"/>
      <c r="AR139" s="4" t="s">
        <v>1681</v>
      </c>
    </row>
    <row r="140" spans="1:44" x14ac:dyDescent="0.2">
      <c r="A140" s="4" t="s">
        <v>474</v>
      </c>
      <c r="B140" s="4" t="s">
        <v>1672</v>
      </c>
      <c r="C140" s="4" t="s">
        <v>1675</v>
      </c>
      <c r="D140" s="4" t="s">
        <v>261</v>
      </c>
      <c r="E140" s="4" t="s">
        <v>470</v>
      </c>
      <c r="F140" s="4"/>
      <c r="G140" s="4" t="s">
        <v>158</v>
      </c>
      <c r="H140" s="4"/>
      <c r="I140" s="4" t="s">
        <v>1682</v>
      </c>
      <c r="J140" s="4"/>
      <c r="K140" s="4"/>
      <c r="L140" s="4"/>
      <c r="M140" s="4" t="s">
        <v>1683</v>
      </c>
      <c r="N140" s="4"/>
      <c r="O140" s="4"/>
      <c r="P140" s="4"/>
      <c r="Q140" s="4"/>
      <c r="R140" s="4"/>
      <c r="S140" s="4"/>
      <c r="T140" s="4"/>
      <c r="U140" s="4" t="s">
        <v>1673</v>
      </c>
      <c r="V140" s="9" t="s">
        <v>1695</v>
      </c>
      <c r="W140" t="s">
        <v>1696</v>
      </c>
      <c r="X140" s="9" t="s">
        <v>1689</v>
      </c>
      <c r="Y140" s="4" t="s">
        <v>1684</v>
      </c>
      <c r="Z140">
        <v>12</v>
      </c>
      <c r="AD140" t="s">
        <v>1694</v>
      </c>
      <c r="AF140" s="4" t="s">
        <v>158</v>
      </c>
      <c r="AG140" s="4" t="s">
        <v>1686</v>
      </c>
      <c r="AH140" s="4">
        <v>1440</v>
      </c>
      <c r="AI140" s="4"/>
      <c r="AJ140" s="4" t="s">
        <v>1674</v>
      </c>
      <c r="AK140" s="4">
        <v>34.868000000000002</v>
      </c>
      <c r="AM140">
        <v>18.86</v>
      </c>
      <c r="AN140" s="4">
        <v>3</v>
      </c>
      <c r="AO140" s="4">
        <v>25</v>
      </c>
      <c r="AP140" s="4">
        <v>168</v>
      </c>
      <c r="AQ140" s="4"/>
      <c r="AR140" s="4" t="s">
        <v>1681</v>
      </c>
    </row>
    <row r="141" spans="1:44" x14ac:dyDescent="0.2">
      <c r="A141" s="4" t="s">
        <v>474</v>
      </c>
      <c r="B141" s="4" t="s">
        <v>1672</v>
      </c>
      <c r="C141" s="4" t="s">
        <v>1675</v>
      </c>
      <c r="D141" s="4" t="s">
        <v>261</v>
      </c>
      <c r="E141" s="4" t="s">
        <v>470</v>
      </c>
      <c r="F141" s="4"/>
      <c r="G141" s="4" t="s">
        <v>158</v>
      </c>
      <c r="H141" s="4"/>
      <c r="I141" s="4" t="s">
        <v>1682</v>
      </c>
      <c r="J141" s="4"/>
      <c r="K141" s="4"/>
      <c r="L141" s="4"/>
      <c r="M141" s="4" t="s">
        <v>1683</v>
      </c>
      <c r="N141" s="4"/>
      <c r="O141" s="4"/>
      <c r="P141" s="4"/>
      <c r="Q141" s="4"/>
      <c r="R141" s="4"/>
      <c r="S141" s="4"/>
      <c r="T141" s="4"/>
      <c r="U141" s="4" t="s">
        <v>1685</v>
      </c>
      <c r="V141" s="9" t="s">
        <v>1695</v>
      </c>
      <c r="W141" t="s">
        <v>1696</v>
      </c>
      <c r="X141" s="9" t="s">
        <v>1689</v>
      </c>
      <c r="Y141" s="4" t="s">
        <v>1684</v>
      </c>
      <c r="Z141">
        <v>12</v>
      </c>
      <c r="AA141" s="4" t="s">
        <v>1685</v>
      </c>
      <c r="AB141" s="4">
        <v>250</v>
      </c>
      <c r="AC141" s="4">
        <v>1</v>
      </c>
      <c r="AD141" t="s">
        <v>1694</v>
      </c>
      <c r="AF141" s="4" t="s">
        <v>158</v>
      </c>
      <c r="AG141" s="4" t="s">
        <v>1685</v>
      </c>
      <c r="AH141" s="4">
        <v>1440</v>
      </c>
      <c r="AI141" s="4"/>
      <c r="AJ141" s="4" t="s">
        <v>1674</v>
      </c>
      <c r="AK141" s="4">
        <v>3.2890000000000001</v>
      </c>
      <c r="AM141">
        <v>2.6320000000000001</v>
      </c>
      <c r="AN141" s="4">
        <v>3</v>
      </c>
      <c r="AO141" s="4">
        <v>25</v>
      </c>
      <c r="AP141" s="4">
        <v>168</v>
      </c>
      <c r="AQ141" s="4"/>
      <c r="AR141" s="4" t="s">
        <v>1681</v>
      </c>
    </row>
    <row r="142" spans="1:44" x14ac:dyDescent="0.2">
      <c r="A142" s="4" t="s">
        <v>474</v>
      </c>
      <c r="B142" s="4" t="s">
        <v>1672</v>
      </c>
      <c r="C142" s="4" t="s">
        <v>1675</v>
      </c>
      <c r="D142" s="4" t="s">
        <v>261</v>
      </c>
      <c r="E142" s="4" t="s">
        <v>470</v>
      </c>
      <c r="F142" s="4"/>
      <c r="G142" s="4" t="s">
        <v>158</v>
      </c>
      <c r="H142" s="4"/>
      <c r="I142" s="4" t="s">
        <v>1682</v>
      </c>
      <c r="J142" s="4"/>
      <c r="K142" s="4"/>
      <c r="L142" s="4"/>
      <c r="M142" s="4" t="s">
        <v>1683</v>
      </c>
      <c r="N142" s="4"/>
      <c r="O142" s="4"/>
      <c r="P142" s="4"/>
      <c r="Q142" s="4"/>
      <c r="R142" s="4"/>
      <c r="S142" s="4"/>
      <c r="T142" s="4"/>
      <c r="U142" s="4" t="s">
        <v>1685</v>
      </c>
      <c r="V142" s="9" t="s">
        <v>1695</v>
      </c>
      <c r="W142" t="s">
        <v>1696</v>
      </c>
      <c r="X142" s="9" t="s">
        <v>1689</v>
      </c>
      <c r="Y142" s="4" t="s">
        <v>1684</v>
      </c>
      <c r="Z142">
        <v>12</v>
      </c>
      <c r="AA142" s="4" t="s">
        <v>1685</v>
      </c>
      <c r="AB142" s="4">
        <v>500</v>
      </c>
      <c r="AC142" s="4">
        <v>1</v>
      </c>
      <c r="AD142" t="s">
        <v>1694</v>
      </c>
      <c r="AF142" s="4" t="s">
        <v>158</v>
      </c>
      <c r="AG142" s="4" t="s">
        <v>1685</v>
      </c>
      <c r="AH142" s="4">
        <v>1440</v>
      </c>
      <c r="AI142" s="4"/>
      <c r="AJ142" s="4" t="s">
        <v>1674</v>
      </c>
      <c r="AK142" s="4">
        <v>17.763000000000002</v>
      </c>
      <c r="AM142">
        <v>3.0699999999999967</v>
      </c>
      <c r="AN142" s="4">
        <v>3</v>
      </c>
      <c r="AO142" s="4">
        <v>25</v>
      </c>
      <c r="AP142" s="4">
        <v>168</v>
      </c>
      <c r="AQ142" s="4"/>
      <c r="AR142" s="4" t="s">
        <v>1681</v>
      </c>
    </row>
    <row r="143" spans="1:44" x14ac:dyDescent="0.2">
      <c r="A143" s="4" t="s">
        <v>474</v>
      </c>
      <c r="B143" s="4" t="s">
        <v>1672</v>
      </c>
      <c r="C143" s="4" t="s">
        <v>1675</v>
      </c>
      <c r="D143" s="4" t="s">
        <v>261</v>
      </c>
      <c r="E143" s="4" t="s">
        <v>470</v>
      </c>
      <c r="F143" s="4"/>
      <c r="G143" s="4" t="s">
        <v>158</v>
      </c>
      <c r="H143" s="4"/>
      <c r="I143" s="4" t="s">
        <v>1682</v>
      </c>
      <c r="J143" s="4"/>
      <c r="K143" s="4"/>
      <c r="L143" s="4"/>
      <c r="M143" s="4" t="s">
        <v>1683</v>
      </c>
      <c r="N143" s="4"/>
      <c r="O143" s="4"/>
      <c r="P143" s="4"/>
      <c r="Q143" s="4"/>
      <c r="R143" s="4"/>
      <c r="S143" s="4"/>
      <c r="T143" s="4"/>
      <c r="U143" s="4" t="s">
        <v>1673</v>
      </c>
      <c r="V143" s="9" t="s">
        <v>1695</v>
      </c>
      <c r="W143" t="s">
        <v>1696</v>
      </c>
      <c r="X143" s="9" t="s">
        <v>1690</v>
      </c>
      <c r="Y143" s="4" t="s">
        <v>1684</v>
      </c>
      <c r="Z143">
        <v>12</v>
      </c>
      <c r="AD143" t="s">
        <v>1694</v>
      </c>
      <c r="AF143" s="4" t="s">
        <v>158</v>
      </c>
      <c r="AG143" s="4" t="s">
        <v>1686</v>
      </c>
      <c r="AH143" s="4">
        <v>1440</v>
      </c>
      <c r="AI143" s="4"/>
      <c r="AJ143" s="4" t="s">
        <v>1674</v>
      </c>
      <c r="AK143" s="4">
        <v>19.079000000000001</v>
      </c>
      <c r="AM143">
        <v>5.7019999999999982</v>
      </c>
      <c r="AN143" s="4">
        <v>3</v>
      </c>
      <c r="AO143" s="4">
        <v>25</v>
      </c>
      <c r="AP143" s="4">
        <v>168</v>
      </c>
      <c r="AQ143" s="4"/>
      <c r="AR143" s="4" t="s">
        <v>1681</v>
      </c>
    </row>
    <row r="144" spans="1:44" x14ac:dyDescent="0.2">
      <c r="A144" s="4" t="s">
        <v>474</v>
      </c>
      <c r="B144" s="4" t="s">
        <v>1672</v>
      </c>
      <c r="C144" s="4" t="s">
        <v>1675</v>
      </c>
      <c r="D144" s="4" t="s">
        <v>261</v>
      </c>
      <c r="E144" s="4" t="s">
        <v>470</v>
      </c>
      <c r="F144" s="4"/>
      <c r="G144" s="4" t="s">
        <v>158</v>
      </c>
      <c r="H144" s="4"/>
      <c r="I144" s="4" t="s">
        <v>1682</v>
      </c>
      <c r="J144" s="4"/>
      <c r="K144" s="4"/>
      <c r="L144" s="4"/>
      <c r="M144" s="4" t="s">
        <v>1683</v>
      </c>
      <c r="N144" s="4"/>
      <c r="O144" s="4"/>
      <c r="P144" s="4"/>
      <c r="Q144" s="4"/>
      <c r="R144" s="4"/>
      <c r="S144" s="4"/>
      <c r="T144" s="4"/>
      <c r="U144" s="4" t="s">
        <v>1685</v>
      </c>
      <c r="V144" s="9" t="s">
        <v>1695</v>
      </c>
      <c r="W144" t="s">
        <v>1696</v>
      </c>
      <c r="X144" s="9" t="s">
        <v>1690</v>
      </c>
      <c r="Y144" s="4" t="s">
        <v>1684</v>
      </c>
      <c r="Z144">
        <v>12</v>
      </c>
      <c r="AA144" s="4" t="s">
        <v>1685</v>
      </c>
      <c r="AB144" s="4">
        <v>250</v>
      </c>
      <c r="AC144" s="4">
        <v>1</v>
      </c>
      <c r="AD144" t="s">
        <v>1694</v>
      </c>
      <c r="AF144" s="4" t="s">
        <v>158</v>
      </c>
      <c r="AG144" s="4" t="s">
        <v>1685</v>
      </c>
      <c r="AH144" s="4">
        <v>1440</v>
      </c>
      <c r="AI144" s="4"/>
      <c r="AJ144" s="4" t="s">
        <v>1674</v>
      </c>
      <c r="AK144" s="4">
        <v>1.5349999999999999</v>
      </c>
      <c r="AM144">
        <v>2.6319999999999997</v>
      </c>
      <c r="AN144" s="4">
        <v>3</v>
      </c>
      <c r="AO144" s="4">
        <v>25</v>
      </c>
      <c r="AP144" s="4">
        <v>168</v>
      </c>
      <c r="AQ144" s="4"/>
      <c r="AR144" s="4" t="s">
        <v>1681</v>
      </c>
    </row>
    <row r="145" spans="1:44" x14ac:dyDescent="0.2">
      <c r="A145" s="4" t="s">
        <v>474</v>
      </c>
      <c r="B145" s="4" t="s">
        <v>1672</v>
      </c>
      <c r="C145" s="4" t="s">
        <v>1675</v>
      </c>
      <c r="D145" s="4" t="s">
        <v>261</v>
      </c>
      <c r="E145" s="4" t="s">
        <v>470</v>
      </c>
      <c r="F145" s="4"/>
      <c r="G145" s="4" t="s">
        <v>158</v>
      </c>
      <c r="H145" s="4"/>
      <c r="I145" s="4" t="s">
        <v>1682</v>
      </c>
      <c r="J145" s="4"/>
      <c r="K145" s="4"/>
      <c r="L145" s="4"/>
      <c r="M145" s="4" t="s">
        <v>1683</v>
      </c>
      <c r="N145" s="4"/>
      <c r="O145" s="4"/>
      <c r="P145" s="4"/>
      <c r="Q145" s="4"/>
      <c r="R145" s="4"/>
      <c r="S145" s="4"/>
      <c r="T145" s="4"/>
      <c r="U145" s="4" t="s">
        <v>1685</v>
      </c>
      <c r="V145" s="9" t="s">
        <v>1695</v>
      </c>
      <c r="W145" t="s">
        <v>1696</v>
      </c>
      <c r="X145" s="9" t="s">
        <v>1690</v>
      </c>
      <c r="Y145" s="4" t="s">
        <v>1684</v>
      </c>
      <c r="Z145">
        <v>12</v>
      </c>
      <c r="AA145" s="4" t="s">
        <v>1685</v>
      </c>
      <c r="AB145" s="4">
        <v>500</v>
      </c>
      <c r="AC145" s="4">
        <v>1</v>
      </c>
      <c r="AD145" t="s">
        <v>1694</v>
      </c>
      <c r="AF145" s="4" t="s">
        <v>158</v>
      </c>
      <c r="AG145" s="4" t="s">
        <v>1685</v>
      </c>
      <c r="AH145" s="4">
        <v>1440</v>
      </c>
      <c r="AI145" s="4"/>
      <c r="AJ145" s="4" t="s">
        <v>1674</v>
      </c>
      <c r="AK145" s="4">
        <v>5.9210000000000003</v>
      </c>
      <c r="AM145">
        <v>1.7539999999999996</v>
      </c>
      <c r="AN145" s="4">
        <v>3</v>
      </c>
      <c r="AO145" s="4">
        <v>25</v>
      </c>
      <c r="AP145" s="4">
        <v>168</v>
      </c>
      <c r="AQ145" s="4"/>
      <c r="AR145" s="4" t="s">
        <v>1681</v>
      </c>
    </row>
    <row r="146" spans="1:44" x14ac:dyDescent="0.2">
      <c r="A146" s="4" t="s">
        <v>474</v>
      </c>
      <c r="B146" s="4" t="s">
        <v>1672</v>
      </c>
      <c r="C146" s="4" t="s">
        <v>1675</v>
      </c>
      <c r="D146" s="4" t="s">
        <v>261</v>
      </c>
      <c r="E146" s="4" t="s">
        <v>470</v>
      </c>
      <c r="F146" s="4"/>
      <c r="G146" s="4" t="s">
        <v>158</v>
      </c>
      <c r="H146" s="4"/>
      <c r="I146" s="4" t="s">
        <v>1682</v>
      </c>
      <c r="J146" s="4"/>
      <c r="K146" s="4"/>
      <c r="L146" s="4"/>
      <c r="M146" s="4" t="s">
        <v>1683</v>
      </c>
      <c r="N146" s="4"/>
      <c r="O146" s="4"/>
      <c r="P146" s="4"/>
      <c r="Q146" s="4"/>
      <c r="R146" s="4"/>
      <c r="S146" s="4"/>
      <c r="T146" s="4"/>
      <c r="U146" s="4" t="s">
        <v>1673</v>
      </c>
      <c r="X146" s="9" t="s">
        <v>1687</v>
      </c>
      <c r="Z146">
        <v>12</v>
      </c>
      <c r="AD146" t="s">
        <v>1694</v>
      </c>
      <c r="AF146" s="4" t="s">
        <v>158</v>
      </c>
      <c r="AG146" s="4" t="s">
        <v>1686</v>
      </c>
      <c r="AH146" s="4">
        <v>1440</v>
      </c>
      <c r="AI146" s="4"/>
      <c r="AJ146" s="4" t="s">
        <v>1674</v>
      </c>
      <c r="AK146" s="4">
        <v>0</v>
      </c>
      <c r="AN146" s="4">
        <v>3</v>
      </c>
      <c r="AO146" s="4">
        <v>25</v>
      </c>
      <c r="AP146" s="4">
        <v>7</v>
      </c>
      <c r="AQ146" s="4"/>
      <c r="AR146" s="4" t="s">
        <v>1736</v>
      </c>
    </row>
    <row r="147" spans="1:44" x14ac:dyDescent="0.2">
      <c r="A147" s="4" t="s">
        <v>474</v>
      </c>
      <c r="B147" s="4" t="s">
        <v>1672</v>
      </c>
      <c r="C147" s="4" t="s">
        <v>1675</v>
      </c>
      <c r="D147" s="4" t="s">
        <v>261</v>
      </c>
      <c r="E147" s="4" t="s">
        <v>470</v>
      </c>
      <c r="F147" s="4"/>
      <c r="G147" s="4" t="s">
        <v>158</v>
      </c>
      <c r="H147" s="4"/>
      <c r="I147" s="4" t="s">
        <v>1682</v>
      </c>
      <c r="J147" s="4"/>
      <c r="K147" s="4"/>
      <c r="L147" s="4"/>
      <c r="M147" s="4" t="s">
        <v>1683</v>
      </c>
      <c r="N147" s="4"/>
      <c r="O147" s="4"/>
      <c r="P147" s="4"/>
      <c r="Q147" s="4"/>
      <c r="R147" s="4"/>
      <c r="S147" s="4"/>
      <c r="T147" s="4"/>
      <c r="U147" s="4" t="s">
        <v>1673</v>
      </c>
      <c r="X147" s="9" t="s">
        <v>1687</v>
      </c>
      <c r="Z147">
        <v>12</v>
      </c>
      <c r="AD147" t="s">
        <v>1694</v>
      </c>
      <c r="AF147" s="4" t="s">
        <v>158</v>
      </c>
      <c r="AG147" s="4" t="s">
        <v>1686</v>
      </c>
      <c r="AH147" s="4">
        <v>1440</v>
      </c>
      <c r="AI147" s="4"/>
      <c r="AJ147" s="4" t="s">
        <v>1674</v>
      </c>
      <c r="AK147" s="4">
        <v>0</v>
      </c>
      <c r="AN147" s="4">
        <v>3</v>
      </c>
      <c r="AO147" s="4">
        <v>25</v>
      </c>
      <c r="AP147" s="4">
        <f>AP146+7</f>
        <v>14</v>
      </c>
      <c r="AQ147" s="4"/>
      <c r="AR147" s="4" t="s">
        <v>1736</v>
      </c>
    </row>
    <row r="148" spans="1:44" x14ac:dyDescent="0.2">
      <c r="A148" s="4" t="s">
        <v>474</v>
      </c>
      <c r="B148" s="4" t="s">
        <v>1672</v>
      </c>
      <c r="C148" s="4" t="s">
        <v>1675</v>
      </c>
      <c r="D148" s="4" t="s">
        <v>261</v>
      </c>
      <c r="E148" s="4" t="s">
        <v>470</v>
      </c>
      <c r="F148" s="4"/>
      <c r="G148" s="4" t="s">
        <v>158</v>
      </c>
      <c r="H148" s="4"/>
      <c r="I148" s="4" t="s">
        <v>1682</v>
      </c>
      <c r="J148" s="4"/>
      <c r="K148" s="4"/>
      <c r="L148" s="4"/>
      <c r="M148" s="4" t="s">
        <v>1683</v>
      </c>
      <c r="N148" s="4"/>
      <c r="O148" s="4"/>
      <c r="P148" s="4"/>
      <c r="Q148" s="4"/>
      <c r="R148" s="4"/>
      <c r="S148" s="4"/>
      <c r="T148" s="4"/>
      <c r="U148" s="4" t="s">
        <v>1673</v>
      </c>
      <c r="X148" s="9" t="s">
        <v>1687</v>
      </c>
      <c r="Z148">
        <v>12</v>
      </c>
      <c r="AD148" t="s">
        <v>1694</v>
      </c>
      <c r="AF148" s="4" t="s">
        <v>158</v>
      </c>
      <c r="AG148" s="4" t="s">
        <v>1686</v>
      </c>
      <c r="AH148" s="4">
        <v>1440</v>
      </c>
      <c r="AI148" s="4"/>
      <c r="AJ148" s="4" t="s">
        <v>1674</v>
      </c>
      <c r="AK148" s="4">
        <v>0</v>
      </c>
      <c r="AN148" s="4">
        <v>3</v>
      </c>
      <c r="AO148" s="4">
        <v>25</v>
      </c>
      <c r="AP148" s="4">
        <f t="shared" ref="AP148:AP193" si="0">AP147+7</f>
        <v>21</v>
      </c>
      <c r="AQ148" s="4"/>
      <c r="AR148" s="4" t="s">
        <v>1736</v>
      </c>
    </row>
    <row r="149" spans="1:44" x14ac:dyDescent="0.2">
      <c r="A149" s="4" t="s">
        <v>474</v>
      </c>
      <c r="B149" s="4" t="s">
        <v>1672</v>
      </c>
      <c r="C149" s="4" t="s">
        <v>1675</v>
      </c>
      <c r="D149" s="4" t="s">
        <v>261</v>
      </c>
      <c r="E149" s="4" t="s">
        <v>470</v>
      </c>
      <c r="F149" s="4"/>
      <c r="G149" s="4" t="s">
        <v>158</v>
      </c>
      <c r="H149" s="4"/>
      <c r="I149" s="4" t="s">
        <v>1682</v>
      </c>
      <c r="J149" s="4"/>
      <c r="K149" s="4"/>
      <c r="L149" s="4"/>
      <c r="M149" s="4" t="s">
        <v>1683</v>
      </c>
      <c r="N149" s="4"/>
      <c r="O149" s="4"/>
      <c r="P149" s="4"/>
      <c r="Q149" s="4"/>
      <c r="R149" s="4"/>
      <c r="S149" s="4"/>
      <c r="T149" s="4"/>
      <c r="U149" s="4" t="s">
        <v>1673</v>
      </c>
      <c r="X149" s="9" t="s">
        <v>1687</v>
      </c>
      <c r="Z149">
        <v>12</v>
      </c>
      <c r="AD149" t="s">
        <v>1694</v>
      </c>
      <c r="AF149" s="4" t="s">
        <v>158</v>
      </c>
      <c r="AG149" s="4" t="s">
        <v>1686</v>
      </c>
      <c r="AH149" s="4">
        <v>1440</v>
      </c>
      <c r="AI149" s="4"/>
      <c r="AJ149" s="4" t="s">
        <v>1674</v>
      </c>
      <c r="AK149" s="4">
        <v>1.978</v>
      </c>
      <c r="AN149" s="4">
        <v>3</v>
      </c>
      <c r="AO149" s="4">
        <v>25</v>
      </c>
      <c r="AP149" s="4">
        <f t="shared" si="0"/>
        <v>28</v>
      </c>
      <c r="AQ149" s="4"/>
      <c r="AR149" s="4" t="s">
        <v>1736</v>
      </c>
    </row>
    <row r="150" spans="1:44" x14ac:dyDescent="0.2">
      <c r="A150" s="4" t="s">
        <v>474</v>
      </c>
      <c r="B150" s="4" t="s">
        <v>1672</v>
      </c>
      <c r="C150" s="4" t="s">
        <v>1675</v>
      </c>
      <c r="D150" s="4" t="s">
        <v>261</v>
      </c>
      <c r="E150" s="4" t="s">
        <v>470</v>
      </c>
      <c r="F150" s="4"/>
      <c r="G150" s="4" t="s">
        <v>158</v>
      </c>
      <c r="H150" s="4"/>
      <c r="I150" s="4" t="s">
        <v>1682</v>
      </c>
      <c r="J150" s="4"/>
      <c r="K150" s="4"/>
      <c r="L150" s="4"/>
      <c r="M150" s="4" t="s">
        <v>1683</v>
      </c>
      <c r="N150" s="4"/>
      <c r="O150" s="4"/>
      <c r="P150" s="4"/>
      <c r="Q150" s="4"/>
      <c r="R150" s="4"/>
      <c r="S150" s="4"/>
      <c r="T150" s="4"/>
      <c r="U150" s="4" t="s">
        <v>1673</v>
      </c>
      <c r="X150" s="9" t="s">
        <v>1687</v>
      </c>
      <c r="Z150">
        <v>12</v>
      </c>
      <c r="AD150" t="s">
        <v>1694</v>
      </c>
      <c r="AF150" s="4" t="s">
        <v>158</v>
      </c>
      <c r="AG150" s="4" t="s">
        <v>1686</v>
      </c>
      <c r="AH150" s="4">
        <v>1440</v>
      </c>
      <c r="AI150" s="4"/>
      <c r="AJ150" s="4" t="s">
        <v>1674</v>
      </c>
      <c r="AK150" s="4">
        <v>1.978</v>
      </c>
      <c r="AN150" s="4">
        <v>3</v>
      </c>
      <c r="AO150" s="4">
        <v>25</v>
      </c>
      <c r="AP150" s="4">
        <f t="shared" si="0"/>
        <v>35</v>
      </c>
      <c r="AQ150" s="4"/>
      <c r="AR150" s="4" t="s">
        <v>1736</v>
      </c>
    </row>
    <row r="151" spans="1:44" x14ac:dyDescent="0.2">
      <c r="A151" s="4" t="s">
        <v>474</v>
      </c>
      <c r="B151" s="4" t="s">
        <v>1672</v>
      </c>
      <c r="C151" s="4" t="s">
        <v>1675</v>
      </c>
      <c r="D151" s="4" t="s">
        <v>261</v>
      </c>
      <c r="E151" s="4" t="s">
        <v>470</v>
      </c>
      <c r="F151" s="4"/>
      <c r="G151" s="4" t="s">
        <v>158</v>
      </c>
      <c r="H151" s="4"/>
      <c r="I151" s="4" t="s">
        <v>1682</v>
      </c>
      <c r="J151" s="4"/>
      <c r="K151" s="4"/>
      <c r="L151" s="4"/>
      <c r="M151" s="4" t="s">
        <v>1683</v>
      </c>
      <c r="N151" s="4"/>
      <c r="O151" s="4"/>
      <c r="P151" s="4"/>
      <c r="Q151" s="4"/>
      <c r="R151" s="4"/>
      <c r="S151" s="4"/>
      <c r="T151" s="4"/>
      <c r="U151" s="4" t="s">
        <v>1673</v>
      </c>
      <c r="X151" s="9" t="s">
        <v>1687</v>
      </c>
      <c r="Z151">
        <v>12</v>
      </c>
      <c r="AD151" t="s">
        <v>1694</v>
      </c>
      <c r="AF151" s="4" t="s">
        <v>158</v>
      </c>
      <c r="AG151" s="4" t="s">
        <v>1686</v>
      </c>
      <c r="AH151" s="4">
        <v>1440</v>
      </c>
      <c r="AI151" s="4"/>
      <c r="AJ151" s="4" t="s">
        <v>1674</v>
      </c>
      <c r="AK151" s="4">
        <v>1.978</v>
      </c>
      <c r="AN151" s="4">
        <v>3</v>
      </c>
      <c r="AO151" s="4">
        <v>25</v>
      </c>
      <c r="AP151" s="4">
        <f t="shared" si="0"/>
        <v>42</v>
      </c>
      <c r="AQ151" s="4"/>
      <c r="AR151" s="4" t="s">
        <v>1736</v>
      </c>
    </row>
    <row r="152" spans="1:44" x14ac:dyDescent="0.2">
      <c r="A152" s="4" t="s">
        <v>474</v>
      </c>
      <c r="B152" s="4" t="s">
        <v>1672</v>
      </c>
      <c r="C152" s="4" t="s">
        <v>1675</v>
      </c>
      <c r="D152" s="4" t="s">
        <v>261</v>
      </c>
      <c r="E152" s="4" t="s">
        <v>470</v>
      </c>
      <c r="F152" s="4"/>
      <c r="G152" s="4" t="s">
        <v>158</v>
      </c>
      <c r="H152" s="4"/>
      <c r="I152" s="4" t="s">
        <v>1682</v>
      </c>
      <c r="J152" s="4"/>
      <c r="K152" s="4"/>
      <c r="L152" s="4"/>
      <c r="M152" s="4" t="s">
        <v>1683</v>
      </c>
      <c r="N152" s="4"/>
      <c r="O152" s="4"/>
      <c r="P152" s="4"/>
      <c r="Q152" s="4"/>
      <c r="R152" s="4"/>
      <c r="S152" s="4"/>
      <c r="T152" s="4"/>
      <c r="U152" s="4" t="s">
        <v>1673</v>
      </c>
      <c r="X152" s="9" t="s">
        <v>1687</v>
      </c>
      <c r="Z152">
        <v>12</v>
      </c>
      <c r="AD152" t="s">
        <v>1694</v>
      </c>
      <c r="AF152" s="4" t="s">
        <v>158</v>
      </c>
      <c r="AG152" s="4" t="s">
        <v>1686</v>
      </c>
      <c r="AH152" s="4">
        <v>1440</v>
      </c>
      <c r="AI152" s="4"/>
      <c r="AJ152" s="4" t="s">
        <v>1674</v>
      </c>
      <c r="AK152" s="4">
        <v>17.085999999999999</v>
      </c>
      <c r="AN152" s="4">
        <v>3</v>
      </c>
      <c r="AO152" s="4">
        <v>25</v>
      </c>
      <c r="AP152" s="4">
        <f t="shared" si="0"/>
        <v>49</v>
      </c>
      <c r="AQ152" s="4"/>
      <c r="AR152" s="4" t="s">
        <v>1736</v>
      </c>
    </row>
    <row r="153" spans="1:44" x14ac:dyDescent="0.2">
      <c r="A153" s="4" t="s">
        <v>474</v>
      </c>
      <c r="B153" s="4" t="s">
        <v>1672</v>
      </c>
      <c r="C153" s="4" t="s">
        <v>1675</v>
      </c>
      <c r="D153" s="4" t="s">
        <v>261</v>
      </c>
      <c r="E153" s="4" t="s">
        <v>470</v>
      </c>
      <c r="F153" s="4"/>
      <c r="G153" s="4" t="s">
        <v>158</v>
      </c>
      <c r="H153" s="4"/>
      <c r="I153" s="4" t="s">
        <v>1682</v>
      </c>
      <c r="J153" s="4"/>
      <c r="K153" s="4"/>
      <c r="L153" s="4"/>
      <c r="M153" s="4" t="s">
        <v>1683</v>
      </c>
      <c r="N153" s="4"/>
      <c r="O153" s="4"/>
      <c r="P153" s="4"/>
      <c r="Q153" s="4"/>
      <c r="R153" s="4"/>
      <c r="S153" s="4"/>
      <c r="T153" s="4"/>
      <c r="U153" s="4" t="s">
        <v>1673</v>
      </c>
      <c r="X153" s="9" t="s">
        <v>1687</v>
      </c>
      <c r="Z153">
        <v>12</v>
      </c>
      <c r="AD153" t="s">
        <v>1694</v>
      </c>
      <c r="AF153" s="4" t="s">
        <v>158</v>
      </c>
      <c r="AG153" s="4" t="s">
        <v>1686</v>
      </c>
      <c r="AH153" s="4">
        <v>1440</v>
      </c>
      <c r="AI153" s="4"/>
      <c r="AJ153" s="4" t="s">
        <v>1674</v>
      </c>
      <c r="AK153" s="4">
        <v>18.164999999999999</v>
      </c>
      <c r="AN153" s="4">
        <v>3</v>
      </c>
      <c r="AO153" s="4">
        <v>25</v>
      </c>
      <c r="AP153" s="4">
        <f t="shared" si="0"/>
        <v>56</v>
      </c>
      <c r="AQ153" s="4"/>
      <c r="AR153" s="4" t="s">
        <v>1736</v>
      </c>
    </row>
    <row r="154" spans="1:44" x14ac:dyDescent="0.2">
      <c r="A154" s="4" t="s">
        <v>474</v>
      </c>
      <c r="B154" s="4" t="s">
        <v>1672</v>
      </c>
      <c r="C154" s="4" t="s">
        <v>1675</v>
      </c>
      <c r="D154" s="4" t="s">
        <v>261</v>
      </c>
      <c r="E154" s="4" t="s">
        <v>470</v>
      </c>
      <c r="F154" s="4"/>
      <c r="G154" s="4" t="s">
        <v>158</v>
      </c>
      <c r="H154" s="4"/>
      <c r="I154" s="4" t="s">
        <v>1682</v>
      </c>
      <c r="J154" s="4"/>
      <c r="K154" s="4"/>
      <c r="L154" s="4"/>
      <c r="M154" s="4" t="s">
        <v>1683</v>
      </c>
      <c r="N154" s="4"/>
      <c r="O154" s="4"/>
      <c r="P154" s="4"/>
      <c r="Q154" s="4"/>
      <c r="R154" s="4"/>
      <c r="S154" s="4"/>
      <c r="T154" s="4"/>
      <c r="U154" s="4" t="s">
        <v>1673</v>
      </c>
      <c r="X154" s="9" t="s">
        <v>1687</v>
      </c>
      <c r="Z154">
        <v>12</v>
      </c>
      <c r="AD154" t="s">
        <v>1694</v>
      </c>
      <c r="AF154" s="4" t="s">
        <v>158</v>
      </c>
      <c r="AG154" s="4" t="s">
        <v>1686</v>
      </c>
      <c r="AH154" s="4">
        <v>1440</v>
      </c>
      <c r="AI154" s="4"/>
      <c r="AJ154" s="4" t="s">
        <v>1674</v>
      </c>
      <c r="AK154" s="4">
        <v>17.806000000000001</v>
      </c>
      <c r="AN154" s="4">
        <v>3</v>
      </c>
      <c r="AO154" s="4">
        <v>25</v>
      </c>
      <c r="AP154" s="4">
        <f t="shared" si="0"/>
        <v>63</v>
      </c>
      <c r="AQ154" s="4"/>
      <c r="AR154" s="4" t="s">
        <v>1736</v>
      </c>
    </row>
    <row r="155" spans="1:44" x14ac:dyDescent="0.2">
      <c r="A155" s="4" t="s">
        <v>474</v>
      </c>
      <c r="B155" s="4" t="s">
        <v>1672</v>
      </c>
      <c r="C155" s="4" t="s">
        <v>1675</v>
      </c>
      <c r="D155" s="4" t="s">
        <v>261</v>
      </c>
      <c r="E155" s="4" t="s">
        <v>470</v>
      </c>
      <c r="F155" s="4"/>
      <c r="G155" s="4" t="s">
        <v>158</v>
      </c>
      <c r="H155" s="4"/>
      <c r="I155" s="4" t="s">
        <v>1682</v>
      </c>
      <c r="J155" s="4"/>
      <c r="K155" s="4"/>
      <c r="L155" s="4"/>
      <c r="M155" s="4" t="s">
        <v>1683</v>
      </c>
      <c r="N155" s="4"/>
      <c r="O155" s="4"/>
      <c r="P155" s="4"/>
      <c r="Q155" s="4"/>
      <c r="R155" s="4"/>
      <c r="S155" s="4"/>
      <c r="T155" s="4"/>
      <c r="U155" s="4" t="s">
        <v>1673</v>
      </c>
      <c r="X155" s="9" t="s">
        <v>1687</v>
      </c>
      <c r="Z155">
        <v>12</v>
      </c>
      <c r="AD155" t="s">
        <v>1694</v>
      </c>
      <c r="AF155" s="4" t="s">
        <v>158</v>
      </c>
      <c r="AG155" s="4" t="s">
        <v>1686</v>
      </c>
      <c r="AH155" s="4">
        <v>1440</v>
      </c>
      <c r="AI155" s="4"/>
      <c r="AJ155" s="4" t="s">
        <v>1674</v>
      </c>
      <c r="AK155" s="4">
        <v>20.683</v>
      </c>
      <c r="AN155" s="4">
        <v>3</v>
      </c>
      <c r="AO155" s="4">
        <v>25</v>
      </c>
      <c r="AP155" s="4">
        <f t="shared" si="0"/>
        <v>70</v>
      </c>
      <c r="AQ155" s="4"/>
      <c r="AR155" s="4" t="s">
        <v>1736</v>
      </c>
    </row>
    <row r="156" spans="1:44" x14ac:dyDescent="0.2">
      <c r="A156" s="4" t="s">
        <v>474</v>
      </c>
      <c r="B156" s="4" t="s">
        <v>1672</v>
      </c>
      <c r="C156" s="4" t="s">
        <v>1675</v>
      </c>
      <c r="D156" s="4" t="s">
        <v>261</v>
      </c>
      <c r="E156" s="4" t="s">
        <v>470</v>
      </c>
      <c r="F156" s="4"/>
      <c r="G156" s="4" t="s">
        <v>158</v>
      </c>
      <c r="H156" s="4"/>
      <c r="I156" s="4" t="s">
        <v>1682</v>
      </c>
      <c r="J156" s="4"/>
      <c r="K156" s="4"/>
      <c r="L156" s="4"/>
      <c r="M156" s="4" t="s">
        <v>1683</v>
      </c>
      <c r="N156" s="4"/>
      <c r="O156" s="4"/>
      <c r="P156" s="4"/>
      <c r="Q156" s="4"/>
      <c r="R156" s="4"/>
      <c r="S156" s="4"/>
      <c r="T156" s="4"/>
      <c r="U156" s="4" t="s">
        <v>1673</v>
      </c>
      <c r="X156" s="9" t="s">
        <v>1687</v>
      </c>
      <c r="Z156">
        <v>12</v>
      </c>
      <c r="AD156" t="s">
        <v>1694</v>
      </c>
      <c r="AF156" s="4" t="s">
        <v>158</v>
      </c>
      <c r="AG156" s="4" t="s">
        <v>1686</v>
      </c>
      <c r="AH156" s="4">
        <v>1440</v>
      </c>
      <c r="AI156" s="4"/>
      <c r="AJ156" s="4" t="s">
        <v>1674</v>
      </c>
      <c r="AK156" s="4">
        <v>22.481999999999999</v>
      </c>
      <c r="AN156" s="4">
        <v>3</v>
      </c>
      <c r="AO156" s="4">
        <v>25</v>
      </c>
      <c r="AP156" s="4">
        <f t="shared" si="0"/>
        <v>77</v>
      </c>
      <c r="AQ156" s="4"/>
      <c r="AR156" s="4" t="s">
        <v>1736</v>
      </c>
    </row>
    <row r="157" spans="1:44" x14ac:dyDescent="0.2">
      <c r="A157" s="4" t="s">
        <v>474</v>
      </c>
      <c r="B157" s="4" t="s">
        <v>1672</v>
      </c>
      <c r="C157" s="4" t="s">
        <v>1675</v>
      </c>
      <c r="D157" s="4" t="s">
        <v>261</v>
      </c>
      <c r="E157" s="4" t="s">
        <v>470</v>
      </c>
      <c r="F157" s="4"/>
      <c r="G157" s="4" t="s">
        <v>158</v>
      </c>
      <c r="H157" s="4"/>
      <c r="I157" s="4" t="s">
        <v>1682</v>
      </c>
      <c r="J157" s="4"/>
      <c r="K157" s="4"/>
      <c r="L157" s="4"/>
      <c r="M157" s="4" t="s">
        <v>1683</v>
      </c>
      <c r="N157" s="4"/>
      <c r="O157" s="4"/>
      <c r="P157" s="4"/>
      <c r="Q157" s="4"/>
      <c r="R157" s="4"/>
      <c r="S157" s="4"/>
      <c r="T157" s="4"/>
      <c r="U157" s="4" t="s">
        <v>1673</v>
      </c>
      <c r="X157" s="9" t="s">
        <v>1687</v>
      </c>
      <c r="Z157">
        <v>12</v>
      </c>
      <c r="AD157" t="s">
        <v>1694</v>
      </c>
      <c r="AF157" s="4" t="s">
        <v>158</v>
      </c>
      <c r="AG157" s="4" t="s">
        <v>1686</v>
      </c>
      <c r="AH157" s="4">
        <v>1440</v>
      </c>
      <c r="AI157" s="4"/>
      <c r="AJ157" s="4" t="s">
        <v>1674</v>
      </c>
      <c r="AK157" s="4">
        <v>37.590000000000003</v>
      </c>
      <c r="AN157" s="4">
        <v>3</v>
      </c>
      <c r="AO157" s="4">
        <v>25</v>
      </c>
      <c r="AP157" s="4">
        <f t="shared" si="0"/>
        <v>84</v>
      </c>
      <c r="AQ157" s="4"/>
      <c r="AR157" s="4" t="s">
        <v>1736</v>
      </c>
    </row>
    <row r="158" spans="1:44" x14ac:dyDescent="0.2">
      <c r="A158" s="4" t="s">
        <v>474</v>
      </c>
      <c r="B158" s="4" t="s">
        <v>1672</v>
      </c>
      <c r="C158" s="4" t="s">
        <v>1675</v>
      </c>
      <c r="D158" s="4" t="s">
        <v>261</v>
      </c>
      <c r="E158" s="4" t="s">
        <v>470</v>
      </c>
      <c r="F158" s="4"/>
      <c r="G158" s="4" t="s">
        <v>158</v>
      </c>
      <c r="H158" s="4"/>
      <c r="I158" s="4" t="s">
        <v>1682</v>
      </c>
      <c r="J158" s="4"/>
      <c r="K158" s="4"/>
      <c r="L158" s="4"/>
      <c r="M158" s="4" t="s">
        <v>1683</v>
      </c>
      <c r="N158" s="4"/>
      <c r="O158" s="4"/>
      <c r="P158" s="4"/>
      <c r="Q158" s="4"/>
      <c r="R158" s="4"/>
      <c r="S158" s="4"/>
      <c r="T158" s="4"/>
      <c r="U158" s="4" t="s">
        <v>1673</v>
      </c>
      <c r="X158" s="9" t="s">
        <v>1687</v>
      </c>
      <c r="Z158">
        <v>12</v>
      </c>
      <c r="AD158" t="s">
        <v>1694</v>
      </c>
      <c r="AF158" s="4" t="s">
        <v>158</v>
      </c>
      <c r="AG158" s="4" t="s">
        <v>1686</v>
      </c>
      <c r="AH158" s="4">
        <v>1440</v>
      </c>
      <c r="AI158" s="4"/>
      <c r="AJ158" s="4" t="s">
        <v>1674</v>
      </c>
      <c r="AK158" s="4">
        <v>50.899000000000001</v>
      </c>
      <c r="AN158" s="4">
        <v>3</v>
      </c>
      <c r="AO158" s="4">
        <v>25</v>
      </c>
      <c r="AP158" s="4">
        <f t="shared" si="0"/>
        <v>91</v>
      </c>
      <c r="AQ158" s="4"/>
      <c r="AR158" s="4" t="s">
        <v>1736</v>
      </c>
    </row>
    <row r="159" spans="1:44" x14ac:dyDescent="0.2">
      <c r="A159" s="4" t="s">
        <v>474</v>
      </c>
      <c r="B159" s="4" t="s">
        <v>1672</v>
      </c>
      <c r="C159" s="4" t="s">
        <v>1675</v>
      </c>
      <c r="D159" s="4" t="s">
        <v>261</v>
      </c>
      <c r="E159" s="4" t="s">
        <v>470</v>
      </c>
      <c r="F159" s="4"/>
      <c r="G159" s="4" t="s">
        <v>158</v>
      </c>
      <c r="H159" s="4"/>
      <c r="I159" s="4" t="s">
        <v>1682</v>
      </c>
      <c r="J159" s="4"/>
      <c r="K159" s="4"/>
      <c r="L159" s="4"/>
      <c r="M159" s="4" t="s">
        <v>1683</v>
      </c>
      <c r="N159" s="4"/>
      <c r="O159" s="4"/>
      <c r="P159" s="4"/>
      <c r="Q159" s="4"/>
      <c r="R159" s="4"/>
      <c r="S159" s="4"/>
      <c r="T159" s="4"/>
      <c r="U159" s="4" t="s">
        <v>1673</v>
      </c>
      <c r="X159" s="9" t="s">
        <v>1687</v>
      </c>
      <c r="Z159">
        <v>12</v>
      </c>
      <c r="AD159" t="s">
        <v>1694</v>
      </c>
      <c r="AF159" s="4" t="s">
        <v>158</v>
      </c>
      <c r="AG159" s="4" t="s">
        <v>1686</v>
      </c>
      <c r="AH159" s="4">
        <v>1440</v>
      </c>
      <c r="AI159" s="4"/>
      <c r="AJ159" s="4" t="s">
        <v>1674</v>
      </c>
      <c r="AK159" s="4">
        <v>58.813000000000002</v>
      </c>
      <c r="AN159" s="4">
        <v>3</v>
      </c>
      <c r="AO159" s="4">
        <v>25</v>
      </c>
      <c r="AP159" s="4">
        <f t="shared" si="0"/>
        <v>98</v>
      </c>
      <c r="AQ159" s="4"/>
      <c r="AR159" s="4" t="s">
        <v>1736</v>
      </c>
    </row>
    <row r="160" spans="1:44" x14ac:dyDescent="0.2">
      <c r="A160" s="4" t="s">
        <v>474</v>
      </c>
      <c r="B160" s="4" t="s">
        <v>1672</v>
      </c>
      <c r="C160" s="4" t="s">
        <v>1675</v>
      </c>
      <c r="D160" s="4" t="s">
        <v>261</v>
      </c>
      <c r="E160" s="4" t="s">
        <v>470</v>
      </c>
      <c r="F160" s="4"/>
      <c r="G160" s="4" t="s">
        <v>158</v>
      </c>
      <c r="H160" s="4"/>
      <c r="I160" s="4" t="s">
        <v>1682</v>
      </c>
      <c r="J160" s="4"/>
      <c r="K160" s="4"/>
      <c r="L160" s="4"/>
      <c r="M160" s="4" t="s">
        <v>1683</v>
      </c>
      <c r="N160" s="4"/>
      <c r="O160" s="4"/>
      <c r="P160" s="4"/>
      <c r="Q160" s="4"/>
      <c r="R160" s="4"/>
      <c r="S160" s="4"/>
      <c r="T160" s="4"/>
      <c r="U160" s="4" t="s">
        <v>1673</v>
      </c>
      <c r="X160" s="9" t="s">
        <v>1687</v>
      </c>
      <c r="Z160">
        <v>12</v>
      </c>
      <c r="AD160" t="s">
        <v>1694</v>
      </c>
      <c r="AF160" s="4" t="s">
        <v>158</v>
      </c>
      <c r="AG160" s="4" t="s">
        <v>1686</v>
      </c>
      <c r="AH160" s="4">
        <v>1440</v>
      </c>
      <c r="AI160" s="4"/>
      <c r="AJ160" s="4" t="s">
        <v>1674</v>
      </c>
      <c r="AK160" s="4">
        <v>59.173000000000002</v>
      </c>
      <c r="AN160" s="4">
        <v>3</v>
      </c>
      <c r="AO160" s="4">
        <v>25</v>
      </c>
      <c r="AP160" s="4">
        <f t="shared" si="0"/>
        <v>105</v>
      </c>
      <c r="AQ160" s="4"/>
      <c r="AR160" s="4" t="s">
        <v>1736</v>
      </c>
    </row>
    <row r="161" spans="1:44" x14ac:dyDescent="0.2">
      <c r="A161" s="4" t="s">
        <v>474</v>
      </c>
      <c r="B161" s="4" t="s">
        <v>1672</v>
      </c>
      <c r="C161" s="4" t="s">
        <v>1675</v>
      </c>
      <c r="D161" s="4" t="s">
        <v>261</v>
      </c>
      <c r="E161" s="4" t="s">
        <v>470</v>
      </c>
      <c r="F161" s="4"/>
      <c r="G161" s="4" t="s">
        <v>158</v>
      </c>
      <c r="H161" s="4"/>
      <c r="I161" s="4" t="s">
        <v>1682</v>
      </c>
      <c r="J161" s="4"/>
      <c r="K161" s="4"/>
      <c r="L161" s="4"/>
      <c r="M161" s="4" t="s">
        <v>1683</v>
      </c>
      <c r="N161" s="4"/>
      <c r="O161" s="4"/>
      <c r="P161" s="4"/>
      <c r="Q161" s="4"/>
      <c r="R161" s="4"/>
      <c r="S161" s="4"/>
      <c r="T161" s="4"/>
      <c r="U161" s="4" t="s">
        <v>1673</v>
      </c>
      <c r="X161" s="9" t="s">
        <v>1687</v>
      </c>
      <c r="Z161">
        <v>12</v>
      </c>
      <c r="AD161" t="s">
        <v>1694</v>
      </c>
      <c r="AF161" s="4" t="s">
        <v>158</v>
      </c>
      <c r="AG161" s="4" t="s">
        <v>1686</v>
      </c>
      <c r="AH161" s="4">
        <v>1440</v>
      </c>
      <c r="AI161" s="4"/>
      <c r="AJ161" s="4" t="s">
        <v>1674</v>
      </c>
      <c r="AK161" s="4">
        <v>59.173000000000002</v>
      </c>
      <c r="AN161" s="4">
        <v>3</v>
      </c>
      <c r="AO161" s="4">
        <v>25</v>
      </c>
      <c r="AP161" s="4">
        <f t="shared" si="0"/>
        <v>112</v>
      </c>
      <c r="AQ161" s="4"/>
      <c r="AR161" s="4" t="s">
        <v>1736</v>
      </c>
    </row>
    <row r="162" spans="1:44" x14ac:dyDescent="0.2">
      <c r="A162" s="4" t="s">
        <v>474</v>
      </c>
      <c r="B162" s="4" t="s">
        <v>1672</v>
      </c>
      <c r="C162" s="4" t="s">
        <v>1675</v>
      </c>
      <c r="D162" s="4" t="s">
        <v>261</v>
      </c>
      <c r="E162" s="4" t="s">
        <v>470</v>
      </c>
      <c r="F162" s="4"/>
      <c r="G162" s="4" t="s">
        <v>158</v>
      </c>
      <c r="H162" s="4"/>
      <c r="I162" s="4" t="s">
        <v>1682</v>
      </c>
      <c r="J162" s="4"/>
      <c r="K162" s="4"/>
      <c r="L162" s="4"/>
      <c r="M162" s="4" t="s">
        <v>1683</v>
      </c>
      <c r="N162" s="4"/>
      <c r="O162" s="4"/>
      <c r="P162" s="4"/>
      <c r="Q162" s="4"/>
      <c r="R162" s="4"/>
      <c r="S162" s="4"/>
      <c r="T162" s="4"/>
      <c r="U162" s="4" t="s">
        <v>1673</v>
      </c>
      <c r="X162" s="9" t="s">
        <v>1687</v>
      </c>
      <c r="Z162">
        <v>12</v>
      </c>
      <c r="AD162" t="s">
        <v>1694</v>
      </c>
      <c r="AF162" s="4" t="s">
        <v>158</v>
      </c>
      <c r="AG162" s="4" t="s">
        <v>1686</v>
      </c>
      <c r="AH162" s="4">
        <v>1440</v>
      </c>
      <c r="AI162" s="4"/>
      <c r="AJ162" s="4" t="s">
        <v>1674</v>
      </c>
      <c r="AK162" s="4">
        <v>72.841999999999999</v>
      </c>
      <c r="AN162" s="4">
        <v>3</v>
      </c>
      <c r="AO162" s="4">
        <v>25</v>
      </c>
      <c r="AP162" s="4">
        <f t="shared" si="0"/>
        <v>119</v>
      </c>
      <c r="AQ162" s="4"/>
      <c r="AR162" s="4" t="s">
        <v>1736</v>
      </c>
    </row>
    <row r="163" spans="1:44" x14ac:dyDescent="0.2">
      <c r="A163" s="4" t="s">
        <v>474</v>
      </c>
      <c r="B163" s="4" t="s">
        <v>1672</v>
      </c>
      <c r="C163" s="4" t="s">
        <v>1675</v>
      </c>
      <c r="D163" s="4" t="s">
        <v>261</v>
      </c>
      <c r="E163" s="4" t="s">
        <v>470</v>
      </c>
      <c r="F163" s="4"/>
      <c r="G163" s="4" t="s">
        <v>158</v>
      </c>
      <c r="H163" s="4"/>
      <c r="I163" s="4" t="s">
        <v>1682</v>
      </c>
      <c r="J163" s="4"/>
      <c r="K163" s="4"/>
      <c r="L163" s="4"/>
      <c r="M163" s="4" t="s">
        <v>1683</v>
      </c>
      <c r="N163" s="4"/>
      <c r="O163" s="4"/>
      <c r="P163" s="4"/>
      <c r="Q163" s="4"/>
      <c r="R163" s="4"/>
      <c r="S163" s="4"/>
      <c r="T163" s="4"/>
      <c r="U163" s="4" t="s">
        <v>1673</v>
      </c>
      <c r="X163" s="9" t="s">
        <v>1687</v>
      </c>
      <c r="Z163">
        <v>12</v>
      </c>
      <c r="AD163" t="s">
        <v>1694</v>
      </c>
      <c r="AF163" s="4" t="s">
        <v>158</v>
      </c>
      <c r="AG163" s="4" t="s">
        <v>1686</v>
      </c>
      <c r="AH163" s="4">
        <v>1440</v>
      </c>
      <c r="AI163" s="4"/>
      <c r="AJ163" s="4" t="s">
        <v>1674</v>
      </c>
      <c r="AK163" s="4">
        <v>72.481999999999999</v>
      </c>
      <c r="AN163" s="4">
        <v>3</v>
      </c>
      <c r="AO163" s="4">
        <v>25</v>
      </c>
      <c r="AP163" s="4">
        <f t="shared" si="0"/>
        <v>126</v>
      </c>
      <c r="AQ163" s="4"/>
      <c r="AR163" s="4" t="s">
        <v>1736</v>
      </c>
    </row>
    <row r="164" spans="1:44" x14ac:dyDescent="0.2">
      <c r="A164" s="4" t="s">
        <v>474</v>
      </c>
      <c r="B164" s="4" t="s">
        <v>1672</v>
      </c>
      <c r="C164" s="4" t="s">
        <v>1675</v>
      </c>
      <c r="D164" s="4" t="s">
        <v>261</v>
      </c>
      <c r="E164" s="4" t="s">
        <v>470</v>
      </c>
      <c r="F164" s="4"/>
      <c r="G164" s="4" t="s">
        <v>158</v>
      </c>
      <c r="H164" s="4"/>
      <c r="I164" s="4" t="s">
        <v>1682</v>
      </c>
      <c r="J164" s="4"/>
      <c r="K164" s="4"/>
      <c r="L164" s="4"/>
      <c r="M164" s="4" t="s">
        <v>1683</v>
      </c>
      <c r="N164" s="4"/>
      <c r="O164" s="4"/>
      <c r="P164" s="4"/>
      <c r="Q164" s="4"/>
      <c r="R164" s="4"/>
      <c r="S164" s="4"/>
      <c r="T164" s="4"/>
      <c r="U164" s="4" t="s">
        <v>1673</v>
      </c>
      <c r="X164" s="9" t="s">
        <v>1687</v>
      </c>
      <c r="Z164">
        <v>12</v>
      </c>
      <c r="AD164" t="s">
        <v>1694</v>
      </c>
      <c r="AF164" s="4" t="s">
        <v>158</v>
      </c>
      <c r="AG164" s="4" t="s">
        <v>1686</v>
      </c>
      <c r="AH164" s="4">
        <v>1440</v>
      </c>
      <c r="AI164" s="4"/>
      <c r="AJ164" s="4" t="s">
        <v>1674</v>
      </c>
      <c r="AK164" s="4">
        <v>72.841999999999999</v>
      </c>
      <c r="AN164" s="4">
        <v>3</v>
      </c>
      <c r="AO164" s="4">
        <v>25</v>
      </c>
      <c r="AP164" s="4">
        <f t="shared" si="0"/>
        <v>133</v>
      </c>
      <c r="AQ164" s="4"/>
      <c r="AR164" s="4" t="s">
        <v>1736</v>
      </c>
    </row>
    <row r="165" spans="1:44" x14ac:dyDescent="0.2">
      <c r="A165" s="4" t="s">
        <v>474</v>
      </c>
      <c r="B165" s="4" t="s">
        <v>1672</v>
      </c>
      <c r="C165" s="4" t="s">
        <v>1675</v>
      </c>
      <c r="D165" s="4" t="s">
        <v>261</v>
      </c>
      <c r="E165" s="4" t="s">
        <v>470</v>
      </c>
      <c r="F165" s="4"/>
      <c r="G165" s="4" t="s">
        <v>158</v>
      </c>
      <c r="H165" s="4"/>
      <c r="I165" s="4" t="s">
        <v>1682</v>
      </c>
      <c r="J165" s="4"/>
      <c r="K165" s="4"/>
      <c r="L165" s="4"/>
      <c r="M165" s="4" t="s">
        <v>1683</v>
      </c>
      <c r="N165" s="4"/>
      <c r="O165" s="4"/>
      <c r="P165" s="4"/>
      <c r="Q165" s="4"/>
      <c r="R165" s="4"/>
      <c r="S165" s="4"/>
      <c r="T165" s="4"/>
      <c r="U165" s="4" t="s">
        <v>1673</v>
      </c>
      <c r="X165" s="9" t="s">
        <v>1687</v>
      </c>
      <c r="Z165">
        <v>12</v>
      </c>
      <c r="AD165" t="s">
        <v>1694</v>
      </c>
      <c r="AF165" s="4" t="s">
        <v>158</v>
      </c>
      <c r="AG165" s="4" t="s">
        <v>1686</v>
      </c>
      <c r="AH165" s="4">
        <v>1440</v>
      </c>
      <c r="AI165" s="4"/>
      <c r="AJ165" s="4" t="s">
        <v>1674</v>
      </c>
      <c r="AK165" s="4">
        <v>82.194000000000003</v>
      </c>
      <c r="AN165" s="4">
        <v>3</v>
      </c>
      <c r="AO165" s="4">
        <v>25</v>
      </c>
      <c r="AP165" s="4">
        <f t="shared" si="0"/>
        <v>140</v>
      </c>
      <c r="AQ165" s="4"/>
      <c r="AR165" s="4" t="s">
        <v>1736</v>
      </c>
    </row>
    <row r="166" spans="1:44" x14ac:dyDescent="0.2">
      <c r="A166" s="4" t="s">
        <v>474</v>
      </c>
      <c r="B166" s="4" t="s">
        <v>1672</v>
      </c>
      <c r="C166" s="4" t="s">
        <v>1675</v>
      </c>
      <c r="D166" s="4" t="s">
        <v>261</v>
      </c>
      <c r="E166" s="4" t="s">
        <v>470</v>
      </c>
      <c r="F166" s="4"/>
      <c r="G166" s="4" t="s">
        <v>158</v>
      </c>
      <c r="H166" s="4"/>
      <c r="I166" s="4" t="s">
        <v>1682</v>
      </c>
      <c r="J166" s="4"/>
      <c r="K166" s="4"/>
      <c r="L166" s="4"/>
      <c r="M166" s="4" t="s">
        <v>1683</v>
      </c>
      <c r="N166" s="4"/>
      <c r="O166" s="4"/>
      <c r="P166" s="4"/>
      <c r="Q166" s="4"/>
      <c r="R166" s="4"/>
      <c r="S166" s="4"/>
      <c r="T166" s="4"/>
      <c r="U166" s="4" t="s">
        <v>1673</v>
      </c>
      <c r="X166" s="9" t="s">
        <v>1687</v>
      </c>
      <c r="Z166">
        <v>12</v>
      </c>
      <c r="AD166" t="s">
        <v>1694</v>
      </c>
      <c r="AF166" s="4" t="s">
        <v>158</v>
      </c>
      <c r="AG166" s="4" t="s">
        <v>1686</v>
      </c>
      <c r="AH166" s="4">
        <v>1440</v>
      </c>
      <c r="AI166" s="4"/>
      <c r="AJ166" s="4" t="s">
        <v>1674</v>
      </c>
      <c r="AK166" s="4">
        <v>89.028999999999996</v>
      </c>
      <c r="AN166" s="4">
        <v>3</v>
      </c>
      <c r="AO166" s="4">
        <v>25</v>
      </c>
      <c r="AP166" s="4">
        <f>AP165+7</f>
        <v>147</v>
      </c>
      <c r="AQ166" s="4"/>
      <c r="AR166" s="4" t="s">
        <v>1736</v>
      </c>
    </row>
    <row r="167" spans="1:44" x14ac:dyDescent="0.2">
      <c r="A167" s="4" t="s">
        <v>474</v>
      </c>
      <c r="B167" s="4" t="s">
        <v>1672</v>
      </c>
      <c r="C167" s="4" t="s">
        <v>1675</v>
      </c>
      <c r="D167" s="4" t="s">
        <v>261</v>
      </c>
      <c r="E167" s="4" t="s">
        <v>470</v>
      </c>
      <c r="F167" s="4"/>
      <c r="G167" s="4" t="s">
        <v>158</v>
      </c>
      <c r="H167" s="4"/>
      <c r="I167" s="4" t="s">
        <v>1682</v>
      </c>
      <c r="J167" s="4"/>
      <c r="K167" s="4"/>
      <c r="L167" s="4"/>
      <c r="M167" s="4" t="s">
        <v>1683</v>
      </c>
      <c r="N167" s="4"/>
      <c r="O167" s="4"/>
      <c r="P167" s="4"/>
      <c r="Q167" s="4"/>
      <c r="R167" s="4"/>
      <c r="S167" s="4"/>
      <c r="T167" s="4"/>
      <c r="U167" s="4" t="s">
        <v>1673</v>
      </c>
      <c r="X167" s="9" t="s">
        <v>1687</v>
      </c>
      <c r="Z167">
        <v>12</v>
      </c>
      <c r="AD167" t="s">
        <v>1694</v>
      </c>
      <c r="AF167" s="4" t="s">
        <v>158</v>
      </c>
      <c r="AG167" s="4" t="s">
        <v>1686</v>
      </c>
      <c r="AH167" s="4">
        <v>1440</v>
      </c>
      <c r="AI167" s="4"/>
      <c r="AJ167" s="4" t="s">
        <v>1674</v>
      </c>
      <c r="AK167" s="4">
        <v>94.424000000000007</v>
      </c>
      <c r="AN167" s="4">
        <v>3</v>
      </c>
      <c r="AO167" s="4">
        <v>25</v>
      </c>
      <c r="AP167" s="4">
        <f t="shared" si="0"/>
        <v>154</v>
      </c>
      <c r="AQ167" s="4"/>
      <c r="AR167" s="4" t="s">
        <v>1736</v>
      </c>
    </row>
    <row r="168" spans="1:44" x14ac:dyDescent="0.2">
      <c r="A168" s="4" t="s">
        <v>474</v>
      </c>
      <c r="B168" s="4" t="s">
        <v>1672</v>
      </c>
      <c r="C168" s="4" t="s">
        <v>1675</v>
      </c>
      <c r="D168" s="4" t="s">
        <v>261</v>
      </c>
      <c r="E168" s="4" t="s">
        <v>470</v>
      </c>
      <c r="F168" s="4"/>
      <c r="G168" s="4" t="s">
        <v>158</v>
      </c>
      <c r="H168" s="4"/>
      <c r="I168" s="4" t="s">
        <v>1682</v>
      </c>
      <c r="J168" s="4"/>
      <c r="K168" s="4"/>
      <c r="L168" s="4"/>
      <c r="M168" s="4" t="s">
        <v>1683</v>
      </c>
      <c r="N168" s="4"/>
      <c r="O168" s="4"/>
      <c r="P168" s="4"/>
      <c r="Q168" s="4"/>
      <c r="R168" s="4"/>
      <c r="S168" s="4"/>
      <c r="T168" s="4"/>
      <c r="U168" s="4" t="s">
        <v>1673</v>
      </c>
      <c r="X168" s="9" t="s">
        <v>1687</v>
      </c>
      <c r="Z168">
        <v>12</v>
      </c>
      <c r="AD168" t="s">
        <v>1694</v>
      </c>
      <c r="AF168" s="4" t="s">
        <v>158</v>
      </c>
      <c r="AG168" s="4" t="s">
        <v>1686</v>
      </c>
      <c r="AH168" s="4">
        <v>1440</v>
      </c>
      <c r="AI168" s="4"/>
      <c r="AJ168" s="4" t="s">
        <v>1674</v>
      </c>
      <c r="AK168" s="4">
        <v>94.784000000000006</v>
      </c>
      <c r="AN168" s="4">
        <v>3</v>
      </c>
      <c r="AO168" s="4">
        <v>25</v>
      </c>
      <c r="AP168" s="4">
        <f t="shared" si="0"/>
        <v>161</v>
      </c>
      <c r="AQ168" s="4"/>
      <c r="AR168" s="4" t="s">
        <v>1736</v>
      </c>
    </row>
    <row r="169" spans="1:44" x14ac:dyDescent="0.2">
      <c r="A169" s="4" t="s">
        <v>474</v>
      </c>
      <c r="B169" s="4" t="s">
        <v>1672</v>
      </c>
      <c r="C169" s="4" t="s">
        <v>1675</v>
      </c>
      <c r="D169" s="4" t="s">
        <v>261</v>
      </c>
      <c r="E169" s="4" t="s">
        <v>470</v>
      </c>
      <c r="F169" s="4"/>
      <c r="G169" s="4" t="s">
        <v>158</v>
      </c>
      <c r="H169" s="4"/>
      <c r="I169" s="4" t="s">
        <v>1682</v>
      </c>
      <c r="J169" s="4"/>
      <c r="K169" s="4"/>
      <c r="L169" s="4"/>
      <c r="M169" s="4" t="s">
        <v>1683</v>
      </c>
      <c r="N169" s="4"/>
      <c r="O169" s="4"/>
      <c r="P169" s="4"/>
      <c r="Q169" s="4"/>
      <c r="R169" s="4"/>
      <c r="S169" s="4"/>
      <c r="T169" s="4"/>
      <c r="U169" s="4" t="s">
        <v>1673</v>
      </c>
      <c r="X169" s="9" t="s">
        <v>1687</v>
      </c>
      <c r="Z169">
        <v>12</v>
      </c>
      <c r="AD169" t="s">
        <v>1694</v>
      </c>
      <c r="AF169" s="4" t="s">
        <v>158</v>
      </c>
      <c r="AG169" s="4" t="s">
        <v>1686</v>
      </c>
      <c r="AH169" s="4">
        <v>1440</v>
      </c>
      <c r="AI169" s="4"/>
      <c r="AJ169" s="4" t="s">
        <v>1674</v>
      </c>
      <c r="AK169" s="4">
        <v>95.504000000000005</v>
      </c>
      <c r="AN169" s="4">
        <v>3</v>
      </c>
      <c r="AO169" s="4">
        <v>25</v>
      </c>
      <c r="AP169" s="4">
        <f t="shared" si="0"/>
        <v>168</v>
      </c>
      <c r="AQ169" s="4"/>
      <c r="AR169" s="4" t="s">
        <v>1736</v>
      </c>
    </row>
    <row r="170" spans="1:44" x14ac:dyDescent="0.2">
      <c r="A170" s="4" t="s">
        <v>474</v>
      </c>
      <c r="B170" s="4" t="s">
        <v>1672</v>
      </c>
      <c r="C170" s="4" t="s">
        <v>1675</v>
      </c>
      <c r="D170" s="4" t="s">
        <v>261</v>
      </c>
      <c r="E170" s="4" t="s">
        <v>470</v>
      </c>
      <c r="F170" s="4"/>
      <c r="G170" s="4" t="s">
        <v>158</v>
      </c>
      <c r="H170" s="4"/>
      <c r="I170" s="4" t="s">
        <v>1682</v>
      </c>
      <c r="J170" s="4"/>
      <c r="K170" s="4"/>
      <c r="L170" s="4"/>
      <c r="M170" s="4" t="s">
        <v>1683</v>
      </c>
      <c r="N170" s="4"/>
      <c r="O170" s="4"/>
      <c r="P170" s="4"/>
      <c r="Q170" s="4"/>
      <c r="R170" s="4"/>
      <c r="S170" s="4"/>
      <c r="T170" s="4"/>
      <c r="U170" s="4" t="s">
        <v>1685</v>
      </c>
      <c r="X170" s="9" t="s">
        <v>1687</v>
      </c>
      <c r="Z170">
        <v>12</v>
      </c>
      <c r="AA170" t="s">
        <v>1685</v>
      </c>
      <c r="AB170">
        <v>250</v>
      </c>
      <c r="AC170">
        <v>1</v>
      </c>
      <c r="AD170" t="s">
        <v>1694</v>
      </c>
      <c r="AF170" s="4" t="s">
        <v>158</v>
      </c>
      <c r="AG170" s="4" t="s">
        <v>1685</v>
      </c>
      <c r="AH170" s="4">
        <v>1440</v>
      </c>
      <c r="AI170" s="4"/>
      <c r="AJ170" s="4" t="s">
        <v>1674</v>
      </c>
      <c r="AK170" s="4">
        <v>0</v>
      </c>
      <c r="AN170" s="4">
        <v>3</v>
      </c>
      <c r="AO170" s="4">
        <v>25</v>
      </c>
      <c r="AP170" s="4">
        <v>7</v>
      </c>
      <c r="AQ170" s="4"/>
      <c r="AR170" s="4" t="s">
        <v>1736</v>
      </c>
    </row>
    <row r="171" spans="1:44" x14ac:dyDescent="0.2">
      <c r="A171" s="4" t="s">
        <v>474</v>
      </c>
      <c r="B171" s="4" t="s">
        <v>1672</v>
      </c>
      <c r="C171" s="4" t="s">
        <v>1675</v>
      </c>
      <c r="D171" s="4" t="s">
        <v>261</v>
      </c>
      <c r="E171" s="4" t="s">
        <v>470</v>
      </c>
      <c r="F171" s="4"/>
      <c r="G171" s="4" t="s">
        <v>158</v>
      </c>
      <c r="H171" s="4"/>
      <c r="I171" s="4" t="s">
        <v>1682</v>
      </c>
      <c r="J171" s="4"/>
      <c r="K171" s="4"/>
      <c r="L171" s="4"/>
      <c r="M171" s="4" t="s">
        <v>1683</v>
      </c>
      <c r="N171" s="4"/>
      <c r="O171" s="4"/>
      <c r="P171" s="4"/>
      <c r="Q171" s="4"/>
      <c r="R171" s="4"/>
      <c r="S171" s="4"/>
      <c r="T171" s="4"/>
      <c r="U171" s="4" t="s">
        <v>1685</v>
      </c>
      <c r="X171" s="9" t="s">
        <v>1687</v>
      </c>
      <c r="Z171">
        <v>12</v>
      </c>
      <c r="AA171" t="s">
        <v>1685</v>
      </c>
      <c r="AB171">
        <v>250</v>
      </c>
      <c r="AC171">
        <v>1</v>
      </c>
      <c r="AD171" t="s">
        <v>1694</v>
      </c>
      <c r="AF171" s="4" t="s">
        <v>158</v>
      </c>
      <c r="AG171" s="4" t="s">
        <v>1685</v>
      </c>
      <c r="AH171" s="4">
        <v>1440</v>
      </c>
      <c r="AI171" s="4"/>
      <c r="AJ171" s="4" t="s">
        <v>1674</v>
      </c>
      <c r="AK171" s="4">
        <v>0.54</v>
      </c>
      <c r="AN171" s="4">
        <v>3</v>
      </c>
      <c r="AO171" s="4">
        <v>25</v>
      </c>
      <c r="AP171" s="4">
        <f>AP170+7</f>
        <v>14</v>
      </c>
      <c r="AQ171" s="4"/>
      <c r="AR171" s="4" t="s">
        <v>1736</v>
      </c>
    </row>
    <row r="172" spans="1:44" x14ac:dyDescent="0.2">
      <c r="A172" s="4" t="s">
        <v>474</v>
      </c>
      <c r="B172" s="4" t="s">
        <v>1672</v>
      </c>
      <c r="C172" s="4" t="s">
        <v>1675</v>
      </c>
      <c r="D172" s="4" t="s">
        <v>261</v>
      </c>
      <c r="E172" s="4" t="s">
        <v>470</v>
      </c>
      <c r="F172" s="4"/>
      <c r="G172" s="4" t="s">
        <v>158</v>
      </c>
      <c r="H172" s="4"/>
      <c r="I172" s="4" t="s">
        <v>1682</v>
      </c>
      <c r="J172" s="4"/>
      <c r="K172" s="4"/>
      <c r="L172" s="4"/>
      <c r="M172" s="4" t="s">
        <v>1683</v>
      </c>
      <c r="N172" s="4"/>
      <c r="O172" s="4"/>
      <c r="P172" s="4"/>
      <c r="Q172" s="4"/>
      <c r="R172" s="4"/>
      <c r="S172" s="4"/>
      <c r="T172" s="4"/>
      <c r="U172" s="4" t="s">
        <v>1685</v>
      </c>
      <c r="X172" s="9" t="s">
        <v>1687</v>
      </c>
      <c r="Z172">
        <v>12</v>
      </c>
      <c r="AA172" t="s">
        <v>1685</v>
      </c>
      <c r="AB172">
        <v>250</v>
      </c>
      <c r="AC172">
        <v>1</v>
      </c>
      <c r="AD172" t="s">
        <v>1694</v>
      </c>
      <c r="AF172" s="4" t="s">
        <v>158</v>
      </c>
      <c r="AG172" s="4" t="s">
        <v>1685</v>
      </c>
      <c r="AH172" s="4">
        <v>1440</v>
      </c>
      <c r="AI172" s="4"/>
      <c r="AJ172" s="4" t="s">
        <v>1674</v>
      </c>
      <c r="AK172" s="4">
        <v>3.4169999999999998</v>
      </c>
      <c r="AN172" s="4">
        <v>3</v>
      </c>
      <c r="AO172" s="4">
        <v>25</v>
      </c>
      <c r="AP172" s="4">
        <f t="shared" si="0"/>
        <v>21</v>
      </c>
      <c r="AQ172" s="4"/>
      <c r="AR172" s="4" t="s">
        <v>1736</v>
      </c>
    </row>
    <row r="173" spans="1:44" x14ac:dyDescent="0.2">
      <c r="A173" s="4" t="s">
        <v>474</v>
      </c>
      <c r="B173" s="4" t="s">
        <v>1672</v>
      </c>
      <c r="C173" s="4" t="s">
        <v>1675</v>
      </c>
      <c r="D173" s="4" t="s">
        <v>261</v>
      </c>
      <c r="E173" s="4" t="s">
        <v>470</v>
      </c>
      <c r="F173" s="4"/>
      <c r="G173" s="4" t="s">
        <v>158</v>
      </c>
      <c r="H173" s="4"/>
      <c r="I173" s="4" t="s">
        <v>1682</v>
      </c>
      <c r="J173" s="4"/>
      <c r="K173" s="4"/>
      <c r="L173" s="4"/>
      <c r="M173" s="4" t="s">
        <v>1683</v>
      </c>
      <c r="N173" s="4"/>
      <c r="O173" s="4"/>
      <c r="P173" s="4"/>
      <c r="Q173" s="4"/>
      <c r="R173" s="4"/>
      <c r="S173" s="4"/>
      <c r="T173" s="4"/>
      <c r="U173" s="4" t="s">
        <v>1685</v>
      </c>
      <c r="X173" s="9" t="s">
        <v>1687</v>
      </c>
      <c r="Z173">
        <v>12</v>
      </c>
      <c r="AA173" t="s">
        <v>1685</v>
      </c>
      <c r="AB173">
        <v>250</v>
      </c>
      <c r="AC173">
        <v>1</v>
      </c>
      <c r="AD173" t="s">
        <v>1694</v>
      </c>
      <c r="AF173" s="4" t="s">
        <v>158</v>
      </c>
      <c r="AG173" s="4" t="s">
        <v>1685</v>
      </c>
      <c r="AH173" s="4">
        <v>1440</v>
      </c>
      <c r="AI173" s="4"/>
      <c r="AJ173" s="4" t="s">
        <v>1674</v>
      </c>
      <c r="AK173" s="4">
        <v>16.727</v>
      </c>
      <c r="AN173" s="4">
        <v>3</v>
      </c>
      <c r="AO173" s="4">
        <v>25</v>
      </c>
      <c r="AP173" s="4">
        <f t="shared" si="0"/>
        <v>28</v>
      </c>
      <c r="AQ173" s="4"/>
      <c r="AR173" s="4" t="s">
        <v>1736</v>
      </c>
    </row>
    <row r="174" spans="1:44" x14ac:dyDescent="0.2">
      <c r="A174" s="4" t="s">
        <v>474</v>
      </c>
      <c r="B174" s="4" t="s">
        <v>1672</v>
      </c>
      <c r="C174" s="4" t="s">
        <v>1675</v>
      </c>
      <c r="D174" s="4" t="s">
        <v>261</v>
      </c>
      <c r="E174" s="4" t="s">
        <v>470</v>
      </c>
      <c r="F174" s="4"/>
      <c r="G174" s="4" t="s">
        <v>158</v>
      </c>
      <c r="H174" s="4"/>
      <c r="I174" s="4" t="s">
        <v>1682</v>
      </c>
      <c r="J174" s="4"/>
      <c r="K174" s="4"/>
      <c r="L174" s="4"/>
      <c r="M174" s="4" t="s">
        <v>1683</v>
      </c>
      <c r="N174" s="4"/>
      <c r="O174" s="4"/>
      <c r="P174" s="4"/>
      <c r="Q174" s="4"/>
      <c r="R174" s="4"/>
      <c r="S174" s="4"/>
      <c r="T174" s="4"/>
      <c r="U174" s="4" t="s">
        <v>1685</v>
      </c>
      <c r="X174" s="9" t="s">
        <v>1687</v>
      </c>
      <c r="Z174">
        <v>12</v>
      </c>
      <c r="AA174" t="s">
        <v>1685</v>
      </c>
      <c r="AB174">
        <v>250</v>
      </c>
      <c r="AC174">
        <v>1</v>
      </c>
      <c r="AD174" t="s">
        <v>1694</v>
      </c>
      <c r="AF174" s="4" t="s">
        <v>158</v>
      </c>
      <c r="AG174" s="4" t="s">
        <v>1685</v>
      </c>
      <c r="AH174" s="4">
        <v>1440</v>
      </c>
      <c r="AI174" s="4"/>
      <c r="AJ174" s="4" t="s">
        <v>1674</v>
      </c>
      <c r="AK174" s="4">
        <v>20.683</v>
      </c>
      <c r="AN174" s="4">
        <v>3</v>
      </c>
      <c r="AO174" s="4">
        <v>25</v>
      </c>
      <c r="AP174" s="4">
        <f t="shared" si="0"/>
        <v>35</v>
      </c>
      <c r="AQ174" s="4"/>
      <c r="AR174" s="4" t="s">
        <v>1736</v>
      </c>
    </row>
    <row r="175" spans="1:44" x14ac:dyDescent="0.2">
      <c r="A175" s="4" t="s">
        <v>474</v>
      </c>
      <c r="B175" s="4" t="s">
        <v>1672</v>
      </c>
      <c r="C175" s="4" t="s">
        <v>1675</v>
      </c>
      <c r="D175" s="4" t="s">
        <v>261</v>
      </c>
      <c r="E175" s="4" t="s">
        <v>470</v>
      </c>
      <c r="F175" s="4"/>
      <c r="G175" s="4" t="s">
        <v>158</v>
      </c>
      <c r="H175" s="4"/>
      <c r="I175" s="4" t="s">
        <v>1682</v>
      </c>
      <c r="J175" s="4"/>
      <c r="K175" s="4"/>
      <c r="L175" s="4"/>
      <c r="M175" s="4" t="s">
        <v>1683</v>
      </c>
      <c r="N175" s="4"/>
      <c r="O175" s="4"/>
      <c r="P175" s="4"/>
      <c r="Q175" s="4"/>
      <c r="R175" s="4"/>
      <c r="S175" s="4"/>
      <c r="T175" s="4"/>
      <c r="U175" s="4" t="s">
        <v>1685</v>
      </c>
      <c r="X175" s="9" t="s">
        <v>1687</v>
      </c>
      <c r="Z175">
        <v>12</v>
      </c>
      <c r="AA175" t="s">
        <v>1685</v>
      </c>
      <c r="AB175">
        <v>250</v>
      </c>
      <c r="AC175">
        <v>1</v>
      </c>
      <c r="AD175" t="s">
        <v>1694</v>
      </c>
      <c r="AF175" s="4" t="s">
        <v>158</v>
      </c>
      <c r="AG175" s="4" t="s">
        <v>1685</v>
      </c>
      <c r="AH175" s="4">
        <v>1440</v>
      </c>
      <c r="AI175" s="4"/>
      <c r="AJ175" s="4" t="s">
        <v>1674</v>
      </c>
      <c r="AK175" s="4">
        <v>22.481999999999999</v>
      </c>
      <c r="AN175" s="4">
        <v>3</v>
      </c>
      <c r="AO175" s="4">
        <v>25</v>
      </c>
      <c r="AP175" s="4">
        <f t="shared" si="0"/>
        <v>42</v>
      </c>
      <c r="AQ175" s="4"/>
      <c r="AR175" s="4" t="s">
        <v>1736</v>
      </c>
    </row>
    <row r="176" spans="1:44" x14ac:dyDescent="0.2">
      <c r="A176" s="4" t="s">
        <v>474</v>
      </c>
      <c r="B176" s="4" t="s">
        <v>1672</v>
      </c>
      <c r="C176" s="4" t="s">
        <v>1675</v>
      </c>
      <c r="D176" s="4" t="s">
        <v>261</v>
      </c>
      <c r="E176" s="4" t="s">
        <v>470</v>
      </c>
      <c r="F176" s="4"/>
      <c r="G176" s="4" t="s">
        <v>158</v>
      </c>
      <c r="H176" s="4"/>
      <c r="I176" s="4" t="s">
        <v>1682</v>
      </c>
      <c r="J176" s="4"/>
      <c r="K176" s="4"/>
      <c r="L176" s="4"/>
      <c r="M176" s="4" t="s">
        <v>1683</v>
      </c>
      <c r="N176" s="4"/>
      <c r="O176" s="4"/>
      <c r="P176" s="4"/>
      <c r="Q176" s="4"/>
      <c r="R176" s="4"/>
      <c r="S176" s="4"/>
      <c r="T176" s="4"/>
      <c r="U176" s="4" t="s">
        <v>1685</v>
      </c>
      <c r="X176" s="9" t="s">
        <v>1687</v>
      </c>
      <c r="Z176">
        <v>12</v>
      </c>
      <c r="AA176" t="s">
        <v>1685</v>
      </c>
      <c r="AB176">
        <v>250</v>
      </c>
      <c r="AC176">
        <v>1</v>
      </c>
      <c r="AD176" t="s">
        <v>1694</v>
      </c>
      <c r="AF176" s="4" t="s">
        <v>158</v>
      </c>
      <c r="AG176" s="4" t="s">
        <v>1685</v>
      </c>
      <c r="AH176" s="4">
        <v>1440</v>
      </c>
      <c r="AI176" s="4"/>
      <c r="AJ176" s="4" t="s">
        <v>1674</v>
      </c>
      <c r="AK176" s="4">
        <v>41.546999999999997</v>
      </c>
      <c r="AN176" s="4">
        <v>3</v>
      </c>
      <c r="AO176" s="4">
        <v>25</v>
      </c>
      <c r="AP176" s="4">
        <f t="shared" si="0"/>
        <v>49</v>
      </c>
      <c r="AQ176" s="4"/>
      <c r="AR176" s="4" t="s">
        <v>1736</v>
      </c>
    </row>
    <row r="177" spans="1:44" x14ac:dyDescent="0.2">
      <c r="A177" s="4" t="s">
        <v>474</v>
      </c>
      <c r="B177" s="4" t="s">
        <v>1672</v>
      </c>
      <c r="C177" s="4" t="s">
        <v>1675</v>
      </c>
      <c r="D177" s="4" t="s">
        <v>261</v>
      </c>
      <c r="E177" s="4" t="s">
        <v>470</v>
      </c>
      <c r="F177" s="4"/>
      <c r="G177" s="4" t="s">
        <v>158</v>
      </c>
      <c r="H177" s="4"/>
      <c r="I177" s="4" t="s">
        <v>1682</v>
      </c>
      <c r="J177" s="4"/>
      <c r="K177" s="4"/>
      <c r="L177" s="4"/>
      <c r="M177" s="4" t="s">
        <v>1683</v>
      </c>
      <c r="N177" s="4"/>
      <c r="O177" s="4"/>
      <c r="P177" s="4"/>
      <c r="Q177" s="4"/>
      <c r="R177" s="4"/>
      <c r="S177" s="4"/>
      <c r="T177" s="4"/>
      <c r="U177" s="4" t="s">
        <v>1685</v>
      </c>
      <c r="X177" s="9" t="s">
        <v>1687</v>
      </c>
      <c r="Z177">
        <v>12</v>
      </c>
      <c r="AA177" t="s">
        <v>1685</v>
      </c>
      <c r="AB177">
        <v>250</v>
      </c>
      <c r="AC177">
        <v>1</v>
      </c>
      <c r="AD177" t="s">
        <v>1694</v>
      </c>
      <c r="AF177" s="4" t="s">
        <v>158</v>
      </c>
      <c r="AG177" s="4" t="s">
        <v>1685</v>
      </c>
      <c r="AH177" s="4">
        <v>1440</v>
      </c>
      <c r="AI177" s="4"/>
      <c r="AJ177" s="4" t="s">
        <v>1674</v>
      </c>
      <c r="AK177" s="4">
        <v>45.503999999999998</v>
      </c>
      <c r="AN177" s="4">
        <v>3</v>
      </c>
      <c r="AO177" s="4">
        <v>25</v>
      </c>
      <c r="AP177" s="4">
        <f t="shared" si="0"/>
        <v>56</v>
      </c>
      <c r="AQ177" s="4"/>
      <c r="AR177" s="4" t="s">
        <v>1736</v>
      </c>
    </row>
    <row r="178" spans="1:44" x14ac:dyDescent="0.2">
      <c r="A178" s="4" t="s">
        <v>474</v>
      </c>
      <c r="B178" s="4" t="s">
        <v>1672</v>
      </c>
      <c r="C178" s="4" t="s">
        <v>1675</v>
      </c>
      <c r="D178" s="4" t="s">
        <v>261</v>
      </c>
      <c r="E178" s="4" t="s">
        <v>470</v>
      </c>
      <c r="F178" s="4"/>
      <c r="G178" s="4" t="s">
        <v>158</v>
      </c>
      <c r="H178" s="4"/>
      <c r="I178" s="4" t="s">
        <v>1682</v>
      </c>
      <c r="J178" s="4"/>
      <c r="K178" s="4"/>
      <c r="L178" s="4"/>
      <c r="M178" s="4" t="s">
        <v>1683</v>
      </c>
      <c r="N178" s="4"/>
      <c r="O178" s="4"/>
      <c r="P178" s="4"/>
      <c r="Q178" s="4"/>
      <c r="R178" s="4"/>
      <c r="S178" s="4"/>
      <c r="T178" s="4"/>
      <c r="U178" s="4" t="s">
        <v>1685</v>
      </c>
      <c r="X178" s="9" t="s">
        <v>1687</v>
      </c>
      <c r="Z178">
        <v>12</v>
      </c>
      <c r="AA178" t="s">
        <v>1685</v>
      </c>
      <c r="AB178">
        <v>250</v>
      </c>
      <c r="AC178">
        <v>1</v>
      </c>
      <c r="AD178" t="s">
        <v>1694</v>
      </c>
      <c r="AF178" s="4" t="s">
        <v>158</v>
      </c>
      <c r="AG178" s="4" t="s">
        <v>1685</v>
      </c>
      <c r="AH178" s="4">
        <v>1440</v>
      </c>
      <c r="AI178" s="4"/>
      <c r="AJ178" s="4" t="s">
        <v>1674</v>
      </c>
      <c r="AK178" s="4">
        <v>49.82</v>
      </c>
      <c r="AN178" s="4">
        <v>3</v>
      </c>
      <c r="AO178" s="4">
        <v>25</v>
      </c>
      <c r="AP178" s="4">
        <f t="shared" si="0"/>
        <v>63</v>
      </c>
      <c r="AQ178" s="4"/>
      <c r="AR178" s="4" t="s">
        <v>1736</v>
      </c>
    </row>
    <row r="179" spans="1:44" x14ac:dyDescent="0.2">
      <c r="A179" s="4" t="s">
        <v>474</v>
      </c>
      <c r="B179" s="4" t="s">
        <v>1672</v>
      </c>
      <c r="C179" s="4" t="s">
        <v>1675</v>
      </c>
      <c r="D179" s="4" t="s">
        <v>261</v>
      </c>
      <c r="E179" s="4" t="s">
        <v>470</v>
      </c>
      <c r="F179" s="4"/>
      <c r="G179" s="4" t="s">
        <v>158</v>
      </c>
      <c r="H179" s="4"/>
      <c r="I179" s="4" t="s">
        <v>1682</v>
      </c>
      <c r="J179" s="4"/>
      <c r="K179" s="4"/>
      <c r="L179" s="4"/>
      <c r="M179" s="4" t="s">
        <v>1683</v>
      </c>
      <c r="N179" s="4"/>
      <c r="O179" s="4"/>
      <c r="P179" s="4"/>
      <c r="Q179" s="4"/>
      <c r="R179" s="4"/>
      <c r="S179" s="4"/>
      <c r="T179" s="4"/>
      <c r="U179" s="4" t="s">
        <v>1685</v>
      </c>
      <c r="X179" s="9" t="s">
        <v>1687</v>
      </c>
      <c r="Z179">
        <v>12</v>
      </c>
      <c r="AA179" t="s">
        <v>1685</v>
      </c>
      <c r="AB179">
        <v>250</v>
      </c>
      <c r="AC179">
        <v>1</v>
      </c>
      <c r="AD179" t="s">
        <v>1694</v>
      </c>
      <c r="AF179" s="4" t="s">
        <v>158</v>
      </c>
      <c r="AG179" s="4" t="s">
        <v>1685</v>
      </c>
      <c r="AH179" s="4">
        <v>1440</v>
      </c>
      <c r="AI179" s="4"/>
      <c r="AJ179" s="4" t="s">
        <v>1674</v>
      </c>
      <c r="AK179" s="4">
        <v>60.252000000000002</v>
      </c>
      <c r="AN179" s="4">
        <v>3</v>
      </c>
      <c r="AO179" s="4">
        <v>25</v>
      </c>
      <c r="AP179" s="4">
        <f t="shared" si="0"/>
        <v>70</v>
      </c>
      <c r="AQ179" s="4"/>
      <c r="AR179" s="4" t="s">
        <v>1736</v>
      </c>
    </row>
    <row r="180" spans="1:44" x14ac:dyDescent="0.2">
      <c r="A180" s="4" t="s">
        <v>474</v>
      </c>
      <c r="B180" s="4" t="s">
        <v>1672</v>
      </c>
      <c r="C180" s="4" t="s">
        <v>1675</v>
      </c>
      <c r="D180" s="4" t="s">
        <v>261</v>
      </c>
      <c r="E180" s="4" t="s">
        <v>470</v>
      </c>
      <c r="F180" s="4"/>
      <c r="G180" s="4" t="s">
        <v>158</v>
      </c>
      <c r="H180" s="4"/>
      <c r="I180" s="4" t="s">
        <v>1682</v>
      </c>
      <c r="J180" s="4"/>
      <c r="K180" s="4"/>
      <c r="L180" s="4"/>
      <c r="M180" s="4" t="s">
        <v>1683</v>
      </c>
      <c r="N180" s="4"/>
      <c r="O180" s="4"/>
      <c r="P180" s="4"/>
      <c r="Q180" s="4"/>
      <c r="R180" s="4"/>
      <c r="S180" s="4"/>
      <c r="T180" s="4"/>
      <c r="U180" s="4" t="s">
        <v>1685</v>
      </c>
      <c r="X180" s="9" t="s">
        <v>1687</v>
      </c>
      <c r="Z180">
        <v>12</v>
      </c>
      <c r="AA180" t="s">
        <v>1685</v>
      </c>
      <c r="AB180">
        <v>250</v>
      </c>
      <c r="AC180">
        <v>1</v>
      </c>
      <c r="AD180" t="s">
        <v>1694</v>
      </c>
      <c r="AF180" s="4" t="s">
        <v>158</v>
      </c>
      <c r="AG180" s="4" t="s">
        <v>1685</v>
      </c>
      <c r="AH180" s="4">
        <v>1440</v>
      </c>
      <c r="AI180" s="4"/>
      <c r="AJ180" s="4" t="s">
        <v>1674</v>
      </c>
      <c r="AK180" s="4">
        <v>63.128999999999998</v>
      </c>
      <c r="AN180" s="4">
        <v>3</v>
      </c>
      <c r="AO180" s="4">
        <v>25</v>
      </c>
      <c r="AP180" s="4">
        <f t="shared" si="0"/>
        <v>77</v>
      </c>
      <c r="AQ180" s="4"/>
      <c r="AR180" s="4" t="s">
        <v>1736</v>
      </c>
    </row>
    <row r="181" spans="1:44" x14ac:dyDescent="0.2">
      <c r="A181" s="4" t="s">
        <v>474</v>
      </c>
      <c r="B181" s="4" t="s">
        <v>1672</v>
      </c>
      <c r="C181" s="4" t="s">
        <v>1675</v>
      </c>
      <c r="D181" s="4" t="s">
        <v>261</v>
      </c>
      <c r="E181" s="4" t="s">
        <v>470</v>
      </c>
      <c r="F181" s="4"/>
      <c r="G181" s="4" t="s">
        <v>158</v>
      </c>
      <c r="H181" s="4"/>
      <c r="I181" s="4" t="s">
        <v>1682</v>
      </c>
      <c r="J181" s="4"/>
      <c r="K181" s="4"/>
      <c r="L181" s="4"/>
      <c r="M181" s="4" t="s">
        <v>1683</v>
      </c>
      <c r="N181" s="4"/>
      <c r="O181" s="4"/>
      <c r="P181" s="4"/>
      <c r="Q181" s="4"/>
      <c r="R181" s="4"/>
      <c r="S181" s="4"/>
      <c r="T181" s="4"/>
      <c r="U181" s="4" t="s">
        <v>1685</v>
      </c>
      <c r="X181" s="9" t="s">
        <v>1687</v>
      </c>
      <c r="Z181">
        <v>12</v>
      </c>
      <c r="AA181" t="s">
        <v>1685</v>
      </c>
      <c r="AB181">
        <v>250</v>
      </c>
      <c r="AC181">
        <v>1</v>
      </c>
      <c r="AD181" t="s">
        <v>1694</v>
      </c>
      <c r="AF181" s="4" t="s">
        <v>158</v>
      </c>
      <c r="AG181" s="4" t="s">
        <v>1685</v>
      </c>
      <c r="AH181" s="4">
        <v>1440</v>
      </c>
      <c r="AI181" s="4"/>
      <c r="AJ181" s="4" t="s">
        <v>1674</v>
      </c>
      <c r="AK181" s="4">
        <v>75.36</v>
      </c>
      <c r="AN181" s="4">
        <v>3</v>
      </c>
      <c r="AO181" s="4">
        <v>25</v>
      </c>
      <c r="AP181" s="4">
        <f t="shared" si="0"/>
        <v>84</v>
      </c>
      <c r="AQ181" s="4"/>
      <c r="AR181" s="4" t="s">
        <v>1736</v>
      </c>
    </row>
    <row r="182" spans="1:44" x14ac:dyDescent="0.2">
      <c r="A182" s="4" t="s">
        <v>474</v>
      </c>
      <c r="B182" s="4" t="s">
        <v>1672</v>
      </c>
      <c r="C182" s="4" t="s">
        <v>1675</v>
      </c>
      <c r="D182" s="4" t="s">
        <v>261</v>
      </c>
      <c r="E182" s="4" t="s">
        <v>470</v>
      </c>
      <c r="F182" s="4"/>
      <c r="G182" s="4" t="s">
        <v>158</v>
      </c>
      <c r="H182" s="4"/>
      <c r="I182" s="4" t="s">
        <v>1682</v>
      </c>
      <c r="J182" s="4"/>
      <c r="K182" s="4"/>
      <c r="L182" s="4"/>
      <c r="M182" s="4" t="s">
        <v>1683</v>
      </c>
      <c r="N182" s="4"/>
      <c r="O182" s="4"/>
      <c r="P182" s="4"/>
      <c r="Q182" s="4"/>
      <c r="R182" s="4"/>
      <c r="S182" s="4"/>
      <c r="T182" s="4"/>
      <c r="U182" s="4" t="s">
        <v>1685</v>
      </c>
      <c r="X182" s="9" t="s">
        <v>1687</v>
      </c>
      <c r="Z182">
        <v>12</v>
      </c>
      <c r="AA182" t="s">
        <v>1685</v>
      </c>
      <c r="AB182">
        <v>250</v>
      </c>
      <c r="AC182">
        <v>1</v>
      </c>
      <c r="AD182" t="s">
        <v>1694</v>
      </c>
      <c r="AF182" s="4" t="s">
        <v>158</v>
      </c>
      <c r="AG182" s="4" t="s">
        <v>1685</v>
      </c>
      <c r="AH182" s="4">
        <v>1440</v>
      </c>
      <c r="AI182" s="4"/>
      <c r="AJ182" s="4" t="s">
        <v>1674</v>
      </c>
      <c r="AK182" s="4">
        <v>83.632999999999996</v>
      </c>
      <c r="AN182" s="4">
        <v>3</v>
      </c>
      <c r="AO182" s="4">
        <v>25</v>
      </c>
      <c r="AP182" s="4">
        <f t="shared" si="0"/>
        <v>91</v>
      </c>
      <c r="AQ182" s="4"/>
      <c r="AR182" s="4" t="s">
        <v>1736</v>
      </c>
    </row>
    <row r="183" spans="1:44" x14ac:dyDescent="0.2">
      <c r="A183" s="4" t="s">
        <v>474</v>
      </c>
      <c r="B183" s="4" t="s">
        <v>1672</v>
      </c>
      <c r="C183" s="4" t="s">
        <v>1675</v>
      </c>
      <c r="D183" s="4" t="s">
        <v>261</v>
      </c>
      <c r="E183" s="4" t="s">
        <v>470</v>
      </c>
      <c r="F183" s="4"/>
      <c r="G183" s="4" t="s">
        <v>158</v>
      </c>
      <c r="H183" s="4"/>
      <c r="I183" s="4" t="s">
        <v>1682</v>
      </c>
      <c r="J183" s="4"/>
      <c r="K183" s="4"/>
      <c r="L183" s="4"/>
      <c r="M183" s="4" t="s">
        <v>1683</v>
      </c>
      <c r="N183" s="4"/>
      <c r="O183" s="4"/>
      <c r="P183" s="4"/>
      <c r="Q183" s="4"/>
      <c r="R183" s="4"/>
      <c r="S183" s="4"/>
      <c r="T183" s="4"/>
      <c r="U183" s="4" t="s">
        <v>1685</v>
      </c>
      <c r="X183" s="9" t="s">
        <v>1687</v>
      </c>
      <c r="Z183">
        <v>12</v>
      </c>
      <c r="AA183" t="s">
        <v>1685</v>
      </c>
      <c r="AB183">
        <v>250</v>
      </c>
      <c r="AC183">
        <v>1</v>
      </c>
      <c r="AD183" t="s">
        <v>1694</v>
      </c>
      <c r="AF183" s="4" t="s">
        <v>158</v>
      </c>
      <c r="AG183" s="4" t="s">
        <v>1685</v>
      </c>
      <c r="AH183" s="4">
        <v>1440</v>
      </c>
      <c r="AI183" s="4"/>
      <c r="AJ183" s="4" t="s">
        <v>1674</v>
      </c>
      <c r="AK183" s="4">
        <v>83.632999999999996</v>
      </c>
      <c r="AN183" s="4">
        <v>3</v>
      </c>
      <c r="AO183" s="4">
        <v>25</v>
      </c>
      <c r="AP183" s="4">
        <f t="shared" si="0"/>
        <v>98</v>
      </c>
      <c r="AQ183" s="4"/>
      <c r="AR183" s="4" t="s">
        <v>1736</v>
      </c>
    </row>
    <row r="184" spans="1:44" x14ac:dyDescent="0.2">
      <c r="A184" s="4" t="s">
        <v>474</v>
      </c>
      <c r="B184" s="4" t="s">
        <v>1672</v>
      </c>
      <c r="C184" s="4" t="s">
        <v>1675</v>
      </c>
      <c r="D184" s="4" t="s">
        <v>261</v>
      </c>
      <c r="E184" s="4" t="s">
        <v>470</v>
      </c>
      <c r="F184" s="4"/>
      <c r="G184" s="4" t="s">
        <v>158</v>
      </c>
      <c r="H184" s="4"/>
      <c r="I184" s="4" t="s">
        <v>1682</v>
      </c>
      <c r="J184" s="4"/>
      <c r="K184" s="4"/>
      <c r="L184" s="4"/>
      <c r="M184" s="4" t="s">
        <v>1683</v>
      </c>
      <c r="N184" s="4"/>
      <c r="O184" s="4"/>
      <c r="P184" s="4"/>
      <c r="Q184" s="4"/>
      <c r="R184" s="4"/>
      <c r="S184" s="4"/>
      <c r="T184" s="4"/>
      <c r="U184" s="4" t="s">
        <v>1685</v>
      </c>
      <c r="X184" s="9" t="s">
        <v>1687</v>
      </c>
      <c r="Z184">
        <v>12</v>
      </c>
      <c r="AA184" t="s">
        <v>1685</v>
      </c>
      <c r="AB184">
        <v>250</v>
      </c>
      <c r="AC184">
        <v>1</v>
      </c>
      <c r="AD184" t="s">
        <v>1694</v>
      </c>
      <c r="AF184" s="4" t="s">
        <v>158</v>
      </c>
      <c r="AG184" s="4" t="s">
        <v>1685</v>
      </c>
      <c r="AH184" s="4">
        <v>1440</v>
      </c>
      <c r="AI184" s="4"/>
      <c r="AJ184" s="4" t="s">
        <v>1674</v>
      </c>
      <c r="AK184" s="4">
        <v>83.632999999999996</v>
      </c>
      <c r="AN184" s="4">
        <v>3</v>
      </c>
      <c r="AO184" s="4">
        <v>25</v>
      </c>
      <c r="AP184" s="4">
        <f t="shared" si="0"/>
        <v>105</v>
      </c>
      <c r="AQ184" s="4"/>
      <c r="AR184" s="4" t="s">
        <v>1736</v>
      </c>
    </row>
    <row r="185" spans="1:44" x14ac:dyDescent="0.2">
      <c r="A185" s="4" t="s">
        <v>474</v>
      </c>
      <c r="B185" s="4" t="s">
        <v>1672</v>
      </c>
      <c r="C185" s="4" t="s">
        <v>1675</v>
      </c>
      <c r="D185" s="4" t="s">
        <v>261</v>
      </c>
      <c r="E185" s="4" t="s">
        <v>470</v>
      </c>
      <c r="F185" s="4"/>
      <c r="G185" s="4" t="s">
        <v>158</v>
      </c>
      <c r="H185" s="4"/>
      <c r="I185" s="4" t="s">
        <v>1682</v>
      </c>
      <c r="J185" s="4"/>
      <c r="K185" s="4"/>
      <c r="L185" s="4"/>
      <c r="M185" s="4" t="s">
        <v>1683</v>
      </c>
      <c r="N185" s="4"/>
      <c r="O185" s="4"/>
      <c r="P185" s="4"/>
      <c r="Q185" s="4"/>
      <c r="R185" s="4"/>
      <c r="S185" s="4"/>
      <c r="T185" s="4"/>
      <c r="U185" s="4" t="s">
        <v>1685</v>
      </c>
      <c r="X185" s="9" t="s">
        <v>1687</v>
      </c>
      <c r="Z185">
        <v>12</v>
      </c>
      <c r="AA185" t="s">
        <v>1685</v>
      </c>
      <c r="AB185">
        <v>250</v>
      </c>
      <c r="AC185">
        <v>1</v>
      </c>
      <c r="AD185" t="s">
        <v>1694</v>
      </c>
      <c r="AF185" s="4" t="s">
        <v>158</v>
      </c>
      <c r="AG185" s="4" t="s">
        <v>1685</v>
      </c>
      <c r="AH185" s="4">
        <v>1440</v>
      </c>
      <c r="AI185" s="4"/>
      <c r="AJ185" s="4" t="s">
        <v>1674</v>
      </c>
      <c r="AK185" s="4">
        <v>83.632999999999996</v>
      </c>
      <c r="AN185" s="4">
        <v>3</v>
      </c>
      <c r="AO185" s="4">
        <v>25</v>
      </c>
      <c r="AP185" s="4">
        <f t="shared" si="0"/>
        <v>112</v>
      </c>
      <c r="AQ185" s="4"/>
      <c r="AR185" s="4" t="s">
        <v>1736</v>
      </c>
    </row>
    <row r="186" spans="1:44" x14ac:dyDescent="0.2">
      <c r="A186" s="4" t="s">
        <v>474</v>
      </c>
      <c r="B186" s="4" t="s">
        <v>1672</v>
      </c>
      <c r="C186" s="4" t="s">
        <v>1675</v>
      </c>
      <c r="D186" s="4" t="s">
        <v>261</v>
      </c>
      <c r="E186" s="4" t="s">
        <v>470</v>
      </c>
      <c r="F186" s="4"/>
      <c r="G186" s="4" t="s">
        <v>158</v>
      </c>
      <c r="H186" s="4"/>
      <c r="I186" s="4" t="s">
        <v>1682</v>
      </c>
      <c r="J186" s="4"/>
      <c r="K186" s="4"/>
      <c r="L186" s="4"/>
      <c r="M186" s="4" t="s">
        <v>1683</v>
      </c>
      <c r="N186" s="4"/>
      <c r="O186" s="4"/>
      <c r="P186" s="4"/>
      <c r="Q186" s="4"/>
      <c r="R186" s="4"/>
      <c r="S186" s="4"/>
      <c r="T186" s="4"/>
      <c r="U186" s="4" t="s">
        <v>1685</v>
      </c>
      <c r="X186" s="9" t="s">
        <v>1687</v>
      </c>
      <c r="Z186">
        <v>12</v>
      </c>
      <c r="AA186" t="s">
        <v>1685</v>
      </c>
      <c r="AB186">
        <v>250</v>
      </c>
      <c r="AC186">
        <v>1</v>
      </c>
      <c r="AD186" t="s">
        <v>1694</v>
      </c>
      <c r="AF186" s="4" t="s">
        <v>158</v>
      </c>
      <c r="AG186" s="4" t="s">
        <v>1685</v>
      </c>
      <c r="AH186" s="4">
        <v>1440</v>
      </c>
      <c r="AI186" s="4"/>
      <c r="AJ186" s="4" t="s">
        <v>1674</v>
      </c>
      <c r="AK186" s="4">
        <v>92.986000000000004</v>
      </c>
      <c r="AN186" s="4">
        <v>3</v>
      </c>
      <c r="AO186" s="4">
        <v>25</v>
      </c>
      <c r="AP186" s="4">
        <f t="shared" si="0"/>
        <v>119</v>
      </c>
      <c r="AQ186" s="4"/>
      <c r="AR186" s="4" t="s">
        <v>1736</v>
      </c>
    </row>
    <row r="187" spans="1:44" x14ac:dyDescent="0.2">
      <c r="A187" s="4" t="s">
        <v>474</v>
      </c>
      <c r="B187" s="4" t="s">
        <v>1672</v>
      </c>
      <c r="C187" s="4" t="s">
        <v>1675</v>
      </c>
      <c r="D187" s="4" t="s">
        <v>261</v>
      </c>
      <c r="E187" s="4" t="s">
        <v>470</v>
      </c>
      <c r="F187" s="4"/>
      <c r="G187" s="4" t="s">
        <v>158</v>
      </c>
      <c r="H187" s="4"/>
      <c r="I187" s="4" t="s">
        <v>1682</v>
      </c>
      <c r="J187" s="4"/>
      <c r="K187" s="4"/>
      <c r="L187" s="4"/>
      <c r="M187" s="4" t="s">
        <v>1683</v>
      </c>
      <c r="N187" s="4"/>
      <c r="O187" s="4"/>
      <c r="P187" s="4"/>
      <c r="Q187" s="4"/>
      <c r="R187" s="4"/>
      <c r="S187" s="4"/>
      <c r="T187" s="4"/>
      <c r="U187" s="4" t="s">
        <v>1685</v>
      </c>
      <c r="X187" s="9" t="s">
        <v>1687</v>
      </c>
      <c r="Z187">
        <v>12</v>
      </c>
      <c r="AA187" t="s">
        <v>1685</v>
      </c>
      <c r="AB187">
        <v>250</v>
      </c>
      <c r="AC187">
        <v>1</v>
      </c>
      <c r="AD187" t="s">
        <v>1694</v>
      </c>
      <c r="AF187" s="4" t="s">
        <v>158</v>
      </c>
      <c r="AG187" s="4" t="s">
        <v>1685</v>
      </c>
      <c r="AH187" s="4">
        <v>1440</v>
      </c>
      <c r="AI187" s="4"/>
      <c r="AJ187" s="4" t="s">
        <v>1674</v>
      </c>
      <c r="AK187" s="4">
        <v>92.986000000000004</v>
      </c>
      <c r="AN187" s="4">
        <v>3</v>
      </c>
      <c r="AO187" s="4">
        <v>25</v>
      </c>
      <c r="AP187" s="4">
        <f t="shared" si="0"/>
        <v>126</v>
      </c>
      <c r="AQ187" s="4"/>
      <c r="AR187" s="4" t="s">
        <v>1736</v>
      </c>
    </row>
    <row r="188" spans="1:44" x14ac:dyDescent="0.2">
      <c r="A188" s="4" t="s">
        <v>474</v>
      </c>
      <c r="B188" s="4" t="s">
        <v>1672</v>
      </c>
      <c r="C188" s="4" t="s">
        <v>1675</v>
      </c>
      <c r="D188" s="4" t="s">
        <v>261</v>
      </c>
      <c r="E188" s="4" t="s">
        <v>470</v>
      </c>
      <c r="F188" s="4"/>
      <c r="G188" s="4" t="s">
        <v>158</v>
      </c>
      <c r="H188" s="4"/>
      <c r="I188" s="4" t="s">
        <v>1682</v>
      </c>
      <c r="J188" s="4"/>
      <c r="K188" s="4"/>
      <c r="L188" s="4"/>
      <c r="M188" s="4" t="s">
        <v>1683</v>
      </c>
      <c r="N188" s="4"/>
      <c r="O188" s="4"/>
      <c r="P188" s="4"/>
      <c r="Q188" s="4"/>
      <c r="R188" s="4"/>
      <c r="S188" s="4"/>
      <c r="T188" s="4"/>
      <c r="U188" s="4" t="s">
        <v>1685</v>
      </c>
      <c r="X188" s="9" t="s">
        <v>1687</v>
      </c>
      <c r="Z188">
        <v>12</v>
      </c>
      <c r="AA188" t="s">
        <v>1685</v>
      </c>
      <c r="AB188">
        <v>250</v>
      </c>
      <c r="AC188">
        <v>1</v>
      </c>
      <c r="AD188" t="s">
        <v>1694</v>
      </c>
      <c r="AF188" s="4" t="s">
        <v>158</v>
      </c>
      <c r="AG188" s="4" t="s">
        <v>1685</v>
      </c>
      <c r="AH188" s="4">
        <v>1440</v>
      </c>
      <c r="AI188" s="4"/>
      <c r="AJ188" s="4" t="s">
        <v>1674</v>
      </c>
      <c r="AK188" s="4">
        <v>92.986000000000004</v>
      </c>
      <c r="AN188" s="4">
        <v>3</v>
      </c>
      <c r="AO188" s="4">
        <v>25</v>
      </c>
      <c r="AP188" s="4">
        <f t="shared" si="0"/>
        <v>133</v>
      </c>
      <c r="AQ188" s="4"/>
      <c r="AR188" s="4" t="s">
        <v>1736</v>
      </c>
    </row>
    <row r="189" spans="1:44" x14ac:dyDescent="0.2">
      <c r="A189" s="4" t="s">
        <v>474</v>
      </c>
      <c r="B189" s="4" t="s">
        <v>1672</v>
      </c>
      <c r="C189" s="4" t="s">
        <v>1675</v>
      </c>
      <c r="D189" s="4" t="s">
        <v>261</v>
      </c>
      <c r="E189" s="4" t="s">
        <v>470</v>
      </c>
      <c r="F189" s="4"/>
      <c r="G189" s="4" t="s">
        <v>158</v>
      </c>
      <c r="H189" s="4"/>
      <c r="I189" s="4" t="s">
        <v>1682</v>
      </c>
      <c r="J189" s="4"/>
      <c r="K189" s="4"/>
      <c r="L189" s="4"/>
      <c r="M189" s="4" t="s">
        <v>1683</v>
      </c>
      <c r="N189" s="4"/>
      <c r="O189" s="4"/>
      <c r="P189" s="4"/>
      <c r="Q189" s="4"/>
      <c r="R189" s="4"/>
      <c r="S189" s="4"/>
      <c r="T189" s="4"/>
      <c r="U189" s="4" t="s">
        <v>1685</v>
      </c>
      <c r="X189" s="9" t="s">
        <v>1687</v>
      </c>
      <c r="Z189">
        <v>12</v>
      </c>
      <c r="AA189" t="s">
        <v>1685</v>
      </c>
      <c r="AB189">
        <v>250</v>
      </c>
      <c r="AC189">
        <v>1</v>
      </c>
      <c r="AD189" t="s">
        <v>1694</v>
      </c>
      <c r="AF189" s="4" t="s">
        <v>158</v>
      </c>
      <c r="AG189" s="4" t="s">
        <v>1685</v>
      </c>
      <c r="AH189" s="4">
        <v>1440</v>
      </c>
      <c r="AI189" s="4"/>
      <c r="AJ189" s="4" t="s">
        <v>1674</v>
      </c>
      <c r="AK189" s="4">
        <v>92.986000000000004</v>
      </c>
      <c r="AN189" s="4">
        <v>3</v>
      </c>
      <c r="AO189" s="4">
        <v>25</v>
      </c>
      <c r="AP189" s="4">
        <f t="shared" si="0"/>
        <v>140</v>
      </c>
      <c r="AQ189" s="4"/>
      <c r="AR189" s="4" t="s">
        <v>1736</v>
      </c>
    </row>
    <row r="190" spans="1:44" x14ac:dyDescent="0.2">
      <c r="A190" s="4" t="s">
        <v>474</v>
      </c>
      <c r="B190" s="4" t="s">
        <v>1672</v>
      </c>
      <c r="C190" s="4" t="s">
        <v>1675</v>
      </c>
      <c r="D190" s="4" t="s">
        <v>261</v>
      </c>
      <c r="E190" s="4" t="s">
        <v>470</v>
      </c>
      <c r="F190" s="4"/>
      <c r="G190" s="4" t="s">
        <v>158</v>
      </c>
      <c r="H190" s="4"/>
      <c r="I190" s="4" t="s">
        <v>1682</v>
      </c>
      <c r="J190" s="4"/>
      <c r="K190" s="4"/>
      <c r="L190" s="4"/>
      <c r="M190" s="4" t="s">
        <v>1683</v>
      </c>
      <c r="N190" s="4"/>
      <c r="O190" s="4"/>
      <c r="P190" s="4"/>
      <c r="Q190" s="4"/>
      <c r="R190" s="4"/>
      <c r="S190" s="4"/>
      <c r="T190" s="4"/>
      <c r="U190" s="4" t="s">
        <v>1685</v>
      </c>
      <c r="X190" s="9" t="s">
        <v>1687</v>
      </c>
      <c r="Z190">
        <v>12</v>
      </c>
      <c r="AA190" t="s">
        <v>1685</v>
      </c>
      <c r="AB190">
        <v>250</v>
      </c>
      <c r="AC190">
        <v>1</v>
      </c>
      <c r="AD190" t="s">
        <v>1694</v>
      </c>
      <c r="AF190" s="4" t="s">
        <v>158</v>
      </c>
      <c r="AG190" s="4" t="s">
        <v>1685</v>
      </c>
      <c r="AH190" s="4">
        <v>1440</v>
      </c>
      <c r="AI190" s="4"/>
      <c r="AJ190" s="4" t="s">
        <v>1674</v>
      </c>
      <c r="AK190" s="4">
        <v>93.344999999999999</v>
      </c>
      <c r="AN190" s="4">
        <v>3</v>
      </c>
      <c r="AO190" s="4">
        <v>25</v>
      </c>
      <c r="AP190" s="4">
        <f>AP189+7</f>
        <v>147</v>
      </c>
      <c r="AQ190" s="4"/>
      <c r="AR190" s="4" t="s">
        <v>1736</v>
      </c>
    </row>
    <row r="191" spans="1:44" x14ac:dyDescent="0.2">
      <c r="A191" s="4" t="s">
        <v>474</v>
      </c>
      <c r="B191" s="4" t="s">
        <v>1672</v>
      </c>
      <c r="C191" s="4" t="s">
        <v>1675</v>
      </c>
      <c r="D191" s="4" t="s">
        <v>261</v>
      </c>
      <c r="E191" s="4" t="s">
        <v>470</v>
      </c>
      <c r="F191" s="4"/>
      <c r="G191" s="4" t="s">
        <v>158</v>
      </c>
      <c r="H191" s="4"/>
      <c r="I191" s="4" t="s">
        <v>1682</v>
      </c>
      <c r="J191" s="4"/>
      <c r="K191" s="4"/>
      <c r="L191" s="4"/>
      <c r="M191" s="4" t="s">
        <v>1683</v>
      </c>
      <c r="N191" s="4"/>
      <c r="O191" s="4"/>
      <c r="P191" s="4"/>
      <c r="Q191" s="4"/>
      <c r="R191" s="4"/>
      <c r="S191" s="4"/>
      <c r="T191" s="4"/>
      <c r="U191" s="4" t="s">
        <v>1685</v>
      </c>
      <c r="X191" s="9" t="s">
        <v>1687</v>
      </c>
      <c r="Z191">
        <v>12</v>
      </c>
      <c r="AA191" t="s">
        <v>1685</v>
      </c>
      <c r="AB191">
        <v>250</v>
      </c>
      <c r="AC191">
        <v>1</v>
      </c>
      <c r="AD191" t="s">
        <v>1694</v>
      </c>
      <c r="AF191" s="4" t="s">
        <v>158</v>
      </c>
      <c r="AG191" s="4" t="s">
        <v>1685</v>
      </c>
      <c r="AH191" s="4">
        <v>1440</v>
      </c>
      <c r="AI191" s="4"/>
      <c r="AJ191" s="4" t="s">
        <v>1674</v>
      </c>
      <c r="AK191" s="4">
        <v>92.986000000000004</v>
      </c>
      <c r="AN191" s="4">
        <v>3</v>
      </c>
      <c r="AO191" s="4">
        <v>25</v>
      </c>
      <c r="AP191" s="4">
        <f t="shared" si="0"/>
        <v>154</v>
      </c>
      <c r="AQ191" s="4"/>
      <c r="AR191" s="4" t="s">
        <v>1736</v>
      </c>
    </row>
    <row r="192" spans="1:44" x14ac:dyDescent="0.2">
      <c r="A192" s="4" t="s">
        <v>474</v>
      </c>
      <c r="B192" s="4" t="s">
        <v>1672</v>
      </c>
      <c r="C192" s="4" t="s">
        <v>1675</v>
      </c>
      <c r="D192" s="4" t="s">
        <v>261</v>
      </c>
      <c r="E192" s="4" t="s">
        <v>470</v>
      </c>
      <c r="F192" s="4"/>
      <c r="G192" s="4" t="s">
        <v>158</v>
      </c>
      <c r="H192" s="4"/>
      <c r="I192" s="4" t="s">
        <v>1682</v>
      </c>
      <c r="J192" s="4"/>
      <c r="K192" s="4"/>
      <c r="L192" s="4"/>
      <c r="M192" s="4" t="s">
        <v>1683</v>
      </c>
      <c r="N192" s="4"/>
      <c r="O192" s="4"/>
      <c r="P192" s="4"/>
      <c r="Q192" s="4"/>
      <c r="R192" s="4"/>
      <c r="S192" s="4"/>
      <c r="T192" s="4"/>
      <c r="U192" s="4" t="s">
        <v>1685</v>
      </c>
      <c r="X192" s="9" t="s">
        <v>1687</v>
      </c>
      <c r="Z192">
        <v>12</v>
      </c>
      <c r="AA192" t="s">
        <v>1685</v>
      </c>
      <c r="AB192">
        <v>250</v>
      </c>
      <c r="AC192">
        <v>1</v>
      </c>
      <c r="AD192" t="s">
        <v>1694</v>
      </c>
      <c r="AF192" s="4" t="s">
        <v>158</v>
      </c>
      <c r="AG192" s="4" t="s">
        <v>1685</v>
      </c>
      <c r="AH192" s="4">
        <v>1440</v>
      </c>
      <c r="AI192" s="4"/>
      <c r="AJ192" s="4" t="s">
        <v>1674</v>
      </c>
      <c r="AK192" s="4">
        <v>92.986000000000004</v>
      </c>
      <c r="AN192" s="4">
        <v>3</v>
      </c>
      <c r="AO192" s="4">
        <v>25</v>
      </c>
      <c r="AP192" s="4">
        <f t="shared" si="0"/>
        <v>161</v>
      </c>
      <c r="AQ192" s="4"/>
      <c r="AR192" s="4" t="s">
        <v>1736</v>
      </c>
    </row>
    <row r="193" spans="1:44" x14ac:dyDescent="0.2">
      <c r="A193" s="4" t="s">
        <v>474</v>
      </c>
      <c r="B193" s="4" t="s">
        <v>1672</v>
      </c>
      <c r="C193" s="4" t="s">
        <v>1675</v>
      </c>
      <c r="D193" s="4" t="s">
        <v>261</v>
      </c>
      <c r="E193" s="4" t="s">
        <v>470</v>
      </c>
      <c r="F193" s="4"/>
      <c r="G193" s="4" t="s">
        <v>158</v>
      </c>
      <c r="H193" s="4"/>
      <c r="I193" s="4" t="s">
        <v>1682</v>
      </c>
      <c r="J193" s="4"/>
      <c r="K193" s="4"/>
      <c r="L193" s="4"/>
      <c r="M193" s="4" t="s">
        <v>1683</v>
      </c>
      <c r="N193" s="4"/>
      <c r="O193" s="4"/>
      <c r="P193" s="4"/>
      <c r="Q193" s="4"/>
      <c r="R193" s="4"/>
      <c r="S193" s="4"/>
      <c r="T193" s="4"/>
      <c r="U193" s="4" t="s">
        <v>1685</v>
      </c>
      <c r="X193" s="9" t="s">
        <v>1687</v>
      </c>
      <c r="Z193">
        <v>12</v>
      </c>
      <c r="AA193" t="s">
        <v>1685</v>
      </c>
      <c r="AB193">
        <v>250</v>
      </c>
      <c r="AC193">
        <v>1</v>
      </c>
      <c r="AD193" t="s">
        <v>1694</v>
      </c>
      <c r="AF193" s="4" t="s">
        <v>158</v>
      </c>
      <c r="AG193" s="4" t="s">
        <v>1685</v>
      </c>
      <c r="AH193" s="4">
        <v>1440</v>
      </c>
      <c r="AI193" s="4"/>
      <c r="AJ193" s="4" t="s">
        <v>1674</v>
      </c>
      <c r="AK193" s="4">
        <v>92.986000000000004</v>
      </c>
      <c r="AN193" s="4">
        <v>3</v>
      </c>
      <c r="AO193" s="4">
        <v>25</v>
      </c>
      <c r="AP193" s="4">
        <f t="shared" si="0"/>
        <v>168</v>
      </c>
      <c r="AQ193" s="4"/>
      <c r="AR193" s="4" t="s">
        <v>1736</v>
      </c>
    </row>
    <row r="194" spans="1:44" x14ac:dyDescent="0.2">
      <c r="A194" s="4" t="s">
        <v>474</v>
      </c>
      <c r="B194" s="4" t="s">
        <v>1672</v>
      </c>
      <c r="C194" s="4" t="s">
        <v>1675</v>
      </c>
      <c r="D194" s="4" t="s">
        <v>261</v>
      </c>
      <c r="E194" s="4" t="s">
        <v>470</v>
      </c>
      <c r="F194" s="4"/>
      <c r="G194" s="4" t="s">
        <v>158</v>
      </c>
      <c r="H194" s="4"/>
      <c r="I194" s="4" t="s">
        <v>1682</v>
      </c>
      <c r="J194" s="4"/>
      <c r="K194" s="4"/>
      <c r="L194" s="4"/>
      <c r="M194" s="4" t="s">
        <v>1683</v>
      </c>
      <c r="N194" s="4"/>
      <c r="O194" s="4"/>
      <c r="P194" s="4"/>
      <c r="Q194" s="4"/>
      <c r="R194" s="4"/>
      <c r="S194" s="4"/>
      <c r="T194" s="4"/>
      <c r="U194" s="4" t="s">
        <v>1685</v>
      </c>
      <c r="X194" s="9" t="s">
        <v>1687</v>
      </c>
      <c r="Z194">
        <v>12</v>
      </c>
      <c r="AA194" t="s">
        <v>1685</v>
      </c>
      <c r="AB194">
        <v>500</v>
      </c>
      <c r="AC194">
        <v>1</v>
      </c>
      <c r="AD194" t="s">
        <v>1694</v>
      </c>
      <c r="AF194" s="4" t="s">
        <v>158</v>
      </c>
      <c r="AG194" s="4" t="s">
        <v>1685</v>
      </c>
      <c r="AH194" s="4">
        <v>1440</v>
      </c>
      <c r="AI194" s="4"/>
      <c r="AJ194" s="4" t="s">
        <v>1674</v>
      </c>
      <c r="AK194" s="4">
        <v>0</v>
      </c>
      <c r="AN194" s="4">
        <v>3</v>
      </c>
      <c r="AO194" s="4">
        <v>25</v>
      </c>
      <c r="AP194" s="4">
        <v>7</v>
      </c>
      <c r="AQ194" s="4"/>
      <c r="AR194" s="4" t="s">
        <v>1736</v>
      </c>
    </row>
    <row r="195" spans="1:44" x14ac:dyDescent="0.2">
      <c r="A195" s="4" t="s">
        <v>474</v>
      </c>
      <c r="B195" s="4" t="s">
        <v>1672</v>
      </c>
      <c r="C195" s="4" t="s">
        <v>1675</v>
      </c>
      <c r="D195" s="4" t="s">
        <v>261</v>
      </c>
      <c r="E195" s="4" t="s">
        <v>470</v>
      </c>
      <c r="F195" s="4"/>
      <c r="G195" s="4" t="s">
        <v>158</v>
      </c>
      <c r="H195" s="4"/>
      <c r="I195" s="4" t="s">
        <v>1682</v>
      </c>
      <c r="J195" s="4"/>
      <c r="K195" s="4"/>
      <c r="L195" s="4"/>
      <c r="M195" s="4" t="s">
        <v>1683</v>
      </c>
      <c r="N195" s="4"/>
      <c r="O195" s="4"/>
      <c r="P195" s="4"/>
      <c r="Q195" s="4"/>
      <c r="R195" s="4"/>
      <c r="S195" s="4"/>
      <c r="T195" s="4"/>
      <c r="U195" s="4" t="s">
        <v>1685</v>
      </c>
      <c r="X195" s="9" t="s">
        <v>1687</v>
      </c>
      <c r="Z195">
        <v>12</v>
      </c>
      <c r="AA195" t="s">
        <v>1685</v>
      </c>
      <c r="AB195">
        <v>500</v>
      </c>
      <c r="AC195">
        <v>1</v>
      </c>
      <c r="AD195" t="s">
        <v>1694</v>
      </c>
      <c r="AF195" s="4" t="s">
        <v>158</v>
      </c>
      <c r="AG195" s="4" t="s">
        <v>1685</v>
      </c>
      <c r="AH195" s="4">
        <v>1440</v>
      </c>
      <c r="AI195" s="4"/>
      <c r="AJ195" s="4" t="s">
        <v>1674</v>
      </c>
      <c r="AK195" s="4">
        <v>7.734</v>
      </c>
      <c r="AN195" s="4">
        <v>3</v>
      </c>
      <c r="AO195" s="4">
        <v>25</v>
      </c>
      <c r="AP195" s="4">
        <f>AP194+7</f>
        <v>14</v>
      </c>
      <c r="AQ195" s="4"/>
      <c r="AR195" s="4" t="s">
        <v>1736</v>
      </c>
    </row>
    <row r="196" spans="1:44" x14ac:dyDescent="0.2">
      <c r="A196" s="4" t="s">
        <v>474</v>
      </c>
      <c r="B196" s="4" t="s">
        <v>1672</v>
      </c>
      <c r="C196" s="4" t="s">
        <v>1675</v>
      </c>
      <c r="D196" s="4" t="s">
        <v>261</v>
      </c>
      <c r="E196" s="4" t="s">
        <v>470</v>
      </c>
      <c r="F196" s="4"/>
      <c r="G196" s="4" t="s">
        <v>158</v>
      </c>
      <c r="H196" s="4"/>
      <c r="I196" s="4" t="s">
        <v>1682</v>
      </c>
      <c r="J196" s="4"/>
      <c r="K196" s="4"/>
      <c r="L196" s="4"/>
      <c r="M196" s="4" t="s">
        <v>1683</v>
      </c>
      <c r="N196" s="4"/>
      <c r="O196" s="4"/>
      <c r="P196" s="4"/>
      <c r="Q196" s="4"/>
      <c r="R196" s="4"/>
      <c r="S196" s="4"/>
      <c r="T196" s="4"/>
      <c r="U196" s="4" t="s">
        <v>1685</v>
      </c>
      <c r="X196" s="9" t="s">
        <v>1687</v>
      </c>
      <c r="Z196">
        <v>12</v>
      </c>
      <c r="AA196" t="s">
        <v>1685</v>
      </c>
      <c r="AB196">
        <v>500</v>
      </c>
      <c r="AC196">
        <v>1</v>
      </c>
      <c r="AD196" t="s">
        <v>1694</v>
      </c>
      <c r="AF196" s="4" t="s">
        <v>158</v>
      </c>
      <c r="AG196" s="4" t="s">
        <v>1685</v>
      </c>
      <c r="AH196" s="4">
        <v>1440</v>
      </c>
      <c r="AI196" s="4"/>
      <c r="AJ196" s="4" t="s">
        <v>1674</v>
      </c>
      <c r="AK196" s="4">
        <v>11.331</v>
      </c>
      <c r="AN196" s="4">
        <v>3</v>
      </c>
      <c r="AO196" s="4">
        <v>25</v>
      </c>
      <c r="AP196" s="4">
        <f t="shared" ref="AP196:AP217" si="1">AP195+7</f>
        <v>21</v>
      </c>
      <c r="AQ196" s="4"/>
      <c r="AR196" s="4" t="s">
        <v>1736</v>
      </c>
    </row>
    <row r="197" spans="1:44" x14ac:dyDescent="0.2">
      <c r="A197" s="4" t="s">
        <v>474</v>
      </c>
      <c r="B197" s="4" t="s">
        <v>1672</v>
      </c>
      <c r="C197" s="4" t="s">
        <v>1675</v>
      </c>
      <c r="D197" s="4" t="s">
        <v>261</v>
      </c>
      <c r="E197" s="4" t="s">
        <v>470</v>
      </c>
      <c r="F197" s="4"/>
      <c r="G197" s="4" t="s">
        <v>158</v>
      </c>
      <c r="H197" s="4"/>
      <c r="I197" s="4" t="s">
        <v>1682</v>
      </c>
      <c r="J197" s="4"/>
      <c r="K197" s="4"/>
      <c r="L197" s="4"/>
      <c r="M197" s="4" t="s">
        <v>1683</v>
      </c>
      <c r="N197" s="4"/>
      <c r="O197" s="4"/>
      <c r="P197" s="4"/>
      <c r="Q197" s="4"/>
      <c r="R197" s="4"/>
      <c r="S197" s="4"/>
      <c r="T197" s="4"/>
      <c r="U197" s="4" t="s">
        <v>1685</v>
      </c>
      <c r="X197" s="9" t="s">
        <v>1687</v>
      </c>
      <c r="Z197">
        <v>12</v>
      </c>
      <c r="AA197" t="s">
        <v>1685</v>
      </c>
      <c r="AB197">
        <v>500</v>
      </c>
      <c r="AC197">
        <v>1</v>
      </c>
      <c r="AD197" t="s">
        <v>1694</v>
      </c>
      <c r="AF197" s="4" t="s">
        <v>158</v>
      </c>
      <c r="AG197" s="4" t="s">
        <v>1685</v>
      </c>
      <c r="AH197" s="4">
        <v>1440</v>
      </c>
      <c r="AI197" s="4"/>
      <c r="AJ197" s="4" t="s">
        <v>1674</v>
      </c>
      <c r="AK197" s="4">
        <v>29.317</v>
      </c>
      <c r="AN197" s="4">
        <v>3</v>
      </c>
      <c r="AO197" s="4">
        <v>25</v>
      </c>
      <c r="AP197" s="4">
        <f t="shared" si="1"/>
        <v>28</v>
      </c>
      <c r="AQ197" s="4"/>
      <c r="AR197" s="4" t="s">
        <v>1736</v>
      </c>
    </row>
    <row r="198" spans="1:44" x14ac:dyDescent="0.2">
      <c r="A198" s="4" t="s">
        <v>474</v>
      </c>
      <c r="B198" s="4" t="s">
        <v>1672</v>
      </c>
      <c r="C198" s="4" t="s">
        <v>1675</v>
      </c>
      <c r="D198" s="4" t="s">
        <v>261</v>
      </c>
      <c r="E198" s="4" t="s">
        <v>470</v>
      </c>
      <c r="F198" s="4"/>
      <c r="G198" s="4" t="s">
        <v>158</v>
      </c>
      <c r="H198" s="4"/>
      <c r="I198" s="4" t="s">
        <v>1682</v>
      </c>
      <c r="J198" s="4"/>
      <c r="K198" s="4"/>
      <c r="L198" s="4"/>
      <c r="M198" s="4" t="s">
        <v>1683</v>
      </c>
      <c r="N198" s="4"/>
      <c r="O198" s="4"/>
      <c r="P198" s="4"/>
      <c r="Q198" s="4"/>
      <c r="R198" s="4"/>
      <c r="S198" s="4"/>
      <c r="T198" s="4"/>
      <c r="U198" s="4" t="s">
        <v>1685</v>
      </c>
      <c r="X198" s="9" t="s">
        <v>1687</v>
      </c>
      <c r="Z198">
        <v>12</v>
      </c>
      <c r="AA198" t="s">
        <v>1685</v>
      </c>
      <c r="AB198">
        <v>500</v>
      </c>
      <c r="AC198">
        <v>1</v>
      </c>
      <c r="AD198" t="s">
        <v>1694</v>
      </c>
      <c r="AF198" s="4" t="s">
        <v>158</v>
      </c>
      <c r="AG198" s="4" t="s">
        <v>1685</v>
      </c>
      <c r="AH198" s="4">
        <v>1440</v>
      </c>
      <c r="AI198" s="4"/>
      <c r="AJ198" s="4" t="s">
        <v>1674</v>
      </c>
      <c r="AK198" s="4">
        <v>34.712000000000003</v>
      </c>
      <c r="AN198" s="4">
        <v>3</v>
      </c>
      <c r="AO198" s="4">
        <v>25</v>
      </c>
      <c r="AP198" s="4">
        <f t="shared" si="1"/>
        <v>35</v>
      </c>
      <c r="AQ198" s="4"/>
      <c r="AR198" s="4" t="s">
        <v>1736</v>
      </c>
    </row>
    <row r="199" spans="1:44" x14ac:dyDescent="0.2">
      <c r="A199" s="4" t="s">
        <v>474</v>
      </c>
      <c r="B199" s="4" t="s">
        <v>1672</v>
      </c>
      <c r="C199" s="4" t="s">
        <v>1675</v>
      </c>
      <c r="D199" s="4" t="s">
        <v>261</v>
      </c>
      <c r="E199" s="4" t="s">
        <v>470</v>
      </c>
      <c r="F199" s="4"/>
      <c r="G199" s="4" t="s">
        <v>158</v>
      </c>
      <c r="H199" s="4"/>
      <c r="I199" s="4" t="s">
        <v>1682</v>
      </c>
      <c r="J199" s="4"/>
      <c r="K199" s="4"/>
      <c r="L199" s="4"/>
      <c r="M199" s="4" t="s">
        <v>1683</v>
      </c>
      <c r="N199" s="4"/>
      <c r="O199" s="4"/>
      <c r="P199" s="4"/>
      <c r="Q199" s="4"/>
      <c r="R199" s="4"/>
      <c r="S199" s="4"/>
      <c r="T199" s="4"/>
      <c r="U199" s="4" t="s">
        <v>1685</v>
      </c>
      <c r="X199" s="9" t="s">
        <v>1687</v>
      </c>
      <c r="Z199">
        <v>12</v>
      </c>
      <c r="AA199" t="s">
        <v>1685</v>
      </c>
      <c r="AB199">
        <v>500</v>
      </c>
      <c r="AC199">
        <v>1</v>
      </c>
      <c r="AD199" t="s">
        <v>1694</v>
      </c>
      <c r="AF199" s="4" t="s">
        <v>158</v>
      </c>
      <c r="AG199" s="4" t="s">
        <v>1685</v>
      </c>
      <c r="AH199" s="4">
        <v>1440</v>
      </c>
      <c r="AI199" s="4"/>
      <c r="AJ199" s="4" t="s">
        <v>1674</v>
      </c>
      <c r="AK199" s="4">
        <v>40.107999999999997</v>
      </c>
      <c r="AN199" s="4">
        <v>3</v>
      </c>
      <c r="AO199" s="4">
        <v>25</v>
      </c>
      <c r="AP199" s="4">
        <f t="shared" si="1"/>
        <v>42</v>
      </c>
      <c r="AQ199" s="4"/>
      <c r="AR199" s="4" t="s">
        <v>1736</v>
      </c>
    </row>
    <row r="200" spans="1:44" x14ac:dyDescent="0.2">
      <c r="A200" s="4" t="s">
        <v>474</v>
      </c>
      <c r="B200" s="4" t="s">
        <v>1672</v>
      </c>
      <c r="C200" s="4" t="s">
        <v>1675</v>
      </c>
      <c r="D200" s="4" t="s">
        <v>261</v>
      </c>
      <c r="E200" s="4" t="s">
        <v>470</v>
      </c>
      <c r="F200" s="4"/>
      <c r="G200" s="4" t="s">
        <v>158</v>
      </c>
      <c r="H200" s="4"/>
      <c r="I200" s="4" t="s">
        <v>1682</v>
      </c>
      <c r="J200" s="4"/>
      <c r="K200" s="4"/>
      <c r="L200" s="4"/>
      <c r="M200" s="4" t="s">
        <v>1683</v>
      </c>
      <c r="N200" s="4"/>
      <c r="O200" s="4"/>
      <c r="P200" s="4"/>
      <c r="Q200" s="4"/>
      <c r="R200" s="4"/>
      <c r="S200" s="4"/>
      <c r="T200" s="4"/>
      <c r="U200" s="4" t="s">
        <v>1685</v>
      </c>
      <c r="X200" s="9" t="s">
        <v>1687</v>
      </c>
      <c r="Z200">
        <v>12</v>
      </c>
      <c r="AA200" t="s">
        <v>1685</v>
      </c>
      <c r="AB200">
        <v>500</v>
      </c>
      <c r="AC200">
        <v>1</v>
      </c>
      <c r="AD200" t="s">
        <v>1694</v>
      </c>
      <c r="AF200" s="4" t="s">
        <v>158</v>
      </c>
      <c r="AG200" s="4" t="s">
        <v>1685</v>
      </c>
      <c r="AH200" s="4">
        <v>1440</v>
      </c>
      <c r="AI200" s="4"/>
      <c r="AJ200" s="4" t="s">
        <v>1674</v>
      </c>
      <c r="AK200" s="4">
        <v>62.05</v>
      </c>
      <c r="AN200" s="4">
        <v>3</v>
      </c>
      <c r="AO200" s="4">
        <v>25</v>
      </c>
      <c r="AP200" s="4">
        <f t="shared" si="1"/>
        <v>49</v>
      </c>
      <c r="AQ200" s="4"/>
      <c r="AR200" s="4" t="s">
        <v>1736</v>
      </c>
    </row>
    <row r="201" spans="1:44" x14ac:dyDescent="0.2">
      <c r="A201" s="4" t="s">
        <v>474</v>
      </c>
      <c r="B201" s="4" t="s">
        <v>1672</v>
      </c>
      <c r="C201" s="4" t="s">
        <v>1675</v>
      </c>
      <c r="D201" s="4" t="s">
        <v>261</v>
      </c>
      <c r="E201" s="4" t="s">
        <v>470</v>
      </c>
      <c r="F201" s="4"/>
      <c r="G201" s="4" t="s">
        <v>158</v>
      </c>
      <c r="H201" s="4"/>
      <c r="I201" s="4" t="s">
        <v>1682</v>
      </c>
      <c r="J201" s="4"/>
      <c r="K201" s="4"/>
      <c r="L201" s="4"/>
      <c r="M201" s="4" t="s">
        <v>1683</v>
      </c>
      <c r="N201" s="4"/>
      <c r="O201" s="4"/>
      <c r="P201" s="4"/>
      <c r="Q201" s="4"/>
      <c r="R201" s="4"/>
      <c r="S201" s="4"/>
      <c r="T201" s="4"/>
      <c r="U201" s="4" t="s">
        <v>1685</v>
      </c>
      <c r="X201" s="9" t="s">
        <v>1687</v>
      </c>
      <c r="Z201">
        <v>12</v>
      </c>
      <c r="AA201" t="s">
        <v>1685</v>
      </c>
      <c r="AB201">
        <v>500</v>
      </c>
      <c r="AC201">
        <v>1</v>
      </c>
      <c r="AD201" t="s">
        <v>1694</v>
      </c>
      <c r="AF201" s="4" t="s">
        <v>158</v>
      </c>
      <c r="AG201" s="4" t="s">
        <v>1685</v>
      </c>
      <c r="AH201" s="4">
        <v>1440</v>
      </c>
      <c r="AI201" s="4"/>
      <c r="AJ201" s="4" t="s">
        <v>1674</v>
      </c>
      <c r="AK201" s="4">
        <v>67.085999999999999</v>
      </c>
      <c r="AN201" s="4">
        <v>3</v>
      </c>
      <c r="AO201" s="4">
        <v>25</v>
      </c>
      <c r="AP201" s="4">
        <f t="shared" si="1"/>
        <v>56</v>
      </c>
      <c r="AQ201" s="4"/>
      <c r="AR201" s="4" t="s">
        <v>1736</v>
      </c>
    </row>
    <row r="202" spans="1:44" x14ac:dyDescent="0.2">
      <c r="A202" s="4" t="s">
        <v>474</v>
      </c>
      <c r="B202" s="4" t="s">
        <v>1672</v>
      </c>
      <c r="C202" s="4" t="s">
        <v>1675</v>
      </c>
      <c r="D202" s="4" t="s">
        <v>261</v>
      </c>
      <c r="E202" s="4" t="s">
        <v>470</v>
      </c>
      <c r="F202" s="4"/>
      <c r="G202" s="4" t="s">
        <v>158</v>
      </c>
      <c r="H202" s="4"/>
      <c r="I202" s="4" t="s">
        <v>1682</v>
      </c>
      <c r="J202" s="4"/>
      <c r="K202" s="4"/>
      <c r="L202" s="4"/>
      <c r="M202" s="4" t="s">
        <v>1683</v>
      </c>
      <c r="N202" s="4"/>
      <c r="O202" s="4"/>
      <c r="P202" s="4"/>
      <c r="Q202" s="4"/>
      <c r="R202" s="4"/>
      <c r="S202" s="4"/>
      <c r="T202" s="4"/>
      <c r="U202" s="4" t="s">
        <v>1685</v>
      </c>
      <c r="X202" s="9" t="s">
        <v>1687</v>
      </c>
      <c r="Z202">
        <v>12</v>
      </c>
      <c r="AA202" t="s">
        <v>1685</v>
      </c>
      <c r="AB202">
        <v>500</v>
      </c>
      <c r="AC202">
        <v>1</v>
      </c>
      <c r="AD202" t="s">
        <v>1694</v>
      </c>
      <c r="AF202" s="4" t="s">
        <v>158</v>
      </c>
      <c r="AG202" s="4" t="s">
        <v>1685</v>
      </c>
      <c r="AH202" s="4">
        <v>1440</v>
      </c>
      <c r="AI202" s="4"/>
      <c r="AJ202" s="4" t="s">
        <v>1674</v>
      </c>
      <c r="AK202" s="4">
        <v>69.963999999999999</v>
      </c>
      <c r="AN202" s="4">
        <v>3</v>
      </c>
      <c r="AO202" s="4">
        <v>25</v>
      </c>
      <c r="AP202" s="4">
        <f t="shared" si="1"/>
        <v>63</v>
      </c>
      <c r="AQ202" s="4"/>
      <c r="AR202" s="4" t="s">
        <v>1736</v>
      </c>
    </row>
    <row r="203" spans="1:44" x14ac:dyDescent="0.2">
      <c r="A203" s="4" t="s">
        <v>474</v>
      </c>
      <c r="B203" s="4" t="s">
        <v>1672</v>
      </c>
      <c r="C203" s="4" t="s">
        <v>1675</v>
      </c>
      <c r="D203" s="4" t="s">
        <v>261</v>
      </c>
      <c r="E203" s="4" t="s">
        <v>470</v>
      </c>
      <c r="F203" s="4"/>
      <c r="G203" s="4" t="s">
        <v>158</v>
      </c>
      <c r="H203" s="4"/>
      <c r="I203" s="4" t="s">
        <v>1682</v>
      </c>
      <c r="J203" s="4"/>
      <c r="K203" s="4"/>
      <c r="L203" s="4"/>
      <c r="M203" s="4" t="s">
        <v>1683</v>
      </c>
      <c r="N203" s="4"/>
      <c r="O203" s="4"/>
      <c r="P203" s="4"/>
      <c r="Q203" s="4"/>
      <c r="R203" s="4"/>
      <c r="S203" s="4"/>
      <c r="T203" s="4"/>
      <c r="U203" s="4" t="s">
        <v>1685</v>
      </c>
      <c r="X203" s="9" t="s">
        <v>1687</v>
      </c>
      <c r="Z203">
        <v>12</v>
      </c>
      <c r="AA203" t="s">
        <v>1685</v>
      </c>
      <c r="AB203">
        <v>500</v>
      </c>
      <c r="AC203">
        <v>1</v>
      </c>
      <c r="AD203" t="s">
        <v>1694</v>
      </c>
      <c r="AF203" s="4" t="s">
        <v>158</v>
      </c>
      <c r="AG203" s="4" t="s">
        <v>1685</v>
      </c>
      <c r="AH203" s="4">
        <v>1440</v>
      </c>
      <c r="AI203" s="4"/>
      <c r="AJ203" s="4" t="s">
        <v>1674</v>
      </c>
      <c r="AK203" s="4">
        <v>80.754999999999995</v>
      </c>
      <c r="AN203" s="4">
        <v>3</v>
      </c>
      <c r="AO203" s="4">
        <v>25</v>
      </c>
      <c r="AP203" s="4">
        <f t="shared" si="1"/>
        <v>70</v>
      </c>
      <c r="AQ203" s="4"/>
      <c r="AR203" s="4" t="s">
        <v>1736</v>
      </c>
    </row>
    <row r="204" spans="1:44" x14ac:dyDescent="0.2">
      <c r="A204" s="4" t="s">
        <v>474</v>
      </c>
      <c r="B204" s="4" t="s">
        <v>1672</v>
      </c>
      <c r="C204" s="4" t="s">
        <v>1675</v>
      </c>
      <c r="D204" s="4" t="s">
        <v>261</v>
      </c>
      <c r="E204" s="4" t="s">
        <v>470</v>
      </c>
      <c r="F204" s="4"/>
      <c r="G204" s="4" t="s">
        <v>158</v>
      </c>
      <c r="H204" s="4"/>
      <c r="I204" s="4" t="s">
        <v>1682</v>
      </c>
      <c r="J204" s="4"/>
      <c r="K204" s="4"/>
      <c r="L204" s="4"/>
      <c r="M204" s="4" t="s">
        <v>1683</v>
      </c>
      <c r="N204" s="4"/>
      <c r="O204" s="4"/>
      <c r="P204" s="4"/>
      <c r="Q204" s="4"/>
      <c r="R204" s="4"/>
      <c r="S204" s="4"/>
      <c r="T204" s="4"/>
      <c r="U204" s="4" t="s">
        <v>1685</v>
      </c>
      <c r="X204" s="9" t="s">
        <v>1687</v>
      </c>
      <c r="Z204">
        <v>12</v>
      </c>
      <c r="AA204" t="s">
        <v>1685</v>
      </c>
      <c r="AB204">
        <v>500</v>
      </c>
      <c r="AC204">
        <v>1</v>
      </c>
      <c r="AD204" t="s">
        <v>1694</v>
      </c>
      <c r="AF204" s="4" t="s">
        <v>158</v>
      </c>
      <c r="AG204" s="4" t="s">
        <v>1685</v>
      </c>
      <c r="AH204" s="4">
        <v>1440</v>
      </c>
      <c r="AI204" s="4"/>
      <c r="AJ204" s="4" t="s">
        <v>1674</v>
      </c>
      <c r="AK204" s="4">
        <v>80.754999999999995</v>
      </c>
      <c r="AN204" s="4">
        <v>3</v>
      </c>
      <c r="AO204" s="4">
        <v>25</v>
      </c>
      <c r="AP204" s="4">
        <f t="shared" si="1"/>
        <v>77</v>
      </c>
      <c r="AQ204" s="4"/>
      <c r="AR204" s="4" t="s">
        <v>1736</v>
      </c>
    </row>
    <row r="205" spans="1:44" x14ac:dyDescent="0.2">
      <c r="A205" s="4" t="s">
        <v>474</v>
      </c>
      <c r="B205" s="4" t="s">
        <v>1672</v>
      </c>
      <c r="C205" s="4" t="s">
        <v>1675</v>
      </c>
      <c r="D205" s="4" t="s">
        <v>261</v>
      </c>
      <c r="E205" s="4" t="s">
        <v>470</v>
      </c>
      <c r="F205" s="4"/>
      <c r="G205" s="4" t="s">
        <v>158</v>
      </c>
      <c r="H205" s="4"/>
      <c r="I205" s="4" t="s">
        <v>1682</v>
      </c>
      <c r="J205" s="4"/>
      <c r="K205" s="4"/>
      <c r="L205" s="4"/>
      <c r="M205" s="4" t="s">
        <v>1683</v>
      </c>
      <c r="N205" s="4"/>
      <c r="O205" s="4"/>
      <c r="P205" s="4"/>
      <c r="Q205" s="4"/>
      <c r="R205" s="4"/>
      <c r="S205" s="4"/>
      <c r="T205" s="4"/>
      <c r="U205" s="4" t="s">
        <v>1685</v>
      </c>
      <c r="X205" s="9" t="s">
        <v>1687</v>
      </c>
      <c r="Z205">
        <v>12</v>
      </c>
      <c r="AA205" t="s">
        <v>1685</v>
      </c>
      <c r="AB205">
        <v>500</v>
      </c>
      <c r="AC205">
        <v>1</v>
      </c>
      <c r="AD205" t="s">
        <v>1694</v>
      </c>
      <c r="AF205" s="4" t="s">
        <v>158</v>
      </c>
      <c r="AG205" s="4" t="s">
        <v>1685</v>
      </c>
      <c r="AH205" s="4">
        <v>1440</v>
      </c>
      <c r="AI205" s="4"/>
      <c r="AJ205" s="4" t="s">
        <v>1674</v>
      </c>
      <c r="AK205" s="4">
        <v>87.59</v>
      </c>
      <c r="AN205" s="4">
        <v>3</v>
      </c>
      <c r="AO205" s="4">
        <v>25</v>
      </c>
      <c r="AP205" s="4">
        <f t="shared" si="1"/>
        <v>84</v>
      </c>
      <c r="AQ205" s="4"/>
      <c r="AR205" s="4" t="s">
        <v>1736</v>
      </c>
    </row>
    <row r="206" spans="1:44" x14ac:dyDescent="0.2">
      <c r="A206" s="4" t="s">
        <v>474</v>
      </c>
      <c r="B206" s="4" t="s">
        <v>1672</v>
      </c>
      <c r="C206" s="4" t="s">
        <v>1675</v>
      </c>
      <c r="D206" s="4" t="s">
        <v>261</v>
      </c>
      <c r="E206" s="4" t="s">
        <v>470</v>
      </c>
      <c r="F206" s="4"/>
      <c r="G206" s="4" t="s">
        <v>158</v>
      </c>
      <c r="H206" s="4"/>
      <c r="I206" s="4" t="s">
        <v>1682</v>
      </c>
      <c r="J206" s="4"/>
      <c r="K206" s="4"/>
      <c r="L206" s="4"/>
      <c r="M206" s="4" t="s">
        <v>1683</v>
      </c>
      <c r="N206" s="4"/>
      <c r="O206" s="4"/>
      <c r="P206" s="4"/>
      <c r="Q206" s="4"/>
      <c r="R206" s="4"/>
      <c r="S206" s="4"/>
      <c r="T206" s="4"/>
      <c r="U206" s="4" t="s">
        <v>1685</v>
      </c>
      <c r="X206" s="9" t="s">
        <v>1687</v>
      </c>
      <c r="Z206">
        <v>12</v>
      </c>
      <c r="AA206" t="s">
        <v>1685</v>
      </c>
      <c r="AB206">
        <v>500</v>
      </c>
      <c r="AC206">
        <v>1</v>
      </c>
      <c r="AD206" t="s">
        <v>1694</v>
      </c>
      <c r="AF206" s="4" t="s">
        <v>158</v>
      </c>
      <c r="AG206" s="4" t="s">
        <v>1685</v>
      </c>
      <c r="AH206" s="4">
        <v>1440</v>
      </c>
      <c r="AI206" s="4"/>
      <c r="AJ206" s="4" t="s">
        <v>1674</v>
      </c>
      <c r="AK206" s="4">
        <v>90.468000000000004</v>
      </c>
      <c r="AN206" s="4">
        <v>3</v>
      </c>
      <c r="AO206" s="4">
        <v>25</v>
      </c>
      <c r="AP206" s="4">
        <f t="shared" si="1"/>
        <v>91</v>
      </c>
      <c r="AQ206" s="4"/>
      <c r="AR206" s="4" t="s">
        <v>1736</v>
      </c>
    </row>
    <row r="207" spans="1:44" x14ac:dyDescent="0.2">
      <c r="A207" s="4" t="s">
        <v>474</v>
      </c>
      <c r="B207" s="4" t="s">
        <v>1672</v>
      </c>
      <c r="C207" s="4" t="s">
        <v>1675</v>
      </c>
      <c r="D207" s="4" t="s">
        <v>261</v>
      </c>
      <c r="E207" s="4" t="s">
        <v>470</v>
      </c>
      <c r="F207" s="4"/>
      <c r="G207" s="4" t="s">
        <v>158</v>
      </c>
      <c r="H207" s="4"/>
      <c r="I207" s="4" t="s">
        <v>1682</v>
      </c>
      <c r="J207" s="4"/>
      <c r="K207" s="4"/>
      <c r="L207" s="4"/>
      <c r="M207" s="4" t="s">
        <v>1683</v>
      </c>
      <c r="N207" s="4"/>
      <c r="O207" s="4"/>
      <c r="P207" s="4"/>
      <c r="Q207" s="4"/>
      <c r="R207" s="4"/>
      <c r="S207" s="4"/>
      <c r="T207" s="4"/>
      <c r="U207" s="4" t="s">
        <v>1685</v>
      </c>
      <c r="X207" s="9" t="s">
        <v>1687</v>
      </c>
      <c r="Z207">
        <v>12</v>
      </c>
      <c r="AA207" t="s">
        <v>1685</v>
      </c>
      <c r="AB207">
        <v>500</v>
      </c>
      <c r="AC207">
        <v>1</v>
      </c>
      <c r="AD207" t="s">
        <v>1694</v>
      </c>
      <c r="AF207" s="4" t="s">
        <v>158</v>
      </c>
      <c r="AG207" s="4" t="s">
        <v>1685</v>
      </c>
      <c r="AH207" s="4">
        <v>1440</v>
      </c>
      <c r="AI207" s="4"/>
      <c r="AJ207" s="4" t="s">
        <v>1674</v>
      </c>
      <c r="AK207" s="4">
        <v>94.784000000000006</v>
      </c>
      <c r="AN207" s="4">
        <v>3</v>
      </c>
      <c r="AO207" s="4">
        <v>25</v>
      </c>
      <c r="AP207" s="4">
        <f t="shared" si="1"/>
        <v>98</v>
      </c>
      <c r="AQ207" s="4"/>
      <c r="AR207" s="4" t="s">
        <v>1736</v>
      </c>
    </row>
    <row r="208" spans="1:44" x14ac:dyDescent="0.2">
      <c r="A208" s="4" t="s">
        <v>474</v>
      </c>
      <c r="B208" s="4" t="s">
        <v>1672</v>
      </c>
      <c r="C208" s="4" t="s">
        <v>1675</v>
      </c>
      <c r="D208" s="4" t="s">
        <v>261</v>
      </c>
      <c r="E208" s="4" t="s">
        <v>470</v>
      </c>
      <c r="F208" s="4"/>
      <c r="G208" s="4" t="s">
        <v>158</v>
      </c>
      <c r="H208" s="4"/>
      <c r="I208" s="4" t="s">
        <v>1682</v>
      </c>
      <c r="J208" s="4"/>
      <c r="K208" s="4"/>
      <c r="L208" s="4"/>
      <c r="M208" s="4" t="s">
        <v>1683</v>
      </c>
      <c r="N208" s="4"/>
      <c r="O208" s="4"/>
      <c r="P208" s="4"/>
      <c r="Q208" s="4"/>
      <c r="R208" s="4"/>
      <c r="S208" s="4"/>
      <c r="T208" s="4"/>
      <c r="U208" s="4" t="s">
        <v>1685</v>
      </c>
      <c r="X208" s="9" t="s">
        <v>1687</v>
      </c>
      <c r="Z208">
        <v>12</v>
      </c>
      <c r="AA208" t="s">
        <v>1685</v>
      </c>
      <c r="AB208">
        <v>500</v>
      </c>
      <c r="AC208">
        <v>1</v>
      </c>
      <c r="AD208" t="s">
        <v>1694</v>
      </c>
      <c r="AF208" s="4" t="s">
        <v>158</v>
      </c>
      <c r="AG208" s="4" t="s">
        <v>1685</v>
      </c>
      <c r="AH208" s="4">
        <v>1440</v>
      </c>
      <c r="AI208" s="4"/>
      <c r="AJ208" s="4" t="s">
        <v>1674</v>
      </c>
      <c r="AK208" s="4">
        <v>94.424000000000007</v>
      </c>
      <c r="AN208" s="4">
        <v>3</v>
      </c>
      <c r="AO208" s="4">
        <v>25</v>
      </c>
      <c r="AP208" s="4">
        <f t="shared" si="1"/>
        <v>105</v>
      </c>
      <c r="AQ208" s="4"/>
      <c r="AR208" s="4" t="s">
        <v>1736</v>
      </c>
    </row>
    <row r="209" spans="1:44" x14ac:dyDescent="0.2">
      <c r="A209" s="4" t="s">
        <v>474</v>
      </c>
      <c r="B209" s="4" t="s">
        <v>1672</v>
      </c>
      <c r="C209" s="4" t="s">
        <v>1675</v>
      </c>
      <c r="D209" s="4" t="s">
        <v>261</v>
      </c>
      <c r="E209" s="4" t="s">
        <v>470</v>
      </c>
      <c r="F209" s="4"/>
      <c r="G209" s="4" t="s">
        <v>158</v>
      </c>
      <c r="H209" s="4"/>
      <c r="I209" s="4" t="s">
        <v>1682</v>
      </c>
      <c r="J209" s="4"/>
      <c r="K209" s="4"/>
      <c r="L209" s="4"/>
      <c r="M209" s="4" t="s">
        <v>1683</v>
      </c>
      <c r="N209" s="4"/>
      <c r="O209" s="4"/>
      <c r="P209" s="4"/>
      <c r="Q209" s="4"/>
      <c r="R209" s="4"/>
      <c r="S209" s="4"/>
      <c r="T209" s="4"/>
      <c r="U209" s="4" t="s">
        <v>1685</v>
      </c>
      <c r="X209" s="9" t="s">
        <v>1687</v>
      </c>
      <c r="Z209">
        <v>12</v>
      </c>
      <c r="AA209" t="s">
        <v>1685</v>
      </c>
      <c r="AB209">
        <v>500</v>
      </c>
      <c r="AC209">
        <v>1</v>
      </c>
      <c r="AD209" t="s">
        <v>1694</v>
      </c>
      <c r="AF209" s="4" t="s">
        <v>158</v>
      </c>
      <c r="AG209" s="4" t="s">
        <v>1685</v>
      </c>
      <c r="AH209" s="4">
        <v>1440</v>
      </c>
      <c r="AI209" s="4"/>
      <c r="AJ209" s="4" t="s">
        <v>1674</v>
      </c>
      <c r="AK209" s="4">
        <v>94.424000000000007</v>
      </c>
      <c r="AN209" s="4">
        <v>3</v>
      </c>
      <c r="AO209" s="4">
        <v>25</v>
      </c>
      <c r="AP209" s="4">
        <f t="shared" si="1"/>
        <v>112</v>
      </c>
      <c r="AQ209" s="4"/>
      <c r="AR209" s="4" t="s">
        <v>1736</v>
      </c>
    </row>
    <row r="210" spans="1:44" x14ac:dyDescent="0.2">
      <c r="A210" s="4" t="s">
        <v>474</v>
      </c>
      <c r="B210" s="4" t="s">
        <v>1672</v>
      </c>
      <c r="C210" s="4" t="s">
        <v>1675</v>
      </c>
      <c r="D210" s="4" t="s">
        <v>261</v>
      </c>
      <c r="E210" s="4" t="s">
        <v>470</v>
      </c>
      <c r="F210" s="4"/>
      <c r="G210" s="4" t="s">
        <v>158</v>
      </c>
      <c r="H210" s="4"/>
      <c r="I210" s="4" t="s">
        <v>1682</v>
      </c>
      <c r="J210" s="4"/>
      <c r="K210" s="4"/>
      <c r="L210" s="4"/>
      <c r="M210" s="4" t="s">
        <v>1683</v>
      </c>
      <c r="N210" s="4"/>
      <c r="O210" s="4"/>
      <c r="P210" s="4"/>
      <c r="Q210" s="4"/>
      <c r="R210" s="4"/>
      <c r="S210" s="4"/>
      <c r="T210" s="4"/>
      <c r="U210" s="4" t="s">
        <v>1685</v>
      </c>
      <c r="X210" s="9" t="s">
        <v>1687</v>
      </c>
      <c r="Z210">
        <v>12</v>
      </c>
      <c r="AA210" t="s">
        <v>1685</v>
      </c>
      <c r="AB210">
        <v>500</v>
      </c>
      <c r="AC210">
        <v>1</v>
      </c>
      <c r="AD210" t="s">
        <v>1694</v>
      </c>
      <c r="AF210" s="4" t="s">
        <v>158</v>
      </c>
      <c r="AG210" s="4" t="s">
        <v>1685</v>
      </c>
      <c r="AH210" s="4">
        <v>1440</v>
      </c>
      <c r="AI210" s="4"/>
      <c r="AJ210" s="4" t="s">
        <v>1674</v>
      </c>
      <c r="AK210" s="4">
        <v>99.82</v>
      </c>
      <c r="AN210" s="4">
        <v>3</v>
      </c>
      <c r="AO210" s="4">
        <v>25</v>
      </c>
      <c r="AP210" s="4">
        <f t="shared" si="1"/>
        <v>119</v>
      </c>
      <c r="AQ210" s="4"/>
      <c r="AR210" s="4" t="s">
        <v>1736</v>
      </c>
    </row>
    <row r="211" spans="1:44" x14ac:dyDescent="0.2">
      <c r="A211" s="4" t="s">
        <v>474</v>
      </c>
      <c r="B211" s="4" t="s">
        <v>1672</v>
      </c>
      <c r="C211" s="4" t="s">
        <v>1675</v>
      </c>
      <c r="D211" s="4" t="s">
        <v>261</v>
      </c>
      <c r="E211" s="4" t="s">
        <v>470</v>
      </c>
      <c r="F211" s="4"/>
      <c r="G211" s="4" t="s">
        <v>158</v>
      </c>
      <c r="H211" s="4"/>
      <c r="I211" s="4" t="s">
        <v>1682</v>
      </c>
      <c r="J211" s="4"/>
      <c r="K211" s="4"/>
      <c r="L211" s="4"/>
      <c r="M211" s="4" t="s">
        <v>1683</v>
      </c>
      <c r="N211" s="4"/>
      <c r="O211" s="4"/>
      <c r="P211" s="4"/>
      <c r="Q211" s="4"/>
      <c r="R211" s="4"/>
      <c r="S211" s="4"/>
      <c r="T211" s="4"/>
      <c r="U211" s="4" t="s">
        <v>1685</v>
      </c>
      <c r="X211" s="9" t="s">
        <v>1687</v>
      </c>
      <c r="Z211">
        <v>12</v>
      </c>
      <c r="AA211" t="s">
        <v>1685</v>
      </c>
      <c r="AB211">
        <v>500</v>
      </c>
      <c r="AC211">
        <v>1</v>
      </c>
      <c r="AD211" t="s">
        <v>1694</v>
      </c>
      <c r="AF211" s="4" t="s">
        <v>158</v>
      </c>
      <c r="AG211" s="4" t="s">
        <v>1685</v>
      </c>
      <c r="AH211" s="4">
        <v>1440</v>
      </c>
      <c r="AI211" s="4"/>
      <c r="AJ211" s="4" t="s">
        <v>1674</v>
      </c>
      <c r="AK211" s="4">
        <v>99.82</v>
      </c>
      <c r="AN211" s="4">
        <v>3</v>
      </c>
      <c r="AO211" s="4">
        <v>25</v>
      </c>
      <c r="AP211" s="4">
        <f t="shared" si="1"/>
        <v>126</v>
      </c>
      <c r="AQ211" s="4"/>
      <c r="AR211" s="4" t="s">
        <v>1736</v>
      </c>
    </row>
    <row r="212" spans="1:44" x14ac:dyDescent="0.2">
      <c r="A212" s="4" t="s">
        <v>474</v>
      </c>
      <c r="B212" s="4" t="s">
        <v>1672</v>
      </c>
      <c r="C212" s="4" t="s">
        <v>1675</v>
      </c>
      <c r="D212" s="4" t="s">
        <v>261</v>
      </c>
      <c r="E212" s="4" t="s">
        <v>470</v>
      </c>
      <c r="F212" s="4"/>
      <c r="G212" s="4" t="s">
        <v>158</v>
      </c>
      <c r="H212" s="4"/>
      <c r="I212" s="4" t="s">
        <v>1682</v>
      </c>
      <c r="J212" s="4"/>
      <c r="K212" s="4"/>
      <c r="L212" s="4"/>
      <c r="M212" s="4" t="s">
        <v>1683</v>
      </c>
      <c r="N212" s="4"/>
      <c r="O212" s="4"/>
      <c r="P212" s="4"/>
      <c r="Q212" s="4"/>
      <c r="R212" s="4"/>
      <c r="S212" s="4"/>
      <c r="T212" s="4"/>
      <c r="U212" s="4" t="s">
        <v>1685</v>
      </c>
      <c r="X212" s="9" t="s">
        <v>1687</v>
      </c>
      <c r="Z212">
        <v>12</v>
      </c>
      <c r="AA212" t="s">
        <v>1685</v>
      </c>
      <c r="AB212">
        <v>500</v>
      </c>
      <c r="AC212">
        <v>1</v>
      </c>
      <c r="AD212" t="s">
        <v>1694</v>
      </c>
      <c r="AF212" s="4" t="s">
        <v>158</v>
      </c>
      <c r="AG212" s="4" t="s">
        <v>1685</v>
      </c>
      <c r="AH212" s="4">
        <v>1440</v>
      </c>
      <c r="AI212" s="4"/>
      <c r="AJ212" s="4" t="s">
        <v>1674</v>
      </c>
      <c r="AK212" s="4">
        <v>99.82</v>
      </c>
      <c r="AN212" s="4">
        <v>3</v>
      </c>
      <c r="AO212" s="4">
        <v>25</v>
      </c>
      <c r="AP212" s="4">
        <f t="shared" si="1"/>
        <v>133</v>
      </c>
      <c r="AQ212" s="4"/>
      <c r="AR212" s="4" t="s">
        <v>1736</v>
      </c>
    </row>
    <row r="213" spans="1:44" x14ac:dyDescent="0.2">
      <c r="A213" s="4" t="s">
        <v>474</v>
      </c>
      <c r="B213" s="4" t="s">
        <v>1672</v>
      </c>
      <c r="C213" s="4" t="s">
        <v>1675</v>
      </c>
      <c r="D213" s="4" t="s">
        <v>261</v>
      </c>
      <c r="E213" s="4" t="s">
        <v>470</v>
      </c>
      <c r="F213" s="4"/>
      <c r="G213" s="4" t="s">
        <v>158</v>
      </c>
      <c r="H213" s="4"/>
      <c r="I213" s="4" t="s">
        <v>1682</v>
      </c>
      <c r="J213" s="4"/>
      <c r="K213" s="4"/>
      <c r="L213" s="4"/>
      <c r="M213" s="4" t="s">
        <v>1683</v>
      </c>
      <c r="N213" s="4"/>
      <c r="O213" s="4"/>
      <c r="P213" s="4"/>
      <c r="Q213" s="4"/>
      <c r="R213" s="4"/>
      <c r="S213" s="4"/>
      <c r="T213" s="4"/>
      <c r="U213" s="4" t="s">
        <v>1685</v>
      </c>
      <c r="X213" s="9" t="s">
        <v>1687</v>
      </c>
      <c r="Z213">
        <v>12</v>
      </c>
      <c r="AA213" t="s">
        <v>1685</v>
      </c>
      <c r="AB213">
        <v>500</v>
      </c>
      <c r="AC213">
        <v>1</v>
      </c>
      <c r="AD213" t="s">
        <v>1694</v>
      </c>
      <c r="AF213" s="4" t="s">
        <v>158</v>
      </c>
      <c r="AG213" s="4" t="s">
        <v>1685</v>
      </c>
      <c r="AH213" s="4">
        <v>1440</v>
      </c>
      <c r="AI213" s="4"/>
      <c r="AJ213" s="4" t="s">
        <v>1674</v>
      </c>
      <c r="AK213" s="4">
        <v>99.82</v>
      </c>
      <c r="AN213" s="4">
        <v>3</v>
      </c>
      <c r="AO213" s="4">
        <v>25</v>
      </c>
      <c r="AP213" s="4">
        <f t="shared" si="1"/>
        <v>140</v>
      </c>
      <c r="AQ213" s="4"/>
      <c r="AR213" s="4" t="s">
        <v>1736</v>
      </c>
    </row>
    <row r="214" spans="1:44" x14ac:dyDescent="0.2">
      <c r="A214" s="4" t="s">
        <v>474</v>
      </c>
      <c r="B214" s="4" t="s">
        <v>1672</v>
      </c>
      <c r="C214" s="4" t="s">
        <v>1675</v>
      </c>
      <c r="D214" s="4" t="s">
        <v>261</v>
      </c>
      <c r="E214" s="4" t="s">
        <v>470</v>
      </c>
      <c r="F214" s="4"/>
      <c r="G214" s="4" t="s">
        <v>158</v>
      </c>
      <c r="H214" s="4"/>
      <c r="I214" s="4" t="s">
        <v>1682</v>
      </c>
      <c r="J214" s="4"/>
      <c r="K214" s="4"/>
      <c r="L214" s="4"/>
      <c r="M214" s="4" t="s">
        <v>1683</v>
      </c>
      <c r="N214" s="4"/>
      <c r="O214" s="4"/>
      <c r="P214" s="4"/>
      <c r="Q214" s="4"/>
      <c r="R214" s="4"/>
      <c r="S214" s="4"/>
      <c r="T214" s="4"/>
      <c r="U214" s="4" t="s">
        <v>1685</v>
      </c>
      <c r="X214" s="9" t="s">
        <v>1687</v>
      </c>
      <c r="Z214">
        <v>12</v>
      </c>
      <c r="AA214" t="s">
        <v>1685</v>
      </c>
      <c r="AB214">
        <v>500</v>
      </c>
      <c r="AC214">
        <v>1</v>
      </c>
      <c r="AD214" t="s">
        <v>1694</v>
      </c>
      <c r="AF214" s="4" t="s">
        <v>158</v>
      </c>
      <c r="AG214" s="4" t="s">
        <v>1685</v>
      </c>
      <c r="AH214" s="4">
        <v>1440</v>
      </c>
      <c r="AI214" s="4"/>
      <c r="AJ214" s="4" t="s">
        <v>1674</v>
      </c>
      <c r="AK214" s="4">
        <v>99.82</v>
      </c>
      <c r="AN214" s="4">
        <v>3</v>
      </c>
      <c r="AO214" s="4">
        <v>25</v>
      </c>
      <c r="AP214" s="4">
        <f>AP213+7</f>
        <v>147</v>
      </c>
      <c r="AQ214" s="4"/>
      <c r="AR214" s="4" t="s">
        <v>1736</v>
      </c>
    </row>
    <row r="215" spans="1:44" x14ac:dyDescent="0.2">
      <c r="A215" s="4" t="s">
        <v>474</v>
      </c>
      <c r="B215" s="4" t="s">
        <v>1672</v>
      </c>
      <c r="C215" s="4" t="s">
        <v>1675</v>
      </c>
      <c r="D215" s="4" t="s">
        <v>261</v>
      </c>
      <c r="E215" s="4" t="s">
        <v>470</v>
      </c>
      <c r="F215" s="4"/>
      <c r="G215" s="4" t="s">
        <v>158</v>
      </c>
      <c r="H215" s="4"/>
      <c r="I215" s="4" t="s">
        <v>1682</v>
      </c>
      <c r="J215" s="4"/>
      <c r="K215" s="4"/>
      <c r="L215" s="4"/>
      <c r="M215" s="4" t="s">
        <v>1683</v>
      </c>
      <c r="N215" s="4"/>
      <c r="O215" s="4"/>
      <c r="P215" s="4"/>
      <c r="Q215" s="4"/>
      <c r="R215" s="4"/>
      <c r="S215" s="4"/>
      <c r="T215" s="4"/>
      <c r="U215" s="4" t="s">
        <v>1685</v>
      </c>
      <c r="X215" s="9" t="s">
        <v>1687</v>
      </c>
      <c r="Z215">
        <v>12</v>
      </c>
      <c r="AA215" t="s">
        <v>1685</v>
      </c>
      <c r="AB215">
        <v>500</v>
      </c>
      <c r="AC215">
        <v>1</v>
      </c>
      <c r="AD215" t="s">
        <v>1694</v>
      </c>
      <c r="AF215" s="4" t="s">
        <v>158</v>
      </c>
      <c r="AG215" s="4" t="s">
        <v>1685</v>
      </c>
      <c r="AH215" s="4">
        <v>1440</v>
      </c>
      <c r="AI215" s="4"/>
      <c r="AJ215" s="4" t="s">
        <v>1674</v>
      </c>
      <c r="AK215" s="4">
        <v>99.82</v>
      </c>
      <c r="AN215" s="4">
        <v>3</v>
      </c>
      <c r="AO215" s="4">
        <v>25</v>
      </c>
      <c r="AP215" s="4">
        <f t="shared" si="1"/>
        <v>154</v>
      </c>
      <c r="AQ215" s="4"/>
      <c r="AR215" s="4" t="s">
        <v>1736</v>
      </c>
    </row>
    <row r="216" spans="1:44" x14ac:dyDescent="0.2">
      <c r="A216" s="4" t="s">
        <v>474</v>
      </c>
      <c r="B216" s="4" t="s">
        <v>1672</v>
      </c>
      <c r="C216" s="4" t="s">
        <v>1675</v>
      </c>
      <c r="D216" s="4" t="s">
        <v>261</v>
      </c>
      <c r="E216" s="4" t="s">
        <v>470</v>
      </c>
      <c r="F216" s="4"/>
      <c r="G216" s="4" t="s">
        <v>158</v>
      </c>
      <c r="H216" s="4"/>
      <c r="I216" s="4" t="s">
        <v>1682</v>
      </c>
      <c r="J216" s="4"/>
      <c r="K216" s="4"/>
      <c r="L216" s="4"/>
      <c r="M216" s="4" t="s">
        <v>1683</v>
      </c>
      <c r="N216" s="4"/>
      <c r="O216" s="4"/>
      <c r="P216" s="4"/>
      <c r="Q216" s="4"/>
      <c r="R216" s="4"/>
      <c r="S216" s="4"/>
      <c r="T216" s="4"/>
      <c r="U216" s="4" t="s">
        <v>1685</v>
      </c>
      <c r="X216" s="9" t="s">
        <v>1687</v>
      </c>
      <c r="Z216">
        <v>12</v>
      </c>
      <c r="AA216" t="s">
        <v>1685</v>
      </c>
      <c r="AB216">
        <v>500</v>
      </c>
      <c r="AC216">
        <v>1</v>
      </c>
      <c r="AD216" t="s">
        <v>1694</v>
      </c>
      <c r="AF216" s="4" t="s">
        <v>158</v>
      </c>
      <c r="AG216" s="4" t="s">
        <v>1685</v>
      </c>
      <c r="AH216" s="4">
        <v>1440</v>
      </c>
      <c r="AI216" s="4"/>
      <c r="AJ216" s="4" t="s">
        <v>1674</v>
      </c>
      <c r="AK216" s="4">
        <v>99.82</v>
      </c>
      <c r="AN216" s="4">
        <v>3</v>
      </c>
      <c r="AO216" s="4">
        <v>25</v>
      </c>
      <c r="AP216" s="4">
        <f t="shared" si="1"/>
        <v>161</v>
      </c>
      <c r="AQ216" s="4"/>
      <c r="AR216" s="4" t="s">
        <v>1736</v>
      </c>
    </row>
    <row r="217" spans="1:44" x14ac:dyDescent="0.2">
      <c r="A217" s="4" t="s">
        <v>474</v>
      </c>
      <c r="B217" s="4" t="s">
        <v>1672</v>
      </c>
      <c r="C217" s="4" t="s">
        <v>1675</v>
      </c>
      <c r="D217" s="4" t="s">
        <v>261</v>
      </c>
      <c r="E217" s="4" t="s">
        <v>470</v>
      </c>
      <c r="F217" s="4"/>
      <c r="G217" s="4" t="s">
        <v>158</v>
      </c>
      <c r="H217" s="4"/>
      <c r="I217" s="4" t="s">
        <v>1682</v>
      </c>
      <c r="J217" s="4"/>
      <c r="K217" s="4"/>
      <c r="L217" s="4"/>
      <c r="M217" s="4" t="s">
        <v>1683</v>
      </c>
      <c r="N217" s="4"/>
      <c r="O217" s="4"/>
      <c r="P217" s="4"/>
      <c r="Q217" s="4"/>
      <c r="R217" s="4"/>
      <c r="S217" s="4"/>
      <c r="T217" s="4"/>
      <c r="U217" s="4" t="s">
        <v>1685</v>
      </c>
      <c r="X217" s="9" t="s">
        <v>1687</v>
      </c>
      <c r="Z217">
        <v>12</v>
      </c>
      <c r="AA217" t="s">
        <v>1685</v>
      </c>
      <c r="AB217">
        <v>500</v>
      </c>
      <c r="AC217">
        <v>1</v>
      </c>
      <c r="AD217" t="s">
        <v>1694</v>
      </c>
      <c r="AF217" s="4" t="s">
        <v>158</v>
      </c>
      <c r="AG217" s="4" t="s">
        <v>1685</v>
      </c>
      <c r="AH217" s="4">
        <v>1440</v>
      </c>
      <c r="AI217" s="4"/>
      <c r="AJ217" s="4" t="s">
        <v>1674</v>
      </c>
      <c r="AK217" s="4">
        <v>99.82</v>
      </c>
      <c r="AN217" s="4">
        <v>3</v>
      </c>
      <c r="AO217" s="4">
        <v>25</v>
      </c>
      <c r="AP217" s="4">
        <f t="shared" si="1"/>
        <v>168</v>
      </c>
      <c r="AQ217" s="4"/>
      <c r="AR217" s="4" t="s">
        <v>1736</v>
      </c>
    </row>
    <row r="218" spans="1:44" x14ac:dyDescent="0.2">
      <c r="A218" s="4" t="s">
        <v>474</v>
      </c>
      <c r="B218" s="4" t="s">
        <v>1672</v>
      </c>
      <c r="C218" s="4" t="s">
        <v>1675</v>
      </c>
      <c r="D218" s="4" t="s">
        <v>261</v>
      </c>
      <c r="E218" s="4" t="s">
        <v>470</v>
      </c>
      <c r="F218" s="4"/>
      <c r="G218" s="4" t="s">
        <v>158</v>
      </c>
      <c r="H218" s="4"/>
      <c r="I218" s="4" t="s">
        <v>1682</v>
      </c>
      <c r="J218" s="4"/>
      <c r="K218" s="4"/>
      <c r="L218" s="4"/>
      <c r="M218" s="4" t="s">
        <v>1683</v>
      </c>
      <c r="N218" s="4"/>
      <c r="O218" s="4"/>
      <c r="P218" s="4"/>
      <c r="Q218" s="4"/>
      <c r="R218" s="4"/>
      <c r="S218" s="4"/>
      <c r="T218" s="4"/>
      <c r="U218" s="4" t="s">
        <v>1673</v>
      </c>
      <c r="X218" s="9" t="s">
        <v>1688</v>
      </c>
      <c r="Z218">
        <v>12</v>
      </c>
      <c r="AD218" t="s">
        <v>1694</v>
      </c>
      <c r="AF218" s="4" t="s">
        <v>158</v>
      </c>
      <c r="AG218" s="4" t="s">
        <v>1686</v>
      </c>
      <c r="AH218" s="4">
        <v>1440</v>
      </c>
      <c r="AI218" s="4"/>
      <c r="AJ218" s="4" t="s">
        <v>1674</v>
      </c>
      <c r="AK218" s="4">
        <v>0</v>
      </c>
      <c r="AN218" s="4">
        <v>3</v>
      </c>
      <c r="AO218" s="4">
        <v>25</v>
      </c>
      <c r="AP218" s="4">
        <v>7</v>
      </c>
      <c r="AQ218" s="4"/>
      <c r="AR218" s="4" t="s">
        <v>1736</v>
      </c>
    </row>
    <row r="219" spans="1:44" x14ac:dyDescent="0.2">
      <c r="A219" s="4" t="s">
        <v>474</v>
      </c>
      <c r="B219" s="4" t="s">
        <v>1672</v>
      </c>
      <c r="C219" s="4" t="s">
        <v>1675</v>
      </c>
      <c r="D219" s="4" t="s">
        <v>261</v>
      </c>
      <c r="E219" s="4" t="s">
        <v>470</v>
      </c>
      <c r="F219" s="4"/>
      <c r="G219" s="4" t="s">
        <v>158</v>
      </c>
      <c r="H219" s="4"/>
      <c r="I219" s="4" t="s">
        <v>1682</v>
      </c>
      <c r="J219" s="4"/>
      <c r="K219" s="4"/>
      <c r="L219" s="4"/>
      <c r="M219" s="4" t="s">
        <v>1683</v>
      </c>
      <c r="N219" s="4"/>
      <c r="O219" s="4"/>
      <c r="P219" s="4"/>
      <c r="Q219" s="4"/>
      <c r="R219" s="4"/>
      <c r="S219" s="4"/>
      <c r="T219" s="4"/>
      <c r="U219" s="4" t="s">
        <v>1673</v>
      </c>
      <c r="X219" s="9" t="s">
        <v>1688</v>
      </c>
      <c r="Z219">
        <v>12</v>
      </c>
      <c r="AD219" t="s">
        <v>1694</v>
      </c>
      <c r="AF219" s="4" t="s">
        <v>158</v>
      </c>
      <c r="AG219" s="4" t="s">
        <v>1686</v>
      </c>
      <c r="AH219" s="4">
        <v>1440</v>
      </c>
      <c r="AI219" s="4"/>
      <c r="AJ219" s="4" t="s">
        <v>1674</v>
      </c>
      <c r="AK219" s="4">
        <v>0</v>
      </c>
      <c r="AN219" s="4">
        <v>3</v>
      </c>
      <c r="AO219" s="4">
        <v>25</v>
      </c>
      <c r="AP219" s="4">
        <f>AP218+7</f>
        <v>14</v>
      </c>
      <c r="AQ219" s="4"/>
      <c r="AR219" s="4" t="s">
        <v>1736</v>
      </c>
    </row>
    <row r="220" spans="1:44" x14ac:dyDescent="0.2">
      <c r="A220" s="4" t="s">
        <v>474</v>
      </c>
      <c r="B220" s="4" t="s">
        <v>1672</v>
      </c>
      <c r="C220" s="4" t="s">
        <v>1675</v>
      </c>
      <c r="D220" s="4" t="s">
        <v>261</v>
      </c>
      <c r="E220" s="4" t="s">
        <v>470</v>
      </c>
      <c r="F220" s="4"/>
      <c r="G220" s="4" t="s">
        <v>158</v>
      </c>
      <c r="H220" s="4"/>
      <c r="I220" s="4" t="s">
        <v>1682</v>
      </c>
      <c r="J220" s="4"/>
      <c r="K220" s="4"/>
      <c r="L220" s="4"/>
      <c r="M220" s="4" t="s">
        <v>1683</v>
      </c>
      <c r="N220" s="4"/>
      <c r="O220" s="4"/>
      <c r="P220" s="4"/>
      <c r="Q220" s="4"/>
      <c r="R220" s="4"/>
      <c r="S220" s="4"/>
      <c r="T220" s="4"/>
      <c r="U220" s="4" t="s">
        <v>1673</v>
      </c>
      <c r="X220" s="9" t="s">
        <v>1688</v>
      </c>
      <c r="Z220">
        <v>12</v>
      </c>
      <c r="AD220" t="s">
        <v>1694</v>
      </c>
      <c r="AF220" s="4" t="s">
        <v>158</v>
      </c>
      <c r="AG220" s="4" t="s">
        <v>1686</v>
      </c>
      <c r="AH220" s="4">
        <v>1440</v>
      </c>
      <c r="AI220" s="4"/>
      <c r="AJ220" s="4" t="s">
        <v>1674</v>
      </c>
      <c r="AK220" s="4">
        <v>1.6419999999999999</v>
      </c>
      <c r="AN220" s="4">
        <v>3</v>
      </c>
      <c r="AO220" s="4">
        <v>25</v>
      </c>
      <c r="AP220" s="4">
        <f t="shared" ref="AP220:AP237" si="2">AP219+7</f>
        <v>21</v>
      </c>
      <c r="AQ220" s="4"/>
      <c r="AR220" s="4" t="s">
        <v>1736</v>
      </c>
    </row>
    <row r="221" spans="1:44" x14ac:dyDescent="0.2">
      <c r="A221" s="4" t="s">
        <v>474</v>
      </c>
      <c r="B221" s="4" t="s">
        <v>1672</v>
      </c>
      <c r="C221" s="4" t="s">
        <v>1675</v>
      </c>
      <c r="D221" s="4" t="s">
        <v>261</v>
      </c>
      <c r="E221" s="4" t="s">
        <v>470</v>
      </c>
      <c r="F221" s="4"/>
      <c r="G221" s="4" t="s">
        <v>158</v>
      </c>
      <c r="H221" s="4"/>
      <c r="I221" s="4" t="s">
        <v>1682</v>
      </c>
      <c r="J221" s="4"/>
      <c r="K221" s="4"/>
      <c r="L221" s="4"/>
      <c r="M221" s="4" t="s">
        <v>1683</v>
      </c>
      <c r="N221" s="4"/>
      <c r="O221" s="4"/>
      <c r="P221" s="4"/>
      <c r="Q221" s="4"/>
      <c r="R221" s="4"/>
      <c r="S221" s="4"/>
      <c r="T221" s="4"/>
      <c r="U221" s="4" t="s">
        <v>1673</v>
      </c>
      <c r="X221" s="9" t="s">
        <v>1688</v>
      </c>
      <c r="Z221">
        <v>12</v>
      </c>
      <c r="AD221" t="s">
        <v>1694</v>
      </c>
      <c r="AF221" s="4" t="s">
        <v>158</v>
      </c>
      <c r="AG221" s="4" t="s">
        <v>1686</v>
      </c>
      <c r="AH221" s="4">
        <v>1440</v>
      </c>
      <c r="AI221" s="4"/>
      <c r="AJ221" s="4" t="s">
        <v>1674</v>
      </c>
      <c r="AK221" s="4">
        <v>4.5620000000000003</v>
      </c>
      <c r="AN221" s="4">
        <v>3</v>
      </c>
      <c r="AO221" s="4">
        <v>25</v>
      </c>
      <c r="AP221" s="4">
        <f t="shared" si="2"/>
        <v>28</v>
      </c>
      <c r="AQ221" s="4"/>
      <c r="AR221" s="4" t="s">
        <v>1736</v>
      </c>
    </row>
    <row r="222" spans="1:44" x14ac:dyDescent="0.2">
      <c r="A222" s="4" t="s">
        <v>474</v>
      </c>
      <c r="B222" s="4" t="s">
        <v>1672</v>
      </c>
      <c r="C222" s="4" t="s">
        <v>1675</v>
      </c>
      <c r="D222" s="4" t="s">
        <v>261</v>
      </c>
      <c r="E222" s="4" t="s">
        <v>470</v>
      </c>
      <c r="F222" s="4"/>
      <c r="G222" s="4" t="s">
        <v>158</v>
      </c>
      <c r="H222" s="4"/>
      <c r="I222" s="4" t="s">
        <v>1682</v>
      </c>
      <c r="J222" s="4"/>
      <c r="K222" s="4"/>
      <c r="L222" s="4"/>
      <c r="M222" s="4" t="s">
        <v>1683</v>
      </c>
      <c r="N222" s="4"/>
      <c r="O222" s="4"/>
      <c r="P222" s="4"/>
      <c r="Q222" s="4"/>
      <c r="R222" s="4"/>
      <c r="S222" s="4"/>
      <c r="T222" s="4"/>
      <c r="U222" s="4" t="s">
        <v>1673</v>
      </c>
      <c r="X222" s="9" t="s">
        <v>1688</v>
      </c>
      <c r="Z222">
        <v>12</v>
      </c>
      <c r="AD222" t="s">
        <v>1694</v>
      </c>
      <c r="AF222" s="4" t="s">
        <v>158</v>
      </c>
      <c r="AG222" s="4" t="s">
        <v>1686</v>
      </c>
      <c r="AH222" s="4">
        <v>1440</v>
      </c>
      <c r="AI222" s="4"/>
      <c r="AJ222" s="4" t="s">
        <v>1674</v>
      </c>
      <c r="AK222" s="4">
        <v>6.0220000000000002</v>
      </c>
      <c r="AN222" s="4">
        <v>3</v>
      </c>
      <c r="AO222" s="4">
        <v>25</v>
      </c>
      <c r="AP222" s="4">
        <f t="shared" si="2"/>
        <v>35</v>
      </c>
      <c r="AQ222" s="4"/>
      <c r="AR222" s="4" t="s">
        <v>1736</v>
      </c>
    </row>
    <row r="223" spans="1:44" x14ac:dyDescent="0.2">
      <c r="A223" s="4" t="s">
        <v>474</v>
      </c>
      <c r="B223" s="4" t="s">
        <v>1672</v>
      </c>
      <c r="C223" s="4" t="s">
        <v>1675</v>
      </c>
      <c r="D223" s="4" t="s">
        <v>261</v>
      </c>
      <c r="E223" s="4" t="s">
        <v>470</v>
      </c>
      <c r="F223" s="4"/>
      <c r="G223" s="4" t="s">
        <v>158</v>
      </c>
      <c r="H223" s="4"/>
      <c r="I223" s="4" t="s">
        <v>1682</v>
      </c>
      <c r="J223" s="4"/>
      <c r="K223" s="4"/>
      <c r="L223" s="4"/>
      <c r="M223" s="4" t="s">
        <v>1683</v>
      </c>
      <c r="N223" s="4"/>
      <c r="O223" s="4"/>
      <c r="P223" s="4"/>
      <c r="Q223" s="4"/>
      <c r="R223" s="4"/>
      <c r="S223" s="4"/>
      <c r="T223" s="4"/>
      <c r="U223" s="4" t="s">
        <v>1673</v>
      </c>
      <c r="X223" s="9" t="s">
        <v>1688</v>
      </c>
      <c r="Z223">
        <v>12</v>
      </c>
      <c r="AD223" t="s">
        <v>1694</v>
      </c>
      <c r="AF223" s="4" t="s">
        <v>158</v>
      </c>
      <c r="AG223" s="4" t="s">
        <v>1686</v>
      </c>
      <c r="AH223" s="4">
        <v>1440</v>
      </c>
      <c r="AI223" s="4"/>
      <c r="AJ223" s="4" t="s">
        <v>1674</v>
      </c>
      <c r="AK223" s="4">
        <v>8.577</v>
      </c>
      <c r="AN223" s="4">
        <v>3</v>
      </c>
      <c r="AO223" s="4">
        <v>25</v>
      </c>
      <c r="AP223" s="4">
        <f t="shared" si="2"/>
        <v>42</v>
      </c>
      <c r="AQ223" s="4"/>
      <c r="AR223" s="4" t="s">
        <v>1736</v>
      </c>
    </row>
    <row r="224" spans="1:44" x14ac:dyDescent="0.2">
      <c r="A224" s="4" t="s">
        <v>474</v>
      </c>
      <c r="B224" s="4" t="s">
        <v>1672</v>
      </c>
      <c r="C224" s="4" t="s">
        <v>1675</v>
      </c>
      <c r="D224" s="4" t="s">
        <v>261</v>
      </c>
      <c r="E224" s="4" t="s">
        <v>470</v>
      </c>
      <c r="F224" s="4"/>
      <c r="G224" s="4" t="s">
        <v>158</v>
      </c>
      <c r="H224" s="4"/>
      <c r="I224" s="4" t="s">
        <v>1682</v>
      </c>
      <c r="J224" s="4"/>
      <c r="K224" s="4"/>
      <c r="L224" s="4"/>
      <c r="M224" s="4" t="s">
        <v>1683</v>
      </c>
      <c r="N224" s="4"/>
      <c r="O224" s="4"/>
      <c r="P224" s="4"/>
      <c r="Q224" s="4"/>
      <c r="R224" s="4"/>
      <c r="S224" s="4"/>
      <c r="T224" s="4"/>
      <c r="U224" s="4" t="s">
        <v>1673</v>
      </c>
      <c r="X224" s="9" t="s">
        <v>1688</v>
      </c>
      <c r="Z224">
        <v>12</v>
      </c>
      <c r="AD224" t="s">
        <v>1694</v>
      </c>
      <c r="AF224" s="4" t="s">
        <v>158</v>
      </c>
      <c r="AG224" s="4" t="s">
        <v>1686</v>
      </c>
      <c r="AH224" s="4">
        <v>1440</v>
      </c>
      <c r="AI224" s="4"/>
      <c r="AJ224" s="4" t="s">
        <v>1674</v>
      </c>
      <c r="AK224" s="4">
        <v>15.146000000000001</v>
      </c>
      <c r="AN224" s="4">
        <v>3</v>
      </c>
      <c r="AO224" s="4">
        <v>25</v>
      </c>
      <c r="AP224" s="4">
        <f t="shared" si="2"/>
        <v>49</v>
      </c>
      <c r="AQ224" s="4"/>
      <c r="AR224" s="4" t="s">
        <v>1736</v>
      </c>
    </row>
    <row r="225" spans="1:44" x14ac:dyDescent="0.2">
      <c r="A225" s="4" t="s">
        <v>474</v>
      </c>
      <c r="B225" s="4" t="s">
        <v>1672</v>
      </c>
      <c r="C225" s="4" t="s">
        <v>1675</v>
      </c>
      <c r="D225" s="4" t="s">
        <v>261</v>
      </c>
      <c r="E225" s="4" t="s">
        <v>470</v>
      </c>
      <c r="F225" s="4"/>
      <c r="G225" s="4" t="s">
        <v>158</v>
      </c>
      <c r="H225" s="4"/>
      <c r="I225" s="4" t="s">
        <v>1682</v>
      </c>
      <c r="J225" s="4"/>
      <c r="K225" s="4"/>
      <c r="L225" s="4"/>
      <c r="M225" s="4" t="s">
        <v>1683</v>
      </c>
      <c r="N225" s="4"/>
      <c r="O225" s="4"/>
      <c r="P225" s="4"/>
      <c r="Q225" s="4"/>
      <c r="R225" s="4"/>
      <c r="S225" s="4"/>
      <c r="T225" s="4"/>
      <c r="U225" s="4" t="s">
        <v>1673</v>
      </c>
      <c r="X225" s="9" t="s">
        <v>1688</v>
      </c>
      <c r="Z225">
        <v>12</v>
      </c>
      <c r="AD225" t="s">
        <v>1694</v>
      </c>
      <c r="AF225" s="4" t="s">
        <v>158</v>
      </c>
      <c r="AG225" s="4" t="s">
        <v>1686</v>
      </c>
      <c r="AH225" s="4">
        <v>1440</v>
      </c>
      <c r="AI225" s="4"/>
      <c r="AJ225" s="4" t="s">
        <v>1674</v>
      </c>
      <c r="AK225" s="4">
        <v>16.971</v>
      </c>
      <c r="AN225" s="4">
        <v>3</v>
      </c>
      <c r="AO225" s="4">
        <v>25</v>
      </c>
      <c r="AP225" s="4">
        <f t="shared" si="2"/>
        <v>56</v>
      </c>
      <c r="AQ225" s="4"/>
      <c r="AR225" s="4" t="s">
        <v>1736</v>
      </c>
    </row>
    <row r="226" spans="1:44" x14ac:dyDescent="0.2">
      <c r="A226" s="4" t="s">
        <v>474</v>
      </c>
      <c r="B226" s="4" t="s">
        <v>1672</v>
      </c>
      <c r="C226" s="4" t="s">
        <v>1675</v>
      </c>
      <c r="D226" s="4" t="s">
        <v>261</v>
      </c>
      <c r="E226" s="4" t="s">
        <v>470</v>
      </c>
      <c r="F226" s="4"/>
      <c r="G226" s="4" t="s">
        <v>158</v>
      </c>
      <c r="H226" s="4"/>
      <c r="I226" s="4" t="s">
        <v>1682</v>
      </c>
      <c r="J226" s="4"/>
      <c r="K226" s="4"/>
      <c r="L226" s="4"/>
      <c r="M226" s="4" t="s">
        <v>1683</v>
      </c>
      <c r="N226" s="4"/>
      <c r="O226" s="4"/>
      <c r="P226" s="4"/>
      <c r="Q226" s="4"/>
      <c r="R226" s="4"/>
      <c r="S226" s="4"/>
      <c r="T226" s="4"/>
      <c r="U226" s="4" t="s">
        <v>1673</v>
      </c>
      <c r="X226" s="9" t="s">
        <v>1688</v>
      </c>
      <c r="Z226">
        <v>12</v>
      </c>
      <c r="AD226" t="s">
        <v>1694</v>
      </c>
      <c r="AF226" s="4" t="s">
        <v>158</v>
      </c>
      <c r="AG226" s="4" t="s">
        <v>1686</v>
      </c>
      <c r="AH226" s="4">
        <v>1440</v>
      </c>
      <c r="AI226" s="4"/>
      <c r="AJ226" s="4" t="s">
        <v>1674</v>
      </c>
      <c r="AK226" s="4">
        <v>16.971</v>
      </c>
      <c r="AN226" s="4">
        <v>3</v>
      </c>
      <c r="AO226" s="4">
        <v>25</v>
      </c>
      <c r="AP226" s="4">
        <f t="shared" si="2"/>
        <v>63</v>
      </c>
      <c r="AQ226" s="4"/>
      <c r="AR226" s="4" t="s">
        <v>1736</v>
      </c>
    </row>
    <row r="227" spans="1:44" x14ac:dyDescent="0.2">
      <c r="A227" s="4" t="s">
        <v>474</v>
      </c>
      <c r="B227" s="4" t="s">
        <v>1672</v>
      </c>
      <c r="C227" s="4" t="s">
        <v>1675</v>
      </c>
      <c r="D227" s="4" t="s">
        <v>261</v>
      </c>
      <c r="E227" s="4" t="s">
        <v>470</v>
      </c>
      <c r="F227" s="4"/>
      <c r="G227" s="4" t="s">
        <v>158</v>
      </c>
      <c r="H227" s="4"/>
      <c r="I227" s="4" t="s">
        <v>1682</v>
      </c>
      <c r="J227" s="4"/>
      <c r="K227" s="4"/>
      <c r="L227" s="4"/>
      <c r="M227" s="4" t="s">
        <v>1683</v>
      </c>
      <c r="N227" s="4"/>
      <c r="O227" s="4"/>
      <c r="P227" s="4"/>
      <c r="Q227" s="4"/>
      <c r="R227" s="4"/>
      <c r="S227" s="4"/>
      <c r="T227" s="4"/>
      <c r="U227" s="4" t="s">
        <v>1673</v>
      </c>
      <c r="X227" s="9" t="s">
        <v>1688</v>
      </c>
      <c r="Z227">
        <v>12</v>
      </c>
      <c r="AD227" t="s">
        <v>1694</v>
      </c>
      <c r="AF227" s="4" t="s">
        <v>158</v>
      </c>
      <c r="AG227" s="4" t="s">
        <v>1686</v>
      </c>
      <c r="AH227" s="4">
        <v>1440</v>
      </c>
      <c r="AI227" s="4"/>
      <c r="AJ227" s="4" t="s">
        <v>1674</v>
      </c>
      <c r="AK227" s="4">
        <v>18.065999999999999</v>
      </c>
      <c r="AN227" s="4">
        <v>3</v>
      </c>
      <c r="AO227" s="4">
        <v>25</v>
      </c>
      <c r="AP227" s="4">
        <f t="shared" si="2"/>
        <v>70</v>
      </c>
      <c r="AQ227" s="4"/>
      <c r="AR227" s="4" t="s">
        <v>1736</v>
      </c>
    </row>
    <row r="228" spans="1:44" x14ac:dyDescent="0.2">
      <c r="A228" s="4" t="s">
        <v>474</v>
      </c>
      <c r="B228" s="4" t="s">
        <v>1672</v>
      </c>
      <c r="C228" s="4" t="s">
        <v>1675</v>
      </c>
      <c r="D228" s="4" t="s">
        <v>261</v>
      </c>
      <c r="E228" s="4" t="s">
        <v>470</v>
      </c>
      <c r="F228" s="4"/>
      <c r="G228" s="4" t="s">
        <v>158</v>
      </c>
      <c r="H228" s="4"/>
      <c r="I228" s="4" t="s">
        <v>1682</v>
      </c>
      <c r="J228" s="4"/>
      <c r="K228" s="4"/>
      <c r="L228" s="4"/>
      <c r="M228" s="4" t="s">
        <v>1683</v>
      </c>
      <c r="N228" s="4"/>
      <c r="O228" s="4"/>
      <c r="P228" s="4"/>
      <c r="Q228" s="4"/>
      <c r="R228" s="4"/>
      <c r="S228" s="4"/>
      <c r="T228" s="4"/>
      <c r="U228" s="4" t="s">
        <v>1673</v>
      </c>
      <c r="X228" s="9" t="s">
        <v>1688</v>
      </c>
      <c r="Z228">
        <v>12</v>
      </c>
      <c r="AD228" t="s">
        <v>1694</v>
      </c>
      <c r="AF228" s="4" t="s">
        <v>158</v>
      </c>
      <c r="AG228" s="4" t="s">
        <v>1686</v>
      </c>
      <c r="AH228" s="4">
        <v>1440</v>
      </c>
      <c r="AI228" s="4"/>
      <c r="AJ228" s="4" t="s">
        <v>1674</v>
      </c>
      <c r="AK228" s="4">
        <v>18.065999999999999</v>
      </c>
      <c r="AN228" s="4">
        <v>3</v>
      </c>
      <c r="AO228" s="4">
        <v>25</v>
      </c>
      <c r="AP228" s="4">
        <f t="shared" si="2"/>
        <v>77</v>
      </c>
      <c r="AQ228" s="4"/>
      <c r="AR228" s="4" t="s">
        <v>1736</v>
      </c>
    </row>
    <row r="229" spans="1:44" x14ac:dyDescent="0.2">
      <c r="A229" s="4" t="s">
        <v>474</v>
      </c>
      <c r="B229" s="4" t="s">
        <v>1672</v>
      </c>
      <c r="C229" s="4" t="s">
        <v>1675</v>
      </c>
      <c r="D229" s="4" t="s">
        <v>261</v>
      </c>
      <c r="E229" s="4" t="s">
        <v>470</v>
      </c>
      <c r="F229" s="4"/>
      <c r="G229" s="4" t="s">
        <v>158</v>
      </c>
      <c r="H229" s="4"/>
      <c r="I229" s="4" t="s">
        <v>1682</v>
      </c>
      <c r="J229" s="4"/>
      <c r="K229" s="4"/>
      <c r="L229" s="4"/>
      <c r="M229" s="4" t="s">
        <v>1683</v>
      </c>
      <c r="N229" s="4"/>
      <c r="O229" s="4"/>
      <c r="P229" s="4"/>
      <c r="Q229" s="4"/>
      <c r="R229" s="4"/>
      <c r="S229" s="4"/>
      <c r="T229" s="4"/>
      <c r="U229" s="4" t="s">
        <v>1673</v>
      </c>
      <c r="X229" s="9" t="s">
        <v>1688</v>
      </c>
      <c r="Z229">
        <v>12</v>
      </c>
      <c r="AD229" t="s">
        <v>1694</v>
      </c>
      <c r="AF229" s="4" t="s">
        <v>158</v>
      </c>
      <c r="AG229" s="4" t="s">
        <v>1686</v>
      </c>
      <c r="AH229" s="4">
        <v>1440</v>
      </c>
      <c r="AI229" s="4"/>
      <c r="AJ229" s="4" t="s">
        <v>1674</v>
      </c>
      <c r="AK229" s="4">
        <v>26.46</v>
      </c>
      <c r="AN229" s="4">
        <v>3</v>
      </c>
      <c r="AO229" s="4">
        <v>25</v>
      </c>
      <c r="AP229" s="4">
        <f t="shared" si="2"/>
        <v>84</v>
      </c>
      <c r="AQ229" s="4"/>
      <c r="AR229" s="4" t="s">
        <v>1736</v>
      </c>
    </row>
    <row r="230" spans="1:44" x14ac:dyDescent="0.2">
      <c r="A230" s="4" t="s">
        <v>474</v>
      </c>
      <c r="B230" s="4" t="s">
        <v>1672</v>
      </c>
      <c r="C230" s="4" t="s">
        <v>1675</v>
      </c>
      <c r="D230" s="4" t="s">
        <v>261</v>
      </c>
      <c r="E230" s="4" t="s">
        <v>470</v>
      </c>
      <c r="F230" s="4"/>
      <c r="G230" s="4" t="s">
        <v>158</v>
      </c>
      <c r="H230" s="4"/>
      <c r="I230" s="4" t="s">
        <v>1682</v>
      </c>
      <c r="J230" s="4"/>
      <c r="K230" s="4"/>
      <c r="L230" s="4"/>
      <c r="M230" s="4" t="s">
        <v>1683</v>
      </c>
      <c r="N230" s="4"/>
      <c r="O230" s="4"/>
      <c r="P230" s="4"/>
      <c r="Q230" s="4"/>
      <c r="R230" s="4"/>
      <c r="S230" s="4"/>
      <c r="T230" s="4"/>
      <c r="U230" s="4" t="s">
        <v>1673</v>
      </c>
      <c r="X230" s="9" t="s">
        <v>1688</v>
      </c>
      <c r="Z230">
        <v>12</v>
      </c>
      <c r="AD230" t="s">
        <v>1694</v>
      </c>
      <c r="AF230" s="4" t="s">
        <v>158</v>
      </c>
      <c r="AG230" s="4" t="s">
        <v>1686</v>
      </c>
      <c r="AH230" s="4">
        <v>1440</v>
      </c>
      <c r="AI230" s="4"/>
      <c r="AJ230" s="4" t="s">
        <v>1674</v>
      </c>
      <c r="AK230" s="4">
        <v>41.423000000000002</v>
      </c>
      <c r="AN230" s="4">
        <v>3</v>
      </c>
      <c r="AO230" s="4">
        <v>25</v>
      </c>
      <c r="AP230" s="4">
        <f t="shared" si="2"/>
        <v>91</v>
      </c>
      <c r="AQ230" s="4"/>
      <c r="AR230" s="4" t="s">
        <v>1736</v>
      </c>
    </row>
    <row r="231" spans="1:44" x14ac:dyDescent="0.2">
      <c r="A231" s="4" t="s">
        <v>474</v>
      </c>
      <c r="B231" s="4" t="s">
        <v>1672</v>
      </c>
      <c r="C231" s="4" t="s">
        <v>1675</v>
      </c>
      <c r="D231" s="4" t="s">
        <v>261</v>
      </c>
      <c r="E231" s="4" t="s">
        <v>470</v>
      </c>
      <c r="F231" s="4"/>
      <c r="G231" s="4" t="s">
        <v>158</v>
      </c>
      <c r="H231" s="4"/>
      <c r="I231" s="4" t="s">
        <v>1682</v>
      </c>
      <c r="J231" s="4"/>
      <c r="K231" s="4"/>
      <c r="L231" s="4"/>
      <c r="M231" s="4" t="s">
        <v>1683</v>
      </c>
      <c r="N231" s="4"/>
      <c r="O231" s="4"/>
      <c r="P231" s="4"/>
      <c r="Q231" s="4"/>
      <c r="R231" s="4"/>
      <c r="S231" s="4"/>
      <c r="T231" s="4"/>
      <c r="U231" s="4" t="s">
        <v>1673</v>
      </c>
      <c r="X231" s="9" t="s">
        <v>1688</v>
      </c>
      <c r="Z231">
        <v>12</v>
      </c>
      <c r="AD231" t="s">
        <v>1694</v>
      </c>
      <c r="AF231" s="4" t="s">
        <v>158</v>
      </c>
      <c r="AG231" s="4" t="s">
        <v>1686</v>
      </c>
      <c r="AH231" s="4">
        <v>1440</v>
      </c>
      <c r="AI231" s="4"/>
      <c r="AJ231" s="4" t="s">
        <v>1674</v>
      </c>
      <c r="AK231" s="4">
        <v>46.898000000000003</v>
      </c>
      <c r="AN231" s="4">
        <v>3</v>
      </c>
      <c r="AO231" s="4">
        <v>25</v>
      </c>
      <c r="AP231" s="4">
        <f t="shared" si="2"/>
        <v>98</v>
      </c>
      <c r="AQ231" s="4"/>
      <c r="AR231" s="4" t="s">
        <v>1736</v>
      </c>
    </row>
    <row r="232" spans="1:44" x14ac:dyDescent="0.2">
      <c r="A232" s="4" t="s">
        <v>474</v>
      </c>
      <c r="B232" s="4" t="s">
        <v>1672</v>
      </c>
      <c r="C232" s="4" t="s">
        <v>1675</v>
      </c>
      <c r="D232" s="4" t="s">
        <v>261</v>
      </c>
      <c r="E232" s="4" t="s">
        <v>470</v>
      </c>
      <c r="F232" s="4"/>
      <c r="G232" s="4" t="s">
        <v>158</v>
      </c>
      <c r="H232" s="4"/>
      <c r="I232" s="4" t="s">
        <v>1682</v>
      </c>
      <c r="J232" s="4"/>
      <c r="K232" s="4"/>
      <c r="L232" s="4"/>
      <c r="M232" s="4" t="s">
        <v>1683</v>
      </c>
      <c r="N232" s="4"/>
      <c r="O232" s="4"/>
      <c r="P232" s="4"/>
      <c r="Q232" s="4"/>
      <c r="R232" s="4"/>
      <c r="S232" s="4"/>
      <c r="T232" s="4"/>
      <c r="U232" s="4" t="s">
        <v>1673</v>
      </c>
      <c r="X232" s="9" t="s">
        <v>1688</v>
      </c>
      <c r="Z232">
        <v>12</v>
      </c>
      <c r="AD232" t="s">
        <v>1694</v>
      </c>
      <c r="AF232" s="4" t="s">
        <v>158</v>
      </c>
      <c r="AG232" s="4" t="s">
        <v>1686</v>
      </c>
      <c r="AH232" s="4">
        <v>1440</v>
      </c>
      <c r="AI232" s="4"/>
      <c r="AJ232" s="4" t="s">
        <v>1674</v>
      </c>
      <c r="AK232" s="4">
        <v>48.357999999999997</v>
      </c>
      <c r="AN232" s="4">
        <v>3</v>
      </c>
      <c r="AO232" s="4">
        <v>25</v>
      </c>
      <c r="AP232" s="4">
        <f t="shared" si="2"/>
        <v>105</v>
      </c>
      <c r="AQ232" s="4"/>
      <c r="AR232" s="4" t="s">
        <v>1736</v>
      </c>
    </row>
    <row r="233" spans="1:44" x14ac:dyDescent="0.2">
      <c r="A233" s="4" t="s">
        <v>474</v>
      </c>
      <c r="B233" s="4" t="s">
        <v>1672</v>
      </c>
      <c r="C233" s="4" t="s">
        <v>1675</v>
      </c>
      <c r="D233" s="4" t="s">
        <v>261</v>
      </c>
      <c r="E233" s="4" t="s">
        <v>470</v>
      </c>
      <c r="F233" s="4"/>
      <c r="G233" s="4" t="s">
        <v>158</v>
      </c>
      <c r="H233" s="4"/>
      <c r="I233" s="4" t="s">
        <v>1682</v>
      </c>
      <c r="J233" s="4"/>
      <c r="K233" s="4"/>
      <c r="L233" s="4"/>
      <c r="M233" s="4" t="s">
        <v>1683</v>
      </c>
      <c r="N233" s="4"/>
      <c r="O233" s="4"/>
      <c r="P233" s="4"/>
      <c r="Q233" s="4"/>
      <c r="R233" s="4"/>
      <c r="S233" s="4"/>
      <c r="T233" s="4"/>
      <c r="U233" s="4" t="s">
        <v>1673</v>
      </c>
      <c r="X233" s="9" t="s">
        <v>1688</v>
      </c>
      <c r="Z233">
        <v>12</v>
      </c>
      <c r="AD233" t="s">
        <v>1694</v>
      </c>
      <c r="AF233" s="4" t="s">
        <v>158</v>
      </c>
      <c r="AG233" s="4" t="s">
        <v>1686</v>
      </c>
      <c r="AH233" s="4">
        <v>1440</v>
      </c>
      <c r="AI233" s="4"/>
      <c r="AJ233" s="4" t="s">
        <v>1674</v>
      </c>
      <c r="AK233" s="4">
        <v>47.993000000000002</v>
      </c>
      <c r="AN233" s="4">
        <v>3</v>
      </c>
      <c r="AO233" s="4">
        <v>25</v>
      </c>
      <c r="AP233" s="4">
        <f t="shared" si="2"/>
        <v>112</v>
      </c>
      <c r="AQ233" s="4"/>
      <c r="AR233" s="4" t="s">
        <v>1736</v>
      </c>
    </row>
    <row r="234" spans="1:44" x14ac:dyDescent="0.2">
      <c r="A234" s="4" t="s">
        <v>474</v>
      </c>
      <c r="B234" s="4" t="s">
        <v>1672</v>
      </c>
      <c r="C234" s="4" t="s">
        <v>1675</v>
      </c>
      <c r="D234" s="4" t="s">
        <v>261</v>
      </c>
      <c r="E234" s="4" t="s">
        <v>470</v>
      </c>
      <c r="F234" s="4"/>
      <c r="G234" s="4" t="s">
        <v>158</v>
      </c>
      <c r="H234" s="4"/>
      <c r="I234" s="4" t="s">
        <v>1682</v>
      </c>
      <c r="J234" s="4"/>
      <c r="K234" s="4"/>
      <c r="L234" s="4"/>
      <c r="M234" s="4" t="s">
        <v>1683</v>
      </c>
      <c r="N234" s="4"/>
      <c r="O234" s="4"/>
      <c r="P234" s="4"/>
      <c r="Q234" s="4"/>
      <c r="R234" s="4"/>
      <c r="S234" s="4"/>
      <c r="T234" s="4"/>
      <c r="U234" s="4" t="s">
        <v>1673</v>
      </c>
      <c r="X234" s="9" t="s">
        <v>1688</v>
      </c>
      <c r="Z234">
        <v>12</v>
      </c>
      <c r="AD234" t="s">
        <v>1694</v>
      </c>
      <c r="AF234" s="4" t="s">
        <v>158</v>
      </c>
      <c r="AG234" s="4" t="s">
        <v>1686</v>
      </c>
      <c r="AH234" s="4">
        <v>1440</v>
      </c>
      <c r="AI234" s="4"/>
      <c r="AJ234" s="4" t="s">
        <v>1674</v>
      </c>
      <c r="AK234" s="4">
        <v>48.357999999999997</v>
      </c>
      <c r="AN234" s="4">
        <v>3</v>
      </c>
      <c r="AO234" s="4">
        <v>25</v>
      </c>
      <c r="AP234" s="4">
        <f t="shared" si="2"/>
        <v>119</v>
      </c>
      <c r="AQ234" s="4"/>
      <c r="AR234" s="4" t="s">
        <v>1736</v>
      </c>
    </row>
    <row r="235" spans="1:44" x14ac:dyDescent="0.2">
      <c r="A235" s="4" t="s">
        <v>474</v>
      </c>
      <c r="B235" s="4" t="s">
        <v>1672</v>
      </c>
      <c r="C235" s="4" t="s">
        <v>1675</v>
      </c>
      <c r="D235" s="4" t="s">
        <v>261</v>
      </c>
      <c r="E235" s="4" t="s">
        <v>470</v>
      </c>
      <c r="F235" s="4"/>
      <c r="G235" s="4" t="s">
        <v>158</v>
      </c>
      <c r="H235" s="4"/>
      <c r="I235" s="4" t="s">
        <v>1682</v>
      </c>
      <c r="J235" s="4"/>
      <c r="K235" s="4"/>
      <c r="L235" s="4"/>
      <c r="M235" s="4" t="s">
        <v>1683</v>
      </c>
      <c r="N235" s="4"/>
      <c r="O235" s="4"/>
      <c r="P235" s="4"/>
      <c r="Q235" s="4"/>
      <c r="R235" s="4"/>
      <c r="S235" s="4"/>
      <c r="T235" s="4"/>
      <c r="U235" s="4" t="s">
        <v>1673</v>
      </c>
      <c r="X235" s="9" t="s">
        <v>1688</v>
      </c>
      <c r="Z235">
        <v>12</v>
      </c>
      <c r="AD235" t="s">
        <v>1694</v>
      </c>
      <c r="AF235" s="4" t="s">
        <v>158</v>
      </c>
      <c r="AG235" s="4" t="s">
        <v>1686</v>
      </c>
      <c r="AH235" s="4">
        <v>1440</v>
      </c>
      <c r="AI235" s="4"/>
      <c r="AJ235" s="4" t="s">
        <v>1674</v>
      </c>
      <c r="AK235" s="4">
        <v>52.372</v>
      </c>
      <c r="AN235" s="4">
        <v>3</v>
      </c>
      <c r="AO235" s="4">
        <v>25</v>
      </c>
      <c r="AP235" s="4">
        <f t="shared" si="2"/>
        <v>126</v>
      </c>
      <c r="AQ235" s="4"/>
      <c r="AR235" s="4" t="s">
        <v>1736</v>
      </c>
    </row>
    <row r="236" spans="1:44" x14ac:dyDescent="0.2">
      <c r="A236" s="4" t="s">
        <v>474</v>
      </c>
      <c r="B236" s="4" t="s">
        <v>1672</v>
      </c>
      <c r="C236" s="4" t="s">
        <v>1675</v>
      </c>
      <c r="D236" s="4" t="s">
        <v>261</v>
      </c>
      <c r="E236" s="4" t="s">
        <v>470</v>
      </c>
      <c r="F236" s="4"/>
      <c r="G236" s="4" t="s">
        <v>158</v>
      </c>
      <c r="H236" s="4"/>
      <c r="I236" s="4" t="s">
        <v>1682</v>
      </c>
      <c r="J236" s="4"/>
      <c r="K236" s="4"/>
      <c r="L236" s="4"/>
      <c r="M236" s="4" t="s">
        <v>1683</v>
      </c>
      <c r="N236" s="4"/>
      <c r="O236" s="4"/>
      <c r="P236" s="4"/>
      <c r="Q236" s="4"/>
      <c r="R236" s="4"/>
      <c r="S236" s="4"/>
      <c r="T236" s="4"/>
      <c r="U236" s="4" t="s">
        <v>1673</v>
      </c>
      <c r="X236" s="9" t="s">
        <v>1688</v>
      </c>
      <c r="Z236">
        <v>12</v>
      </c>
      <c r="AD236" t="s">
        <v>1694</v>
      </c>
      <c r="AF236" s="4" t="s">
        <v>158</v>
      </c>
      <c r="AG236" s="4" t="s">
        <v>1686</v>
      </c>
      <c r="AH236" s="4">
        <v>1440</v>
      </c>
      <c r="AI236" s="4"/>
      <c r="AJ236" s="4" t="s">
        <v>1674</v>
      </c>
      <c r="AK236" s="4">
        <v>64.415999999999997</v>
      </c>
      <c r="AN236" s="4">
        <v>3</v>
      </c>
      <c r="AO236" s="4">
        <v>25</v>
      </c>
      <c r="AP236" s="4">
        <f t="shared" si="2"/>
        <v>133</v>
      </c>
      <c r="AQ236" s="4"/>
      <c r="AR236" s="4" t="s">
        <v>1736</v>
      </c>
    </row>
    <row r="237" spans="1:44" x14ac:dyDescent="0.2">
      <c r="A237" s="4" t="s">
        <v>474</v>
      </c>
      <c r="B237" s="4" t="s">
        <v>1672</v>
      </c>
      <c r="C237" s="4" t="s">
        <v>1675</v>
      </c>
      <c r="D237" s="4" t="s">
        <v>261</v>
      </c>
      <c r="E237" s="4" t="s">
        <v>470</v>
      </c>
      <c r="F237" s="4"/>
      <c r="G237" s="4" t="s">
        <v>158</v>
      </c>
      <c r="H237" s="4"/>
      <c r="I237" s="4" t="s">
        <v>1682</v>
      </c>
      <c r="J237" s="4"/>
      <c r="K237" s="4"/>
      <c r="L237" s="4"/>
      <c r="M237" s="4" t="s">
        <v>1683</v>
      </c>
      <c r="N237" s="4"/>
      <c r="O237" s="4"/>
      <c r="P237" s="4"/>
      <c r="Q237" s="4"/>
      <c r="R237" s="4"/>
      <c r="S237" s="4"/>
      <c r="T237" s="4"/>
      <c r="U237" s="4" t="s">
        <v>1673</v>
      </c>
      <c r="X237" s="9" t="s">
        <v>1688</v>
      </c>
      <c r="Z237">
        <v>12</v>
      </c>
      <c r="AD237" t="s">
        <v>1694</v>
      </c>
      <c r="AF237" s="4" t="s">
        <v>158</v>
      </c>
      <c r="AG237" s="4" t="s">
        <v>1686</v>
      </c>
      <c r="AH237" s="4">
        <v>1440</v>
      </c>
      <c r="AI237" s="4"/>
      <c r="AJ237" s="4" t="s">
        <v>1674</v>
      </c>
      <c r="AK237" s="4">
        <v>73.905000000000001</v>
      </c>
      <c r="AN237" s="4">
        <v>3</v>
      </c>
      <c r="AO237" s="4">
        <v>25</v>
      </c>
      <c r="AP237" s="4">
        <f t="shared" si="2"/>
        <v>140</v>
      </c>
      <c r="AQ237" s="4"/>
      <c r="AR237" s="4" t="s">
        <v>1736</v>
      </c>
    </row>
    <row r="238" spans="1:44" x14ac:dyDescent="0.2">
      <c r="A238" s="4" t="s">
        <v>474</v>
      </c>
      <c r="B238" s="4" t="s">
        <v>1672</v>
      </c>
      <c r="C238" s="4" t="s">
        <v>1675</v>
      </c>
      <c r="D238" s="4" t="s">
        <v>261</v>
      </c>
      <c r="E238" s="4" t="s">
        <v>470</v>
      </c>
      <c r="F238" s="4"/>
      <c r="G238" s="4" t="s">
        <v>158</v>
      </c>
      <c r="H238" s="4"/>
      <c r="I238" s="4" t="s">
        <v>1682</v>
      </c>
      <c r="J238" s="4"/>
      <c r="K238" s="4"/>
      <c r="L238" s="4"/>
      <c r="M238" s="4" t="s">
        <v>1683</v>
      </c>
      <c r="N238" s="4"/>
      <c r="O238" s="4"/>
      <c r="P238" s="4"/>
      <c r="Q238" s="4"/>
      <c r="R238" s="4"/>
      <c r="S238" s="4"/>
      <c r="T238" s="4"/>
      <c r="U238" s="4" t="s">
        <v>1673</v>
      </c>
      <c r="X238" s="9" t="s">
        <v>1688</v>
      </c>
      <c r="Z238">
        <v>12</v>
      </c>
      <c r="AD238" t="s">
        <v>1694</v>
      </c>
      <c r="AF238" s="4" t="s">
        <v>158</v>
      </c>
      <c r="AG238" s="4" t="s">
        <v>1686</v>
      </c>
      <c r="AH238" s="4">
        <v>1440</v>
      </c>
      <c r="AI238" s="4"/>
      <c r="AJ238" s="4" t="s">
        <v>1674</v>
      </c>
      <c r="AK238" s="4">
        <v>80.838999999999999</v>
      </c>
      <c r="AN238" s="4">
        <v>3</v>
      </c>
      <c r="AO238" s="4">
        <v>25</v>
      </c>
      <c r="AP238" s="4">
        <f>AP237+7</f>
        <v>147</v>
      </c>
      <c r="AQ238" s="4"/>
      <c r="AR238" s="4" t="s">
        <v>1736</v>
      </c>
    </row>
    <row r="239" spans="1:44" x14ac:dyDescent="0.2">
      <c r="A239" s="4" t="s">
        <v>474</v>
      </c>
      <c r="B239" s="4" t="s">
        <v>1672</v>
      </c>
      <c r="C239" s="4" t="s">
        <v>1675</v>
      </c>
      <c r="D239" s="4" t="s">
        <v>261</v>
      </c>
      <c r="E239" s="4" t="s">
        <v>470</v>
      </c>
      <c r="F239" s="4"/>
      <c r="G239" s="4" t="s">
        <v>158</v>
      </c>
      <c r="H239" s="4"/>
      <c r="I239" s="4" t="s">
        <v>1682</v>
      </c>
      <c r="J239" s="4"/>
      <c r="K239" s="4"/>
      <c r="L239" s="4"/>
      <c r="M239" s="4" t="s">
        <v>1683</v>
      </c>
      <c r="N239" s="4"/>
      <c r="O239" s="4"/>
      <c r="P239" s="4"/>
      <c r="Q239" s="4"/>
      <c r="R239" s="4"/>
      <c r="S239" s="4"/>
      <c r="T239" s="4"/>
      <c r="U239" s="4" t="s">
        <v>1673</v>
      </c>
      <c r="X239" s="9" t="s">
        <v>1688</v>
      </c>
      <c r="Z239">
        <v>12</v>
      </c>
      <c r="AD239" t="s">
        <v>1694</v>
      </c>
      <c r="AF239" s="4" t="s">
        <v>158</v>
      </c>
      <c r="AG239" s="4" t="s">
        <v>1686</v>
      </c>
      <c r="AH239" s="4">
        <v>1440</v>
      </c>
      <c r="AI239" s="4"/>
      <c r="AJ239" s="4" t="s">
        <v>1674</v>
      </c>
      <c r="AK239" s="4">
        <v>81.933999999999997</v>
      </c>
      <c r="AN239" s="4">
        <v>3</v>
      </c>
      <c r="AO239" s="4">
        <v>25</v>
      </c>
      <c r="AP239" s="4">
        <f t="shared" ref="AP239:AP241" si="3">AP238+7</f>
        <v>154</v>
      </c>
      <c r="AQ239" s="4"/>
      <c r="AR239" s="4" t="s">
        <v>1736</v>
      </c>
    </row>
    <row r="240" spans="1:44" x14ac:dyDescent="0.2">
      <c r="A240" s="4" t="s">
        <v>474</v>
      </c>
      <c r="B240" s="4" t="s">
        <v>1672</v>
      </c>
      <c r="C240" s="4" t="s">
        <v>1675</v>
      </c>
      <c r="D240" s="4" t="s">
        <v>261</v>
      </c>
      <c r="E240" s="4" t="s">
        <v>470</v>
      </c>
      <c r="F240" s="4"/>
      <c r="G240" s="4" t="s">
        <v>158</v>
      </c>
      <c r="H240" s="4"/>
      <c r="I240" s="4" t="s">
        <v>1682</v>
      </c>
      <c r="J240" s="4"/>
      <c r="K240" s="4"/>
      <c r="L240" s="4"/>
      <c r="M240" s="4" t="s">
        <v>1683</v>
      </c>
      <c r="N240" s="4"/>
      <c r="O240" s="4"/>
      <c r="P240" s="4"/>
      <c r="Q240" s="4"/>
      <c r="R240" s="4"/>
      <c r="S240" s="4"/>
      <c r="T240" s="4"/>
      <c r="U240" s="4" t="s">
        <v>1673</v>
      </c>
      <c r="X240" s="9" t="s">
        <v>1688</v>
      </c>
      <c r="Z240">
        <v>12</v>
      </c>
      <c r="AD240" t="s">
        <v>1694</v>
      </c>
      <c r="AF240" s="4" t="s">
        <v>158</v>
      </c>
      <c r="AG240" s="4" t="s">
        <v>1686</v>
      </c>
      <c r="AH240" s="4">
        <v>1440</v>
      </c>
      <c r="AI240" s="4"/>
      <c r="AJ240" s="4" t="s">
        <v>1674</v>
      </c>
      <c r="AK240" s="4">
        <v>85.218999999999994</v>
      </c>
      <c r="AN240" s="4">
        <v>3</v>
      </c>
      <c r="AO240" s="4">
        <v>25</v>
      </c>
      <c r="AP240" s="4">
        <f t="shared" si="3"/>
        <v>161</v>
      </c>
      <c r="AQ240" s="4"/>
      <c r="AR240" s="4" t="s">
        <v>1736</v>
      </c>
    </row>
    <row r="241" spans="1:44" x14ac:dyDescent="0.2">
      <c r="A241" s="4" t="s">
        <v>474</v>
      </c>
      <c r="B241" s="4" t="s">
        <v>1672</v>
      </c>
      <c r="C241" s="4" t="s">
        <v>1675</v>
      </c>
      <c r="D241" s="4" t="s">
        <v>261</v>
      </c>
      <c r="E241" s="4" t="s">
        <v>470</v>
      </c>
      <c r="F241" s="4"/>
      <c r="G241" s="4" t="s">
        <v>158</v>
      </c>
      <c r="H241" s="4"/>
      <c r="I241" s="4" t="s">
        <v>1682</v>
      </c>
      <c r="J241" s="4"/>
      <c r="K241" s="4"/>
      <c r="L241" s="4"/>
      <c r="M241" s="4" t="s">
        <v>1683</v>
      </c>
      <c r="N241" s="4"/>
      <c r="O241" s="4"/>
      <c r="P241" s="4"/>
      <c r="Q241" s="4"/>
      <c r="R241" s="4"/>
      <c r="S241" s="4"/>
      <c r="T241" s="4"/>
      <c r="U241" s="4" t="s">
        <v>1673</v>
      </c>
      <c r="X241" s="9" t="s">
        <v>1688</v>
      </c>
      <c r="Z241">
        <v>12</v>
      </c>
      <c r="AD241" t="s">
        <v>1694</v>
      </c>
      <c r="AF241" s="4" t="s">
        <v>158</v>
      </c>
      <c r="AG241" s="4" t="s">
        <v>1686</v>
      </c>
      <c r="AH241" s="4">
        <v>1440</v>
      </c>
      <c r="AI241" s="4"/>
      <c r="AJ241" s="4" t="s">
        <v>1674</v>
      </c>
      <c r="AK241" s="4">
        <v>88.869</v>
      </c>
      <c r="AN241" s="4">
        <v>3</v>
      </c>
      <c r="AO241" s="4">
        <v>25</v>
      </c>
      <c r="AP241" s="4">
        <f t="shared" si="3"/>
        <v>168</v>
      </c>
      <c r="AQ241" s="4"/>
      <c r="AR241" s="4" t="s">
        <v>1736</v>
      </c>
    </row>
    <row r="242" spans="1:44" x14ac:dyDescent="0.2">
      <c r="A242" s="4" t="s">
        <v>474</v>
      </c>
      <c r="B242" s="4" t="s">
        <v>1672</v>
      </c>
      <c r="C242" s="4" t="s">
        <v>1675</v>
      </c>
      <c r="D242" s="4" t="s">
        <v>261</v>
      </c>
      <c r="E242" s="4" t="s">
        <v>470</v>
      </c>
      <c r="F242" s="4"/>
      <c r="G242" s="4" t="s">
        <v>158</v>
      </c>
      <c r="H242" s="4"/>
      <c r="I242" s="4" t="s">
        <v>1682</v>
      </c>
      <c r="J242" s="4"/>
      <c r="K242" s="4"/>
      <c r="L242" s="4"/>
      <c r="M242" s="4" t="s">
        <v>1683</v>
      </c>
      <c r="N242" s="4"/>
      <c r="O242" s="4"/>
      <c r="P242" s="4"/>
      <c r="Q242" s="4"/>
      <c r="R242" s="4"/>
      <c r="S242" s="4"/>
      <c r="T242" s="4"/>
      <c r="U242" s="4" t="s">
        <v>1685</v>
      </c>
      <c r="X242" s="9" t="s">
        <v>1688</v>
      </c>
      <c r="Z242">
        <v>12</v>
      </c>
      <c r="AA242" t="s">
        <v>1685</v>
      </c>
      <c r="AB242">
        <v>250</v>
      </c>
      <c r="AC242">
        <v>1</v>
      </c>
      <c r="AD242" t="s">
        <v>1694</v>
      </c>
      <c r="AF242" s="4" t="s">
        <v>158</v>
      </c>
      <c r="AG242" s="4" t="s">
        <v>1685</v>
      </c>
      <c r="AH242" s="4">
        <v>1440</v>
      </c>
      <c r="AI242" s="4"/>
      <c r="AJ242" s="4" t="s">
        <v>1674</v>
      </c>
      <c r="AK242" s="4">
        <v>0</v>
      </c>
      <c r="AN242" s="4">
        <v>3</v>
      </c>
      <c r="AO242" s="4">
        <v>25</v>
      </c>
      <c r="AP242" s="4">
        <v>7</v>
      </c>
      <c r="AQ242" s="4"/>
      <c r="AR242" s="4" t="s">
        <v>1736</v>
      </c>
    </row>
    <row r="243" spans="1:44" x14ac:dyDescent="0.2">
      <c r="A243" s="4" t="s">
        <v>474</v>
      </c>
      <c r="B243" s="4" t="s">
        <v>1672</v>
      </c>
      <c r="C243" s="4" t="s">
        <v>1675</v>
      </c>
      <c r="D243" s="4" t="s">
        <v>261</v>
      </c>
      <c r="E243" s="4" t="s">
        <v>470</v>
      </c>
      <c r="F243" s="4"/>
      <c r="G243" s="4" t="s">
        <v>158</v>
      </c>
      <c r="H243" s="4"/>
      <c r="I243" s="4" t="s">
        <v>1682</v>
      </c>
      <c r="J243" s="4"/>
      <c r="K243" s="4"/>
      <c r="L243" s="4"/>
      <c r="M243" s="4" t="s">
        <v>1683</v>
      </c>
      <c r="N243" s="4"/>
      <c r="O243" s="4"/>
      <c r="P243" s="4"/>
      <c r="Q243" s="4"/>
      <c r="R243" s="4"/>
      <c r="S243" s="4"/>
      <c r="T243" s="4"/>
      <c r="U243" s="4" t="s">
        <v>1685</v>
      </c>
      <c r="X243" s="9" t="s">
        <v>1688</v>
      </c>
      <c r="Z243">
        <v>12</v>
      </c>
      <c r="AA243" t="s">
        <v>1685</v>
      </c>
      <c r="AB243">
        <v>250</v>
      </c>
      <c r="AC243">
        <v>1</v>
      </c>
      <c r="AD243" t="s">
        <v>1694</v>
      </c>
      <c r="AF243" s="4" t="s">
        <v>158</v>
      </c>
      <c r="AG243" s="4" t="s">
        <v>1685</v>
      </c>
      <c r="AH243" s="4">
        <v>1440</v>
      </c>
      <c r="AI243" s="4"/>
      <c r="AJ243" s="4" t="s">
        <v>1674</v>
      </c>
      <c r="AK243" s="4">
        <v>14.051</v>
      </c>
      <c r="AN243" s="4">
        <v>3</v>
      </c>
      <c r="AO243" s="4">
        <v>25</v>
      </c>
      <c r="AP243" s="4">
        <f>AP242+7</f>
        <v>14</v>
      </c>
      <c r="AQ243" s="4"/>
      <c r="AR243" s="4" t="s">
        <v>1736</v>
      </c>
    </row>
    <row r="244" spans="1:44" x14ac:dyDescent="0.2">
      <c r="A244" s="4" t="s">
        <v>474</v>
      </c>
      <c r="B244" s="4" t="s">
        <v>1672</v>
      </c>
      <c r="C244" s="4" t="s">
        <v>1675</v>
      </c>
      <c r="D244" s="4" t="s">
        <v>261</v>
      </c>
      <c r="E244" s="4" t="s">
        <v>470</v>
      </c>
      <c r="F244" s="4"/>
      <c r="G244" s="4" t="s">
        <v>158</v>
      </c>
      <c r="H244" s="4"/>
      <c r="I244" s="4" t="s">
        <v>1682</v>
      </c>
      <c r="J244" s="4"/>
      <c r="K244" s="4"/>
      <c r="L244" s="4"/>
      <c r="M244" s="4" t="s">
        <v>1683</v>
      </c>
      <c r="N244" s="4"/>
      <c r="O244" s="4"/>
      <c r="P244" s="4"/>
      <c r="Q244" s="4"/>
      <c r="R244" s="4"/>
      <c r="S244" s="4"/>
      <c r="T244" s="4"/>
      <c r="U244" s="4" t="s">
        <v>1685</v>
      </c>
      <c r="X244" s="9" t="s">
        <v>1688</v>
      </c>
      <c r="Z244">
        <v>12</v>
      </c>
      <c r="AA244" t="s">
        <v>1685</v>
      </c>
      <c r="AB244">
        <v>250</v>
      </c>
      <c r="AC244">
        <v>1</v>
      </c>
      <c r="AD244" t="s">
        <v>1694</v>
      </c>
      <c r="AF244" s="4" t="s">
        <v>158</v>
      </c>
      <c r="AG244" s="4" t="s">
        <v>1685</v>
      </c>
      <c r="AH244" s="4">
        <v>1440</v>
      </c>
      <c r="AI244" s="4"/>
      <c r="AJ244" s="4" t="s">
        <v>1674</v>
      </c>
      <c r="AK244" s="4">
        <v>26.46</v>
      </c>
      <c r="AN244" s="4">
        <v>3</v>
      </c>
      <c r="AO244" s="4">
        <v>25</v>
      </c>
      <c r="AP244" s="4">
        <f t="shared" ref="AP244:AP261" si="4">AP243+7</f>
        <v>21</v>
      </c>
      <c r="AQ244" s="4"/>
      <c r="AR244" s="4" t="s">
        <v>1736</v>
      </c>
    </row>
    <row r="245" spans="1:44" x14ac:dyDescent="0.2">
      <c r="A245" s="4" t="s">
        <v>474</v>
      </c>
      <c r="B245" s="4" t="s">
        <v>1672</v>
      </c>
      <c r="C245" s="4" t="s">
        <v>1675</v>
      </c>
      <c r="D245" s="4" t="s">
        <v>261</v>
      </c>
      <c r="E245" s="4" t="s">
        <v>470</v>
      </c>
      <c r="F245" s="4"/>
      <c r="G245" s="4" t="s">
        <v>158</v>
      </c>
      <c r="H245" s="4"/>
      <c r="I245" s="4" t="s">
        <v>1682</v>
      </c>
      <c r="J245" s="4"/>
      <c r="K245" s="4"/>
      <c r="L245" s="4"/>
      <c r="M245" s="4" t="s">
        <v>1683</v>
      </c>
      <c r="N245" s="4"/>
      <c r="O245" s="4"/>
      <c r="P245" s="4"/>
      <c r="Q245" s="4"/>
      <c r="R245" s="4"/>
      <c r="S245" s="4"/>
      <c r="T245" s="4"/>
      <c r="U245" s="4" t="s">
        <v>1685</v>
      </c>
      <c r="X245" s="9" t="s">
        <v>1688</v>
      </c>
      <c r="Z245">
        <v>12</v>
      </c>
      <c r="AA245" t="s">
        <v>1685</v>
      </c>
      <c r="AB245">
        <v>250</v>
      </c>
      <c r="AC245">
        <v>1</v>
      </c>
      <c r="AD245" t="s">
        <v>1694</v>
      </c>
      <c r="AF245" s="4" t="s">
        <v>158</v>
      </c>
      <c r="AG245" s="4" t="s">
        <v>1685</v>
      </c>
      <c r="AH245" s="4">
        <v>1440</v>
      </c>
      <c r="AI245" s="4"/>
      <c r="AJ245" s="4" t="s">
        <v>1674</v>
      </c>
      <c r="AK245" s="4">
        <v>35.948999999999998</v>
      </c>
      <c r="AN245" s="4">
        <v>3</v>
      </c>
      <c r="AO245" s="4">
        <v>25</v>
      </c>
      <c r="AP245" s="4">
        <f t="shared" si="4"/>
        <v>28</v>
      </c>
      <c r="AQ245" s="4"/>
      <c r="AR245" s="4" t="s">
        <v>1736</v>
      </c>
    </row>
    <row r="246" spans="1:44" x14ac:dyDescent="0.2">
      <c r="A246" s="4" t="s">
        <v>474</v>
      </c>
      <c r="B246" s="4" t="s">
        <v>1672</v>
      </c>
      <c r="C246" s="4" t="s">
        <v>1675</v>
      </c>
      <c r="D246" s="4" t="s">
        <v>261</v>
      </c>
      <c r="E246" s="4" t="s">
        <v>470</v>
      </c>
      <c r="F246" s="4"/>
      <c r="G246" s="4" t="s">
        <v>158</v>
      </c>
      <c r="H246" s="4"/>
      <c r="I246" s="4" t="s">
        <v>1682</v>
      </c>
      <c r="J246" s="4"/>
      <c r="K246" s="4"/>
      <c r="L246" s="4"/>
      <c r="M246" s="4" t="s">
        <v>1683</v>
      </c>
      <c r="N246" s="4"/>
      <c r="O246" s="4"/>
      <c r="P246" s="4"/>
      <c r="Q246" s="4"/>
      <c r="R246" s="4"/>
      <c r="S246" s="4"/>
      <c r="T246" s="4"/>
      <c r="U246" s="4" t="s">
        <v>1685</v>
      </c>
      <c r="X246" s="9" t="s">
        <v>1688</v>
      </c>
      <c r="Z246">
        <v>12</v>
      </c>
      <c r="AA246" t="s">
        <v>1685</v>
      </c>
      <c r="AB246">
        <v>250</v>
      </c>
      <c r="AC246">
        <v>1</v>
      </c>
      <c r="AD246" t="s">
        <v>1694</v>
      </c>
      <c r="AF246" s="4" t="s">
        <v>158</v>
      </c>
      <c r="AG246" s="4" t="s">
        <v>1685</v>
      </c>
      <c r="AH246" s="4">
        <v>1440</v>
      </c>
      <c r="AI246" s="4"/>
      <c r="AJ246" s="4" t="s">
        <v>1674</v>
      </c>
      <c r="AK246" s="4">
        <v>41.423000000000002</v>
      </c>
      <c r="AN246" s="4">
        <v>3</v>
      </c>
      <c r="AO246" s="4">
        <v>25</v>
      </c>
      <c r="AP246" s="4">
        <f t="shared" si="4"/>
        <v>35</v>
      </c>
      <c r="AQ246" s="4"/>
      <c r="AR246" s="4" t="s">
        <v>1736</v>
      </c>
    </row>
    <row r="247" spans="1:44" x14ac:dyDescent="0.2">
      <c r="A247" s="4" t="s">
        <v>474</v>
      </c>
      <c r="B247" s="4" t="s">
        <v>1672</v>
      </c>
      <c r="C247" s="4" t="s">
        <v>1675</v>
      </c>
      <c r="D247" s="4" t="s">
        <v>261</v>
      </c>
      <c r="E247" s="4" t="s">
        <v>470</v>
      </c>
      <c r="F247" s="4"/>
      <c r="G247" s="4" t="s">
        <v>158</v>
      </c>
      <c r="H247" s="4"/>
      <c r="I247" s="4" t="s">
        <v>1682</v>
      </c>
      <c r="J247" s="4"/>
      <c r="K247" s="4"/>
      <c r="L247" s="4"/>
      <c r="M247" s="4" t="s">
        <v>1683</v>
      </c>
      <c r="N247" s="4"/>
      <c r="O247" s="4"/>
      <c r="P247" s="4"/>
      <c r="Q247" s="4"/>
      <c r="R247" s="4"/>
      <c r="S247" s="4"/>
      <c r="T247" s="4"/>
      <c r="U247" s="4" t="s">
        <v>1685</v>
      </c>
      <c r="X247" s="9" t="s">
        <v>1688</v>
      </c>
      <c r="Z247">
        <v>12</v>
      </c>
      <c r="AA247" t="s">
        <v>1685</v>
      </c>
      <c r="AB247">
        <v>250</v>
      </c>
      <c r="AC247">
        <v>1</v>
      </c>
      <c r="AD247" t="s">
        <v>1694</v>
      </c>
      <c r="AF247" s="4" t="s">
        <v>158</v>
      </c>
      <c r="AG247" s="4" t="s">
        <v>1685</v>
      </c>
      <c r="AH247" s="4">
        <v>1440</v>
      </c>
      <c r="AI247" s="4"/>
      <c r="AJ247" s="4" t="s">
        <v>1674</v>
      </c>
      <c r="AK247" s="4">
        <v>41.423000000000002</v>
      </c>
      <c r="AN247" s="4">
        <v>3</v>
      </c>
      <c r="AO247" s="4">
        <v>25</v>
      </c>
      <c r="AP247" s="4">
        <f t="shared" si="4"/>
        <v>42</v>
      </c>
      <c r="AQ247" s="4"/>
      <c r="AR247" s="4" t="s">
        <v>1736</v>
      </c>
    </row>
    <row r="248" spans="1:44" x14ac:dyDescent="0.2">
      <c r="A248" s="4" t="s">
        <v>474</v>
      </c>
      <c r="B248" s="4" t="s">
        <v>1672</v>
      </c>
      <c r="C248" s="4" t="s">
        <v>1675</v>
      </c>
      <c r="D248" s="4" t="s">
        <v>261</v>
      </c>
      <c r="E248" s="4" t="s">
        <v>470</v>
      </c>
      <c r="F248" s="4"/>
      <c r="G248" s="4" t="s">
        <v>158</v>
      </c>
      <c r="H248" s="4"/>
      <c r="I248" s="4" t="s">
        <v>1682</v>
      </c>
      <c r="J248" s="4"/>
      <c r="K248" s="4"/>
      <c r="L248" s="4"/>
      <c r="M248" s="4" t="s">
        <v>1683</v>
      </c>
      <c r="N248" s="4"/>
      <c r="O248" s="4"/>
      <c r="P248" s="4"/>
      <c r="Q248" s="4"/>
      <c r="R248" s="4"/>
      <c r="S248" s="4"/>
      <c r="T248" s="4"/>
      <c r="U248" s="4" t="s">
        <v>1685</v>
      </c>
      <c r="X248" s="9" t="s">
        <v>1688</v>
      </c>
      <c r="Z248">
        <v>12</v>
      </c>
      <c r="AA248" t="s">
        <v>1685</v>
      </c>
      <c r="AB248">
        <v>250</v>
      </c>
      <c r="AC248">
        <v>1</v>
      </c>
      <c r="AD248" t="s">
        <v>1694</v>
      </c>
      <c r="AF248" s="4" t="s">
        <v>158</v>
      </c>
      <c r="AG248" s="4" t="s">
        <v>1685</v>
      </c>
      <c r="AH248" s="4">
        <v>1440</v>
      </c>
      <c r="AI248" s="4"/>
      <c r="AJ248" s="4" t="s">
        <v>1674</v>
      </c>
      <c r="AK248" s="4">
        <v>48.357999999999997</v>
      </c>
      <c r="AN248" s="4">
        <v>3</v>
      </c>
      <c r="AO248" s="4">
        <v>25</v>
      </c>
      <c r="AP248" s="4">
        <f t="shared" si="4"/>
        <v>49</v>
      </c>
      <c r="AQ248" s="4"/>
      <c r="AR248" s="4" t="s">
        <v>1736</v>
      </c>
    </row>
    <row r="249" spans="1:44" x14ac:dyDescent="0.2">
      <c r="A249" s="4" t="s">
        <v>474</v>
      </c>
      <c r="B249" s="4" t="s">
        <v>1672</v>
      </c>
      <c r="C249" s="4" t="s">
        <v>1675</v>
      </c>
      <c r="D249" s="4" t="s">
        <v>261</v>
      </c>
      <c r="E249" s="4" t="s">
        <v>470</v>
      </c>
      <c r="F249" s="4"/>
      <c r="G249" s="4" t="s">
        <v>158</v>
      </c>
      <c r="H249" s="4"/>
      <c r="I249" s="4" t="s">
        <v>1682</v>
      </c>
      <c r="J249" s="4"/>
      <c r="K249" s="4"/>
      <c r="L249" s="4"/>
      <c r="M249" s="4" t="s">
        <v>1683</v>
      </c>
      <c r="N249" s="4"/>
      <c r="O249" s="4"/>
      <c r="P249" s="4"/>
      <c r="Q249" s="4"/>
      <c r="R249" s="4"/>
      <c r="S249" s="4"/>
      <c r="T249" s="4"/>
      <c r="U249" s="4" t="s">
        <v>1685</v>
      </c>
      <c r="X249" s="9" t="s">
        <v>1688</v>
      </c>
      <c r="Z249">
        <v>12</v>
      </c>
      <c r="AA249" t="s">
        <v>1685</v>
      </c>
      <c r="AB249">
        <v>250</v>
      </c>
      <c r="AC249">
        <v>1</v>
      </c>
      <c r="AD249" t="s">
        <v>1694</v>
      </c>
      <c r="AF249" s="4" t="s">
        <v>158</v>
      </c>
      <c r="AG249" s="4" t="s">
        <v>1685</v>
      </c>
      <c r="AH249" s="4">
        <v>1440</v>
      </c>
      <c r="AI249" s="4"/>
      <c r="AJ249" s="4" t="s">
        <v>1674</v>
      </c>
      <c r="AK249" s="4">
        <v>60.401000000000003</v>
      </c>
      <c r="AN249" s="4">
        <v>3</v>
      </c>
      <c r="AO249" s="4">
        <v>25</v>
      </c>
      <c r="AP249" s="4">
        <f t="shared" si="4"/>
        <v>56</v>
      </c>
      <c r="AQ249" s="4"/>
      <c r="AR249" s="4" t="s">
        <v>1736</v>
      </c>
    </row>
    <row r="250" spans="1:44" x14ac:dyDescent="0.2">
      <c r="A250" s="4" t="s">
        <v>474</v>
      </c>
      <c r="B250" s="4" t="s">
        <v>1672</v>
      </c>
      <c r="C250" s="4" t="s">
        <v>1675</v>
      </c>
      <c r="D250" s="4" t="s">
        <v>261</v>
      </c>
      <c r="E250" s="4" t="s">
        <v>470</v>
      </c>
      <c r="F250" s="4"/>
      <c r="G250" s="4" t="s">
        <v>158</v>
      </c>
      <c r="H250" s="4"/>
      <c r="I250" s="4" t="s">
        <v>1682</v>
      </c>
      <c r="J250" s="4"/>
      <c r="K250" s="4"/>
      <c r="L250" s="4"/>
      <c r="M250" s="4" t="s">
        <v>1683</v>
      </c>
      <c r="N250" s="4"/>
      <c r="O250" s="4"/>
      <c r="P250" s="4"/>
      <c r="Q250" s="4"/>
      <c r="R250" s="4"/>
      <c r="S250" s="4"/>
      <c r="T250" s="4"/>
      <c r="U250" s="4" t="s">
        <v>1685</v>
      </c>
      <c r="X250" s="9" t="s">
        <v>1688</v>
      </c>
      <c r="Z250">
        <v>12</v>
      </c>
      <c r="AA250" t="s">
        <v>1685</v>
      </c>
      <c r="AB250">
        <v>250</v>
      </c>
      <c r="AC250">
        <v>1</v>
      </c>
      <c r="AD250" t="s">
        <v>1694</v>
      </c>
      <c r="AF250" s="4" t="s">
        <v>158</v>
      </c>
      <c r="AG250" s="4" t="s">
        <v>1685</v>
      </c>
      <c r="AH250" s="4">
        <v>1440</v>
      </c>
      <c r="AI250" s="4"/>
      <c r="AJ250" s="4" t="s">
        <v>1674</v>
      </c>
      <c r="AK250" s="4">
        <v>61.860999999999997</v>
      </c>
      <c r="AN250" s="4">
        <v>3</v>
      </c>
      <c r="AO250" s="4">
        <v>25</v>
      </c>
      <c r="AP250" s="4">
        <f t="shared" si="4"/>
        <v>63</v>
      </c>
      <c r="AQ250" s="4"/>
      <c r="AR250" s="4" t="s">
        <v>1736</v>
      </c>
    </row>
    <row r="251" spans="1:44" x14ac:dyDescent="0.2">
      <c r="A251" s="4" t="s">
        <v>474</v>
      </c>
      <c r="B251" s="4" t="s">
        <v>1672</v>
      </c>
      <c r="C251" s="4" t="s">
        <v>1675</v>
      </c>
      <c r="D251" s="4" t="s">
        <v>261</v>
      </c>
      <c r="E251" s="4" t="s">
        <v>470</v>
      </c>
      <c r="F251" s="4"/>
      <c r="G251" s="4" t="s">
        <v>158</v>
      </c>
      <c r="H251" s="4"/>
      <c r="I251" s="4" t="s">
        <v>1682</v>
      </c>
      <c r="J251" s="4"/>
      <c r="K251" s="4"/>
      <c r="L251" s="4"/>
      <c r="M251" s="4" t="s">
        <v>1683</v>
      </c>
      <c r="N251" s="4"/>
      <c r="O251" s="4"/>
      <c r="P251" s="4"/>
      <c r="Q251" s="4"/>
      <c r="R251" s="4"/>
      <c r="S251" s="4"/>
      <c r="T251" s="4"/>
      <c r="U251" s="4" t="s">
        <v>1685</v>
      </c>
      <c r="X251" s="9" t="s">
        <v>1688</v>
      </c>
      <c r="Z251">
        <v>12</v>
      </c>
      <c r="AA251" t="s">
        <v>1685</v>
      </c>
      <c r="AB251">
        <v>250</v>
      </c>
      <c r="AC251">
        <v>1</v>
      </c>
      <c r="AD251" t="s">
        <v>1694</v>
      </c>
      <c r="AF251" s="4" t="s">
        <v>158</v>
      </c>
      <c r="AG251" s="4" t="s">
        <v>1685</v>
      </c>
      <c r="AH251" s="4">
        <v>1440</v>
      </c>
      <c r="AI251" s="4"/>
      <c r="AJ251" s="4" t="s">
        <v>1674</v>
      </c>
      <c r="AK251" s="4">
        <v>62.956000000000003</v>
      </c>
      <c r="AN251" s="4">
        <v>3</v>
      </c>
      <c r="AO251" s="4">
        <v>25</v>
      </c>
      <c r="AP251" s="4">
        <f t="shared" si="4"/>
        <v>70</v>
      </c>
      <c r="AQ251" s="4"/>
      <c r="AR251" s="4" t="s">
        <v>1736</v>
      </c>
    </row>
    <row r="252" spans="1:44" x14ac:dyDescent="0.2">
      <c r="A252" s="4" t="s">
        <v>474</v>
      </c>
      <c r="B252" s="4" t="s">
        <v>1672</v>
      </c>
      <c r="C252" s="4" t="s">
        <v>1675</v>
      </c>
      <c r="D252" s="4" t="s">
        <v>261</v>
      </c>
      <c r="E252" s="4" t="s">
        <v>470</v>
      </c>
      <c r="F252" s="4"/>
      <c r="G252" s="4" t="s">
        <v>158</v>
      </c>
      <c r="H252" s="4"/>
      <c r="I252" s="4" t="s">
        <v>1682</v>
      </c>
      <c r="J252" s="4"/>
      <c r="K252" s="4"/>
      <c r="L252" s="4"/>
      <c r="M252" s="4" t="s">
        <v>1683</v>
      </c>
      <c r="N252" s="4"/>
      <c r="O252" s="4"/>
      <c r="P252" s="4"/>
      <c r="Q252" s="4"/>
      <c r="R252" s="4"/>
      <c r="S252" s="4"/>
      <c r="T252" s="4"/>
      <c r="U252" s="4" t="s">
        <v>1685</v>
      </c>
      <c r="X252" s="9" t="s">
        <v>1688</v>
      </c>
      <c r="Z252">
        <v>12</v>
      </c>
      <c r="AA252" t="s">
        <v>1685</v>
      </c>
      <c r="AB252">
        <v>250</v>
      </c>
      <c r="AC252">
        <v>1</v>
      </c>
      <c r="AD252" t="s">
        <v>1694</v>
      </c>
      <c r="AF252" s="4" t="s">
        <v>158</v>
      </c>
      <c r="AG252" s="4" t="s">
        <v>1685</v>
      </c>
      <c r="AH252" s="4">
        <v>1440</v>
      </c>
      <c r="AI252" s="4"/>
      <c r="AJ252" s="4" t="s">
        <v>1674</v>
      </c>
      <c r="AK252" s="4">
        <v>64.415999999999997</v>
      </c>
      <c r="AN252" s="4">
        <v>3</v>
      </c>
      <c r="AO252" s="4">
        <v>25</v>
      </c>
      <c r="AP252" s="4">
        <f t="shared" si="4"/>
        <v>77</v>
      </c>
      <c r="AQ252" s="4"/>
      <c r="AR252" s="4" t="s">
        <v>1736</v>
      </c>
    </row>
    <row r="253" spans="1:44" x14ac:dyDescent="0.2">
      <c r="A253" s="4" t="s">
        <v>474</v>
      </c>
      <c r="B253" s="4" t="s">
        <v>1672</v>
      </c>
      <c r="C253" s="4" t="s">
        <v>1675</v>
      </c>
      <c r="D253" s="4" t="s">
        <v>261</v>
      </c>
      <c r="E253" s="4" t="s">
        <v>470</v>
      </c>
      <c r="F253" s="4"/>
      <c r="G253" s="4" t="s">
        <v>158</v>
      </c>
      <c r="H253" s="4"/>
      <c r="I253" s="4" t="s">
        <v>1682</v>
      </c>
      <c r="J253" s="4"/>
      <c r="K253" s="4"/>
      <c r="L253" s="4"/>
      <c r="M253" s="4" t="s">
        <v>1683</v>
      </c>
      <c r="N253" s="4"/>
      <c r="O253" s="4"/>
      <c r="P253" s="4"/>
      <c r="Q253" s="4"/>
      <c r="R253" s="4"/>
      <c r="S253" s="4"/>
      <c r="T253" s="4"/>
      <c r="U253" s="4" t="s">
        <v>1685</v>
      </c>
      <c r="X253" s="9" t="s">
        <v>1688</v>
      </c>
      <c r="Z253">
        <v>12</v>
      </c>
      <c r="AA253" t="s">
        <v>1685</v>
      </c>
      <c r="AB253">
        <v>250</v>
      </c>
      <c r="AC253">
        <v>1</v>
      </c>
      <c r="AD253" t="s">
        <v>1694</v>
      </c>
      <c r="AF253" s="4" t="s">
        <v>158</v>
      </c>
      <c r="AG253" s="4" t="s">
        <v>1685</v>
      </c>
      <c r="AH253" s="4">
        <v>1440</v>
      </c>
      <c r="AI253" s="4"/>
      <c r="AJ253" s="4" t="s">
        <v>1674</v>
      </c>
      <c r="AK253" s="4">
        <v>70.984999999999999</v>
      </c>
      <c r="AN253" s="4">
        <v>3</v>
      </c>
      <c r="AO253" s="4">
        <v>25</v>
      </c>
      <c r="AP253" s="4">
        <f t="shared" si="4"/>
        <v>84</v>
      </c>
      <c r="AQ253" s="4"/>
      <c r="AR253" s="4" t="s">
        <v>1736</v>
      </c>
    </row>
    <row r="254" spans="1:44" x14ac:dyDescent="0.2">
      <c r="A254" s="4" t="s">
        <v>474</v>
      </c>
      <c r="B254" s="4" t="s">
        <v>1672</v>
      </c>
      <c r="C254" s="4" t="s">
        <v>1675</v>
      </c>
      <c r="D254" s="4" t="s">
        <v>261</v>
      </c>
      <c r="E254" s="4" t="s">
        <v>470</v>
      </c>
      <c r="F254" s="4"/>
      <c r="G254" s="4" t="s">
        <v>158</v>
      </c>
      <c r="H254" s="4"/>
      <c r="I254" s="4" t="s">
        <v>1682</v>
      </c>
      <c r="J254" s="4"/>
      <c r="K254" s="4"/>
      <c r="L254" s="4"/>
      <c r="M254" s="4" t="s">
        <v>1683</v>
      </c>
      <c r="N254" s="4"/>
      <c r="O254" s="4"/>
      <c r="P254" s="4"/>
      <c r="Q254" s="4"/>
      <c r="R254" s="4"/>
      <c r="S254" s="4"/>
      <c r="T254" s="4"/>
      <c r="U254" s="4" t="s">
        <v>1685</v>
      </c>
      <c r="X254" s="9" t="s">
        <v>1688</v>
      </c>
      <c r="Z254">
        <v>12</v>
      </c>
      <c r="AA254" t="s">
        <v>1685</v>
      </c>
      <c r="AB254">
        <v>250</v>
      </c>
      <c r="AC254">
        <v>1</v>
      </c>
      <c r="AD254" t="s">
        <v>1694</v>
      </c>
      <c r="AF254" s="4" t="s">
        <v>158</v>
      </c>
      <c r="AG254" s="4" t="s">
        <v>1685</v>
      </c>
      <c r="AH254" s="4">
        <v>1440</v>
      </c>
      <c r="AI254" s="4"/>
      <c r="AJ254" s="4" t="s">
        <v>1674</v>
      </c>
      <c r="AK254" s="4">
        <v>76.825000000000003</v>
      </c>
      <c r="AN254" s="4">
        <v>3</v>
      </c>
      <c r="AO254" s="4">
        <v>25</v>
      </c>
      <c r="AP254" s="4">
        <f t="shared" si="4"/>
        <v>91</v>
      </c>
      <c r="AQ254" s="4"/>
      <c r="AR254" s="4" t="s">
        <v>1736</v>
      </c>
    </row>
    <row r="255" spans="1:44" x14ac:dyDescent="0.2">
      <c r="A255" s="4" t="s">
        <v>474</v>
      </c>
      <c r="B255" s="4" t="s">
        <v>1672</v>
      </c>
      <c r="C255" s="4" t="s">
        <v>1675</v>
      </c>
      <c r="D255" s="4" t="s">
        <v>261</v>
      </c>
      <c r="E255" s="4" t="s">
        <v>470</v>
      </c>
      <c r="F255" s="4"/>
      <c r="G255" s="4" t="s">
        <v>158</v>
      </c>
      <c r="H255" s="4"/>
      <c r="I255" s="4" t="s">
        <v>1682</v>
      </c>
      <c r="J255" s="4"/>
      <c r="K255" s="4"/>
      <c r="L255" s="4"/>
      <c r="M255" s="4" t="s">
        <v>1683</v>
      </c>
      <c r="N255" s="4"/>
      <c r="O255" s="4"/>
      <c r="P255" s="4"/>
      <c r="Q255" s="4"/>
      <c r="R255" s="4"/>
      <c r="S255" s="4"/>
      <c r="T255" s="4"/>
      <c r="U255" s="4" t="s">
        <v>1685</v>
      </c>
      <c r="X255" s="9" t="s">
        <v>1688</v>
      </c>
      <c r="Z255">
        <v>12</v>
      </c>
      <c r="AA255" t="s">
        <v>1685</v>
      </c>
      <c r="AB255">
        <v>250</v>
      </c>
      <c r="AC255">
        <v>1</v>
      </c>
      <c r="AD255" t="s">
        <v>1694</v>
      </c>
      <c r="AF255" s="4" t="s">
        <v>158</v>
      </c>
      <c r="AG255" s="4" t="s">
        <v>1685</v>
      </c>
      <c r="AH255" s="4">
        <v>1440</v>
      </c>
      <c r="AI255" s="4"/>
      <c r="AJ255" s="4" t="s">
        <v>1674</v>
      </c>
      <c r="AK255" s="4">
        <v>80.838999999999999</v>
      </c>
      <c r="AN255" s="4">
        <v>3</v>
      </c>
      <c r="AO255" s="4">
        <v>25</v>
      </c>
      <c r="AP255" s="4">
        <f t="shared" si="4"/>
        <v>98</v>
      </c>
      <c r="AQ255" s="4"/>
      <c r="AR255" s="4" t="s">
        <v>1736</v>
      </c>
    </row>
    <row r="256" spans="1:44" x14ac:dyDescent="0.2">
      <c r="A256" s="4" t="s">
        <v>474</v>
      </c>
      <c r="B256" s="4" t="s">
        <v>1672</v>
      </c>
      <c r="C256" s="4" t="s">
        <v>1675</v>
      </c>
      <c r="D256" s="4" t="s">
        <v>261</v>
      </c>
      <c r="E256" s="4" t="s">
        <v>470</v>
      </c>
      <c r="F256" s="4"/>
      <c r="G256" s="4" t="s">
        <v>158</v>
      </c>
      <c r="H256" s="4"/>
      <c r="I256" s="4" t="s">
        <v>1682</v>
      </c>
      <c r="J256" s="4"/>
      <c r="K256" s="4"/>
      <c r="L256" s="4"/>
      <c r="M256" s="4" t="s">
        <v>1683</v>
      </c>
      <c r="N256" s="4"/>
      <c r="O256" s="4"/>
      <c r="P256" s="4"/>
      <c r="Q256" s="4"/>
      <c r="R256" s="4"/>
      <c r="S256" s="4"/>
      <c r="T256" s="4"/>
      <c r="U256" s="4" t="s">
        <v>1685</v>
      </c>
      <c r="X256" s="9" t="s">
        <v>1688</v>
      </c>
      <c r="Z256">
        <v>12</v>
      </c>
      <c r="AA256" t="s">
        <v>1685</v>
      </c>
      <c r="AB256">
        <v>250</v>
      </c>
      <c r="AC256">
        <v>1</v>
      </c>
      <c r="AD256" t="s">
        <v>1694</v>
      </c>
      <c r="AF256" s="4" t="s">
        <v>158</v>
      </c>
      <c r="AG256" s="4" t="s">
        <v>1685</v>
      </c>
      <c r="AH256" s="4">
        <v>1440</v>
      </c>
      <c r="AI256" s="4"/>
      <c r="AJ256" s="4" t="s">
        <v>1674</v>
      </c>
      <c r="AK256" s="4">
        <v>80.474000000000004</v>
      </c>
      <c r="AN256" s="4">
        <v>3</v>
      </c>
      <c r="AO256" s="4">
        <v>25</v>
      </c>
      <c r="AP256" s="4">
        <f t="shared" si="4"/>
        <v>105</v>
      </c>
      <c r="AQ256" s="4"/>
      <c r="AR256" s="4" t="s">
        <v>1736</v>
      </c>
    </row>
    <row r="257" spans="1:44" x14ac:dyDescent="0.2">
      <c r="A257" s="4" t="s">
        <v>474</v>
      </c>
      <c r="B257" s="4" t="s">
        <v>1672</v>
      </c>
      <c r="C257" s="4" t="s">
        <v>1675</v>
      </c>
      <c r="D257" s="4" t="s">
        <v>261</v>
      </c>
      <c r="E257" s="4" t="s">
        <v>470</v>
      </c>
      <c r="F257" s="4"/>
      <c r="G257" s="4" t="s">
        <v>158</v>
      </c>
      <c r="H257" s="4"/>
      <c r="I257" s="4" t="s">
        <v>1682</v>
      </c>
      <c r="J257" s="4"/>
      <c r="K257" s="4"/>
      <c r="L257" s="4"/>
      <c r="M257" s="4" t="s">
        <v>1683</v>
      </c>
      <c r="N257" s="4"/>
      <c r="O257" s="4"/>
      <c r="P257" s="4"/>
      <c r="Q257" s="4"/>
      <c r="R257" s="4"/>
      <c r="S257" s="4"/>
      <c r="T257" s="4"/>
      <c r="U257" s="4" t="s">
        <v>1685</v>
      </c>
      <c r="X257" s="9" t="s">
        <v>1688</v>
      </c>
      <c r="Z257">
        <v>12</v>
      </c>
      <c r="AA257" t="s">
        <v>1685</v>
      </c>
      <c r="AB257">
        <v>250</v>
      </c>
      <c r="AC257">
        <v>1</v>
      </c>
      <c r="AD257" t="s">
        <v>1694</v>
      </c>
      <c r="AF257" s="4" t="s">
        <v>158</v>
      </c>
      <c r="AG257" s="4" t="s">
        <v>1685</v>
      </c>
      <c r="AH257" s="4">
        <v>1440</v>
      </c>
      <c r="AI257" s="4"/>
      <c r="AJ257" s="4" t="s">
        <v>1674</v>
      </c>
      <c r="AK257" s="4">
        <v>80.838999999999999</v>
      </c>
      <c r="AN257" s="4">
        <v>3</v>
      </c>
      <c r="AO257" s="4">
        <v>25</v>
      </c>
      <c r="AP257" s="4">
        <f t="shared" si="4"/>
        <v>112</v>
      </c>
      <c r="AQ257" s="4"/>
      <c r="AR257" s="4" t="s">
        <v>1736</v>
      </c>
    </row>
    <row r="258" spans="1:44" x14ac:dyDescent="0.2">
      <c r="A258" s="4" t="s">
        <v>474</v>
      </c>
      <c r="B258" s="4" t="s">
        <v>1672</v>
      </c>
      <c r="C258" s="4" t="s">
        <v>1675</v>
      </c>
      <c r="D258" s="4" t="s">
        <v>261</v>
      </c>
      <c r="E258" s="4" t="s">
        <v>470</v>
      </c>
      <c r="F258" s="4"/>
      <c r="G258" s="4" t="s">
        <v>158</v>
      </c>
      <c r="H258" s="4"/>
      <c r="I258" s="4" t="s">
        <v>1682</v>
      </c>
      <c r="J258" s="4"/>
      <c r="K258" s="4"/>
      <c r="L258" s="4"/>
      <c r="M258" s="4" t="s">
        <v>1683</v>
      </c>
      <c r="N258" s="4"/>
      <c r="O258" s="4"/>
      <c r="P258" s="4"/>
      <c r="Q258" s="4"/>
      <c r="R258" s="4"/>
      <c r="S258" s="4"/>
      <c r="T258" s="4"/>
      <c r="U258" s="4" t="s">
        <v>1685</v>
      </c>
      <c r="X258" s="9" t="s">
        <v>1688</v>
      </c>
      <c r="Z258">
        <v>12</v>
      </c>
      <c r="AA258" t="s">
        <v>1685</v>
      </c>
      <c r="AB258">
        <v>250</v>
      </c>
      <c r="AC258">
        <v>1</v>
      </c>
      <c r="AD258" t="s">
        <v>1694</v>
      </c>
      <c r="AF258" s="4" t="s">
        <v>158</v>
      </c>
      <c r="AG258" s="4" t="s">
        <v>1685</v>
      </c>
      <c r="AH258" s="4">
        <v>1440</v>
      </c>
      <c r="AI258" s="4"/>
      <c r="AJ258" s="4" t="s">
        <v>1674</v>
      </c>
      <c r="AK258" s="4">
        <v>80.838999999999999</v>
      </c>
      <c r="AN258" s="4">
        <v>3</v>
      </c>
      <c r="AO258" s="4">
        <v>25</v>
      </c>
      <c r="AP258" s="4">
        <f t="shared" si="4"/>
        <v>119</v>
      </c>
      <c r="AQ258" s="4"/>
      <c r="AR258" s="4" t="s">
        <v>1736</v>
      </c>
    </row>
    <row r="259" spans="1:44" x14ac:dyDescent="0.2">
      <c r="A259" s="4" t="s">
        <v>474</v>
      </c>
      <c r="B259" s="4" t="s">
        <v>1672</v>
      </c>
      <c r="C259" s="4" t="s">
        <v>1675</v>
      </c>
      <c r="D259" s="4" t="s">
        <v>261</v>
      </c>
      <c r="E259" s="4" t="s">
        <v>470</v>
      </c>
      <c r="F259" s="4"/>
      <c r="G259" s="4" t="s">
        <v>158</v>
      </c>
      <c r="H259" s="4"/>
      <c r="I259" s="4" t="s">
        <v>1682</v>
      </c>
      <c r="J259" s="4"/>
      <c r="K259" s="4"/>
      <c r="L259" s="4"/>
      <c r="M259" s="4" t="s">
        <v>1683</v>
      </c>
      <c r="N259" s="4"/>
      <c r="O259" s="4"/>
      <c r="P259" s="4"/>
      <c r="Q259" s="4"/>
      <c r="R259" s="4"/>
      <c r="S259" s="4"/>
      <c r="T259" s="4"/>
      <c r="U259" s="4" t="s">
        <v>1685</v>
      </c>
      <c r="X259" s="9" t="s">
        <v>1688</v>
      </c>
      <c r="Z259">
        <v>12</v>
      </c>
      <c r="AA259" t="s">
        <v>1685</v>
      </c>
      <c r="AB259">
        <v>250</v>
      </c>
      <c r="AC259">
        <v>1</v>
      </c>
      <c r="AD259" t="s">
        <v>1694</v>
      </c>
      <c r="AF259" s="4" t="s">
        <v>158</v>
      </c>
      <c r="AG259" s="4" t="s">
        <v>1685</v>
      </c>
      <c r="AH259" s="4">
        <v>1440</v>
      </c>
      <c r="AI259" s="4"/>
      <c r="AJ259" s="4" t="s">
        <v>1674</v>
      </c>
      <c r="AK259" s="4">
        <v>80.838999999999999</v>
      </c>
      <c r="AN259" s="4">
        <v>3</v>
      </c>
      <c r="AO259" s="4">
        <v>25</v>
      </c>
      <c r="AP259" s="4">
        <f t="shared" si="4"/>
        <v>126</v>
      </c>
      <c r="AQ259" s="4"/>
      <c r="AR259" s="4" t="s">
        <v>1736</v>
      </c>
    </row>
    <row r="260" spans="1:44" x14ac:dyDescent="0.2">
      <c r="A260" s="4" t="s">
        <v>474</v>
      </c>
      <c r="B260" s="4" t="s">
        <v>1672</v>
      </c>
      <c r="C260" s="4" t="s">
        <v>1675</v>
      </c>
      <c r="D260" s="4" t="s">
        <v>261</v>
      </c>
      <c r="E260" s="4" t="s">
        <v>470</v>
      </c>
      <c r="F260" s="4"/>
      <c r="G260" s="4" t="s">
        <v>158</v>
      </c>
      <c r="H260" s="4"/>
      <c r="I260" s="4" t="s">
        <v>1682</v>
      </c>
      <c r="J260" s="4"/>
      <c r="K260" s="4"/>
      <c r="L260" s="4"/>
      <c r="M260" s="4" t="s">
        <v>1683</v>
      </c>
      <c r="N260" s="4"/>
      <c r="O260" s="4"/>
      <c r="P260" s="4"/>
      <c r="Q260" s="4"/>
      <c r="R260" s="4"/>
      <c r="S260" s="4"/>
      <c r="T260" s="4"/>
      <c r="U260" s="4" t="s">
        <v>1685</v>
      </c>
      <c r="X260" s="9" t="s">
        <v>1688</v>
      </c>
      <c r="Z260">
        <v>12</v>
      </c>
      <c r="AA260" t="s">
        <v>1685</v>
      </c>
      <c r="AB260">
        <v>250</v>
      </c>
      <c r="AC260">
        <v>1</v>
      </c>
      <c r="AD260" t="s">
        <v>1694</v>
      </c>
      <c r="AF260" s="4" t="s">
        <v>158</v>
      </c>
      <c r="AG260" s="4" t="s">
        <v>1685</v>
      </c>
      <c r="AH260" s="4">
        <v>1440</v>
      </c>
      <c r="AI260" s="4"/>
      <c r="AJ260" s="4" t="s">
        <v>1674</v>
      </c>
      <c r="AK260" s="4">
        <v>101.277</v>
      </c>
      <c r="AN260" s="4">
        <v>3</v>
      </c>
      <c r="AO260" s="4">
        <v>25</v>
      </c>
      <c r="AP260" s="4">
        <f t="shared" si="4"/>
        <v>133</v>
      </c>
      <c r="AQ260" s="4"/>
      <c r="AR260" s="4" t="s">
        <v>1736</v>
      </c>
    </row>
    <row r="261" spans="1:44" x14ac:dyDescent="0.2">
      <c r="A261" s="4" t="s">
        <v>474</v>
      </c>
      <c r="B261" s="4" t="s">
        <v>1672</v>
      </c>
      <c r="C261" s="4" t="s">
        <v>1675</v>
      </c>
      <c r="D261" s="4" t="s">
        <v>261</v>
      </c>
      <c r="E261" s="4" t="s">
        <v>470</v>
      </c>
      <c r="F261" s="4"/>
      <c r="G261" s="4" t="s">
        <v>158</v>
      </c>
      <c r="H261" s="4"/>
      <c r="I261" s="4" t="s">
        <v>1682</v>
      </c>
      <c r="J261" s="4"/>
      <c r="K261" s="4"/>
      <c r="L261" s="4"/>
      <c r="M261" s="4" t="s">
        <v>1683</v>
      </c>
      <c r="N261" s="4"/>
      <c r="O261" s="4"/>
      <c r="P261" s="4"/>
      <c r="Q261" s="4"/>
      <c r="R261" s="4"/>
      <c r="S261" s="4"/>
      <c r="T261" s="4"/>
      <c r="U261" s="4" t="s">
        <v>1685</v>
      </c>
      <c r="X261" s="9" t="s">
        <v>1688</v>
      </c>
      <c r="Z261">
        <v>12</v>
      </c>
      <c r="AA261" t="s">
        <v>1685</v>
      </c>
      <c r="AB261">
        <v>250</v>
      </c>
      <c r="AC261">
        <v>1</v>
      </c>
      <c r="AD261" t="s">
        <v>1694</v>
      </c>
      <c r="AF261" s="4" t="s">
        <v>158</v>
      </c>
      <c r="AG261" s="4" t="s">
        <v>1685</v>
      </c>
      <c r="AH261" s="4">
        <v>1440</v>
      </c>
      <c r="AI261" s="4"/>
      <c r="AJ261" s="4" t="s">
        <v>1674</v>
      </c>
      <c r="AK261" s="4">
        <v>101.277</v>
      </c>
      <c r="AN261" s="4">
        <v>3</v>
      </c>
      <c r="AO261" s="4">
        <v>25</v>
      </c>
      <c r="AP261" s="4">
        <f t="shared" si="4"/>
        <v>140</v>
      </c>
      <c r="AQ261" s="4"/>
      <c r="AR261" s="4" t="s">
        <v>1736</v>
      </c>
    </row>
    <row r="262" spans="1:44" x14ac:dyDescent="0.2">
      <c r="A262" s="4" t="s">
        <v>474</v>
      </c>
      <c r="B262" s="4" t="s">
        <v>1672</v>
      </c>
      <c r="C262" s="4" t="s">
        <v>1675</v>
      </c>
      <c r="D262" s="4" t="s">
        <v>261</v>
      </c>
      <c r="E262" s="4" t="s">
        <v>470</v>
      </c>
      <c r="F262" s="4"/>
      <c r="G262" s="4" t="s">
        <v>158</v>
      </c>
      <c r="H262" s="4"/>
      <c r="I262" s="4" t="s">
        <v>1682</v>
      </c>
      <c r="J262" s="4"/>
      <c r="K262" s="4"/>
      <c r="L262" s="4"/>
      <c r="M262" s="4" t="s">
        <v>1683</v>
      </c>
      <c r="N262" s="4"/>
      <c r="O262" s="4"/>
      <c r="P262" s="4"/>
      <c r="Q262" s="4"/>
      <c r="R262" s="4"/>
      <c r="S262" s="4"/>
      <c r="T262" s="4"/>
      <c r="U262" s="4" t="s">
        <v>1685</v>
      </c>
      <c r="X262" s="9" t="s">
        <v>1688</v>
      </c>
      <c r="Z262">
        <v>12</v>
      </c>
      <c r="AA262" t="s">
        <v>1685</v>
      </c>
      <c r="AB262">
        <v>250</v>
      </c>
      <c r="AC262">
        <v>1</v>
      </c>
      <c r="AD262" t="s">
        <v>1694</v>
      </c>
      <c r="AF262" s="4" t="s">
        <v>158</v>
      </c>
      <c r="AG262" s="4" t="s">
        <v>1685</v>
      </c>
      <c r="AH262" s="4">
        <v>1440</v>
      </c>
      <c r="AI262" s="4"/>
      <c r="AJ262" s="4" t="s">
        <v>1674</v>
      </c>
      <c r="AK262" s="4">
        <v>101.277</v>
      </c>
      <c r="AN262" s="4">
        <v>3</v>
      </c>
      <c r="AO262" s="4">
        <v>25</v>
      </c>
      <c r="AP262" s="4">
        <f>AP261+7</f>
        <v>147</v>
      </c>
      <c r="AQ262" s="4"/>
      <c r="AR262" s="4" t="s">
        <v>1736</v>
      </c>
    </row>
    <row r="263" spans="1:44" x14ac:dyDescent="0.2">
      <c r="A263" s="4" t="s">
        <v>474</v>
      </c>
      <c r="B263" s="4" t="s">
        <v>1672</v>
      </c>
      <c r="C263" s="4" t="s">
        <v>1675</v>
      </c>
      <c r="D263" s="4" t="s">
        <v>261</v>
      </c>
      <c r="E263" s="4" t="s">
        <v>470</v>
      </c>
      <c r="F263" s="4"/>
      <c r="G263" s="4" t="s">
        <v>158</v>
      </c>
      <c r="H263" s="4"/>
      <c r="I263" s="4" t="s">
        <v>1682</v>
      </c>
      <c r="J263" s="4"/>
      <c r="K263" s="4"/>
      <c r="L263" s="4"/>
      <c r="M263" s="4" t="s">
        <v>1683</v>
      </c>
      <c r="N263" s="4"/>
      <c r="O263" s="4"/>
      <c r="P263" s="4"/>
      <c r="Q263" s="4"/>
      <c r="R263" s="4"/>
      <c r="S263" s="4"/>
      <c r="T263" s="4"/>
      <c r="U263" s="4" t="s">
        <v>1685</v>
      </c>
      <c r="X263" s="9" t="s">
        <v>1688</v>
      </c>
      <c r="Z263">
        <v>12</v>
      </c>
      <c r="AA263" t="s">
        <v>1685</v>
      </c>
      <c r="AB263">
        <v>250</v>
      </c>
      <c r="AC263">
        <v>1</v>
      </c>
      <c r="AD263" t="s">
        <v>1694</v>
      </c>
      <c r="AF263" s="4" t="s">
        <v>158</v>
      </c>
      <c r="AG263" s="4" t="s">
        <v>1685</v>
      </c>
      <c r="AH263" s="4">
        <v>1440</v>
      </c>
      <c r="AI263" s="4"/>
      <c r="AJ263" s="4" t="s">
        <v>1674</v>
      </c>
      <c r="AK263" s="4">
        <v>101.277</v>
      </c>
      <c r="AN263" s="4">
        <v>3</v>
      </c>
      <c r="AO263" s="4">
        <v>25</v>
      </c>
      <c r="AP263" s="4">
        <f t="shared" ref="AP263:AP265" si="5">AP262+7</f>
        <v>154</v>
      </c>
      <c r="AQ263" s="4"/>
      <c r="AR263" s="4" t="s">
        <v>1736</v>
      </c>
    </row>
    <row r="264" spans="1:44" x14ac:dyDescent="0.2">
      <c r="A264" s="4" t="s">
        <v>474</v>
      </c>
      <c r="B264" s="4" t="s">
        <v>1672</v>
      </c>
      <c r="C264" s="4" t="s">
        <v>1675</v>
      </c>
      <c r="D264" s="4" t="s">
        <v>261</v>
      </c>
      <c r="E264" s="4" t="s">
        <v>470</v>
      </c>
      <c r="F264" s="4"/>
      <c r="G264" s="4" t="s">
        <v>158</v>
      </c>
      <c r="H264" s="4"/>
      <c r="I264" s="4" t="s">
        <v>1682</v>
      </c>
      <c r="J264" s="4"/>
      <c r="K264" s="4"/>
      <c r="L264" s="4"/>
      <c r="M264" s="4" t="s">
        <v>1683</v>
      </c>
      <c r="N264" s="4"/>
      <c r="O264" s="4"/>
      <c r="P264" s="4"/>
      <c r="Q264" s="4"/>
      <c r="R264" s="4"/>
      <c r="S264" s="4"/>
      <c r="T264" s="4"/>
      <c r="U264" s="4" t="s">
        <v>1685</v>
      </c>
      <c r="X264" s="9" t="s">
        <v>1688</v>
      </c>
      <c r="Z264">
        <v>12</v>
      </c>
      <c r="AA264" t="s">
        <v>1685</v>
      </c>
      <c r="AB264">
        <v>250</v>
      </c>
      <c r="AC264">
        <v>1</v>
      </c>
      <c r="AD264" t="s">
        <v>1694</v>
      </c>
      <c r="AF264" s="4" t="s">
        <v>158</v>
      </c>
      <c r="AG264" s="4" t="s">
        <v>1685</v>
      </c>
      <c r="AH264" s="4">
        <v>1440</v>
      </c>
      <c r="AI264" s="4"/>
      <c r="AJ264" s="4" t="s">
        <v>1674</v>
      </c>
      <c r="AK264" s="4">
        <v>101.277</v>
      </c>
      <c r="AN264" s="4">
        <v>3</v>
      </c>
      <c r="AO264" s="4">
        <v>25</v>
      </c>
      <c r="AP264" s="4">
        <f t="shared" si="5"/>
        <v>161</v>
      </c>
      <c r="AQ264" s="4"/>
      <c r="AR264" s="4" t="s">
        <v>1736</v>
      </c>
    </row>
    <row r="265" spans="1:44" x14ac:dyDescent="0.2">
      <c r="A265" s="4" t="s">
        <v>474</v>
      </c>
      <c r="B265" s="4" t="s">
        <v>1672</v>
      </c>
      <c r="C265" s="4" t="s">
        <v>1675</v>
      </c>
      <c r="D265" s="4" t="s">
        <v>261</v>
      </c>
      <c r="E265" s="4" t="s">
        <v>470</v>
      </c>
      <c r="F265" s="4"/>
      <c r="G265" s="4" t="s">
        <v>158</v>
      </c>
      <c r="H265" s="4"/>
      <c r="I265" s="4" t="s">
        <v>1682</v>
      </c>
      <c r="J265" s="4"/>
      <c r="K265" s="4"/>
      <c r="L265" s="4"/>
      <c r="M265" s="4" t="s">
        <v>1683</v>
      </c>
      <c r="N265" s="4"/>
      <c r="O265" s="4"/>
      <c r="P265" s="4"/>
      <c r="Q265" s="4"/>
      <c r="R265" s="4"/>
      <c r="S265" s="4"/>
      <c r="T265" s="4"/>
      <c r="U265" s="4" t="s">
        <v>1685</v>
      </c>
      <c r="X265" s="9" t="s">
        <v>1688</v>
      </c>
      <c r="Z265">
        <v>12</v>
      </c>
      <c r="AA265" t="s">
        <v>1685</v>
      </c>
      <c r="AB265">
        <v>250</v>
      </c>
      <c r="AC265">
        <v>1</v>
      </c>
      <c r="AD265" t="s">
        <v>1694</v>
      </c>
      <c r="AF265" s="4" t="s">
        <v>158</v>
      </c>
      <c r="AG265" s="4" t="s">
        <v>1685</v>
      </c>
      <c r="AH265" s="4">
        <v>1440</v>
      </c>
      <c r="AI265" s="4"/>
      <c r="AJ265" s="4" t="s">
        <v>1674</v>
      </c>
      <c r="AK265" s="4">
        <v>101.277</v>
      </c>
      <c r="AN265" s="4">
        <v>3</v>
      </c>
      <c r="AO265" s="4">
        <v>25</v>
      </c>
      <c r="AP265" s="4">
        <f t="shared" si="5"/>
        <v>168</v>
      </c>
      <c r="AQ265" s="4"/>
      <c r="AR265" s="4" t="s">
        <v>1736</v>
      </c>
    </row>
    <row r="266" spans="1:44" x14ac:dyDescent="0.2">
      <c r="A266" s="4" t="s">
        <v>474</v>
      </c>
      <c r="B266" s="4" t="s">
        <v>1672</v>
      </c>
      <c r="C266" s="4" t="s">
        <v>1675</v>
      </c>
      <c r="D266" s="4" t="s">
        <v>261</v>
      </c>
      <c r="E266" s="4" t="s">
        <v>470</v>
      </c>
      <c r="F266" s="4"/>
      <c r="G266" s="4" t="s">
        <v>158</v>
      </c>
      <c r="H266" s="4"/>
      <c r="I266" s="4" t="s">
        <v>1682</v>
      </c>
      <c r="J266" s="4"/>
      <c r="K266" s="4"/>
      <c r="L266" s="4"/>
      <c r="M266" s="4" t="s">
        <v>1683</v>
      </c>
      <c r="N266" s="4"/>
      <c r="O266" s="4"/>
      <c r="P266" s="4"/>
      <c r="Q266" s="4"/>
      <c r="R266" s="4"/>
      <c r="S266" s="4"/>
      <c r="T266" s="4"/>
      <c r="U266" s="4" t="s">
        <v>1685</v>
      </c>
      <c r="X266" s="9" t="s">
        <v>1688</v>
      </c>
      <c r="Z266">
        <v>12</v>
      </c>
      <c r="AA266" t="s">
        <v>1685</v>
      </c>
      <c r="AB266">
        <v>500</v>
      </c>
      <c r="AC266">
        <v>1</v>
      </c>
      <c r="AD266" t="s">
        <v>1694</v>
      </c>
      <c r="AF266" s="4" t="s">
        <v>158</v>
      </c>
      <c r="AG266" s="4" t="s">
        <v>1685</v>
      </c>
      <c r="AH266" s="4">
        <v>1440</v>
      </c>
      <c r="AI266" s="4"/>
      <c r="AJ266" s="4" t="s">
        <v>1674</v>
      </c>
      <c r="AK266" s="4">
        <v>0</v>
      </c>
      <c r="AN266" s="4">
        <v>3</v>
      </c>
      <c r="AO266" s="4">
        <v>25</v>
      </c>
      <c r="AP266" s="4">
        <v>7</v>
      </c>
      <c r="AQ266" s="4"/>
      <c r="AR266" s="4" t="s">
        <v>1736</v>
      </c>
    </row>
    <row r="267" spans="1:44" x14ac:dyDescent="0.2">
      <c r="A267" s="4" t="s">
        <v>474</v>
      </c>
      <c r="B267" s="4" t="s">
        <v>1672</v>
      </c>
      <c r="C267" s="4" t="s">
        <v>1675</v>
      </c>
      <c r="D267" s="4" t="s">
        <v>261</v>
      </c>
      <c r="E267" s="4" t="s">
        <v>470</v>
      </c>
      <c r="F267" s="4"/>
      <c r="G267" s="4" t="s">
        <v>158</v>
      </c>
      <c r="H267" s="4"/>
      <c r="I267" s="4" t="s">
        <v>1682</v>
      </c>
      <c r="J267" s="4"/>
      <c r="K267" s="4"/>
      <c r="L267" s="4"/>
      <c r="M267" s="4" t="s">
        <v>1683</v>
      </c>
      <c r="N267" s="4"/>
      <c r="O267" s="4"/>
      <c r="P267" s="4"/>
      <c r="Q267" s="4"/>
      <c r="R267" s="4"/>
      <c r="S267" s="4"/>
      <c r="T267" s="4"/>
      <c r="U267" s="4" t="s">
        <v>1685</v>
      </c>
      <c r="X267" s="9" t="s">
        <v>1688</v>
      </c>
      <c r="Z267">
        <v>12</v>
      </c>
      <c r="AA267" t="s">
        <v>1685</v>
      </c>
      <c r="AB267">
        <v>500</v>
      </c>
      <c r="AC267">
        <v>1</v>
      </c>
      <c r="AD267" t="s">
        <v>1694</v>
      </c>
      <c r="AF267" s="4" t="s">
        <v>158</v>
      </c>
      <c r="AG267" s="4" t="s">
        <v>1685</v>
      </c>
      <c r="AH267" s="4">
        <v>1440</v>
      </c>
      <c r="AI267" s="4"/>
      <c r="AJ267" s="4" t="s">
        <v>1674</v>
      </c>
      <c r="AK267" s="4">
        <v>8.577</v>
      </c>
      <c r="AN267" s="4">
        <v>3</v>
      </c>
      <c r="AO267" s="4">
        <v>25</v>
      </c>
      <c r="AP267" s="4">
        <f>AP266+7</f>
        <v>14</v>
      </c>
      <c r="AQ267" s="4"/>
      <c r="AR267" s="4" t="s">
        <v>1736</v>
      </c>
    </row>
    <row r="268" spans="1:44" x14ac:dyDescent="0.2">
      <c r="A268" s="4" t="s">
        <v>474</v>
      </c>
      <c r="B268" s="4" t="s">
        <v>1672</v>
      </c>
      <c r="C268" s="4" t="s">
        <v>1675</v>
      </c>
      <c r="D268" s="4" t="s">
        <v>261</v>
      </c>
      <c r="E268" s="4" t="s">
        <v>470</v>
      </c>
      <c r="F268" s="4"/>
      <c r="G268" s="4" t="s">
        <v>158</v>
      </c>
      <c r="H268" s="4"/>
      <c r="I268" s="4" t="s">
        <v>1682</v>
      </c>
      <c r="J268" s="4"/>
      <c r="K268" s="4"/>
      <c r="L268" s="4"/>
      <c r="M268" s="4" t="s">
        <v>1683</v>
      </c>
      <c r="N268" s="4"/>
      <c r="O268" s="4"/>
      <c r="P268" s="4"/>
      <c r="Q268" s="4"/>
      <c r="R268" s="4"/>
      <c r="S268" s="4"/>
      <c r="T268" s="4"/>
      <c r="U268" s="4" t="s">
        <v>1685</v>
      </c>
      <c r="X268" s="9" t="s">
        <v>1688</v>
      </c>
      <c r="Z268">
        <v>12</v>
      </c>
      <c r="AA268" t="s">
        <v>1685</v>
      </c>
      <c r="AB268">
        <v>500</v>
      </c>
      <c r="AC268">
        <v>1</v>
      </c>
      <c r="AD268" t="s">
        <v>1694</v>
      </c>
      <c r="AF268" s="4" t="s">
        <v>158</v>
      </c>
      <c r="AG268" s="4" t="s">
        <v>1685</v>
      </c>
      <c r="AH268" s="4">
        <v>1440</v>
      </c>
      <c r="AI268" s="4"/>
      <c r="AJ268" s="4" t="s">
        <v>1674</v>
      </c>
      <c r="AK268" s="4">
        <v>23.54</v>
      </c>
      <c r="AN268" s="4">
        <v>3</v>
      </c>
      <c r="AO268" s="4">
        <v>25</v>
      </c>
      <c r="AP268" s="4">
        <f t="shared" ref="AP268:AP285" si="6">AP267+7</f>
        <v>21</v>
      </c>
      <c r="AQ268" s="4"/>
      <c r="AR268" s="4" t="s">
        <v>1736</v>
      </c>
    </row>
    <row r="269" spans="1:44" x14ac:dyDescent="0.2">
      <c r="A269" s="4" t="s">
        <v>474</v>
      </c>
      <c r="B269" s="4" t="s">
        <v>1672</v>
      </c>
      <c r="C269" s="4" t="s">
        <v>1675</v>
      </c>
      <c r="D269" s="4" t="s">
        <v>261</v>
      </c>
      <c r="E269" s="4" t="s">
        <v>470</v>
      </c>
      <c r="F269" s="4"/>
      <c r="G269" s="4" t="s">
        <v>158</v>
      </c>
      <c r="H269" s="4"/>
      <c r="I269" s="4" t="s">
        <v>1682</v>
      </c>
      <c r="J269" s="4"/>
      <c r="K269" s="4"/>
      <c r="L269" s="4"/>
      <c r="M269" s="4" t="s">
        <v>1683</v>
      </c>
      <c r="N269" s="4"/>
      <c r="O269" s="4"/>
      <c r="P269" s="4"/>
      <c r="Q269" s="4"/>
      <c r="R269" s="4"/>
      <c r="S269" s="4"/>
      <c r="T269" s="4"/>
      <c r="U269" s="4" t="s">
        <v>1685</v>
      </c>
      <c r="X269" s="9" t="s">
        <v>1688</v>
      </c>
      <c r="Z269">
        <v>12</v>
      </c>
      <c r="AA269" t="s">
        <v>1685</v>
      </c>
      <c r="AB269">
        <v>500</v>
      </c>
      <c r="AC269">
        <v>1</v>
      </c>
      <c r="AD269" t="s">
        <v>1694</v>
      </c>
      <c r="AF269" s="4" t="s">
        <v>158</v>
      </c>
      <c r="AG269" s="4" t="s">
        <v>1685</v>
      </c>
      <c r="AH269" s="4">
        <v>1440</v>
      </c>
      <c r="AI269" s="4"/>
      <c r="AJ269" s="4" t="s">
        <v>1674</v>
      </c>
      <c r="AK269" s="4">
        <v>26.46</v>
      </c>
      <c r="AN269" s="4">
        <v>3</v>
      </c>
      <c r="AO269" s="4">
        <v>25</v>
      </c>
      <c r="AP269" s="4">
        <f t="shared" si="6"/>
        <v>28</v>
      </c>
      <c r="AQ269" s="4"/>
      <c r="AR269" s="4" t="s">
        <v>1736</v>
      </c>
    </row>
    <row r="270" spans="1:44" x14ac:dyDescent="0.2">
      <c r="A270" s="4" t="s">
        <v>474</v>
      </c>
      <c r="B270" s="4" t="s">
        <v>1672</v>
      </c>
      <c r="C270" s="4" t="s">
        <v>1675</v>
      </c>
      <c r="D270" s="4" t="s">
        <v>261</v>
      </c>
      <c r="E270" s="4" t="s">
        <v>470</v>
      </c>
      <c r="F270" s="4"/>
      <c r="G270" s="4" t="s">
        <v>158</v>
      </c>
      <c r="H270" s="4"/>
      <c r="I270" s="4" t="s">
        <v>1682</v>
      </c>
      <c r="J270" s="4"/>
      <c r="K270" s="4"/>
      <c r="L270" s="4"/>
      <c r="M270" s="4" t="s">
        <v>1683</v>
      </c>
      <c r="N270" s="4"/>
      <c r="O270" s="4"/>
      <c r="P270" s="4"/>
      <c r="Q270" s="4"/>
      <c r="R270" s="4"/>
      <c r="S270" s="4"/>
      <c r="T270" s="4"/>
      <c r="U270" s="4" t="s">
        <v>1685</v>
      </c>
      <c r="X270" s="9" t="s">
        <v>1688</v>
      </c>
      <c r="Z270">
        <v>12</v>
      </c>
      <c r="AA270" t="s">
        <v>1685</v>
      </c>
      <c r="AB270">
        <v>500</v>
      </c>
      <c r="AC270">
        <v>1</v>
      </c>
      <c r="AD270" t="s">
        <v>1694</v>
      </c>
      <c r="AF270" s="4" t="s">
        <v>158</v>
      </c>
      <c r="AG270" s="4" t="s">
        <v>1685</v>
      </c>
      <c r="AH270" s="4">
        <v>1440</v>
      </c>
      <c r="AI270" s="4"/>
      <c r="AJ270" s="4" t="s">
        <v>1674</v>
      </c>
      <c r="AK270" s="4">
        <v>31.934000000000001</v>
      </c>
      <c r="AN270" s="4">
        <v>3</v>
      </c>
      <c r="AO270" s="4">
        <v>25</v>
      </c>
      <c r="AP270" s="4">
        <f t="shared" si="6"/>
        <v>35</v>
      </c>
      <c r="AQ270" s="4"/>
      <c r="AR270" s="4" t="s">
        <v>1736</v>
      </c>
    </row>
    <row r="271" spans="1:44" x14ac:dyDescent="0.2">
      <c r="A271" s="4" t="s">
        <v>474</v>
      </c>
      <c r="B271" s="4" t="s">
        <v>1672</v>
      </c>
      <c r="C271" s="4" t="s">
        <v>1675</v>
      </c>
      <c r="D271" s="4" t="s">
        <v>261</v>
      </c>
      <c r="E271" s="4" t="s">
        <v>470</v>
      </c>
      <c r="F271" s="4"/>
      <c r="G271" s="4" t="s">
        <v>158</v>
      </c>
      <c r="H271" s="4"/>
      <c r="I271" s="4" t="s">
        <v>1682</v>
      </c>
      <c r="J271" s="4"/>
      <c r="K271" s="4"/>
      <c r="L271" s="4"/>
      <c r="M271" s="4" t="s">
        <v>1683</v>
      </c>
      <c r="N271" s="4"/>
      <c r="O271" s="4"/>
      <c r="P271" s="4"/>
      <c r="Q271" s="4"/>
      <c r="R271" s="4"/>
      <c r="S271" s="4"/>
      <c r="T271" s="4"/>
      <c r="U271" s="4" t="s">
        <v>1685</v>
      </c>
      <c r="X271" s="9" t="s">
        <v>1688</v>
      </c>
      <c r="Z271">
        <v>12</v>
      </c>
      <c r="AA271" t="s">
        <v>1685</v>
      </c>
      <c r="AB271">
        <v>500</v>
      </c>
      <c r="AC271">
        <v>1</v>
      </c>
      <c r="AD271" t="s">
        <v>1694</v>
      </c>
      <c r="AF271" s="4" t="s">
        <v>158</v>
      </c>
      <c r="AG271" s="4" t="s">
        <v>1685</v>
      </c>
      <c r="AH271" s="4">
        <v>1440</v>
      </c>
      <c r="AI271" s="4"/>
      <c r="AJ271" s="4" t="s">
        <v>1674</v>
      </c>
      <c r="AK271" s="4">
        <v>37.408999999999999</v>
      </c>
      <c r="AN271" s="4">
        <v>3</v>
      </c>
      <c r="AO271" s="4">
        <v>25</v>
      </c>
      <c r="AP271" s="4">
        <f t="shared" si="6"/>
        <v>42</v>
      </c>
      <c r="AQ271" s="4"/>
      <c r="AR271" s="4" t="s">
        <v>1736</v>
      </c>
    </row>
    <row r="272" spans="1:44" x14ac:dyDescent="0.2">
      <c r="A272" s="4" t="s">
        <v>474</v>
      </c>
      <c r="B272" s="4" t="s">
        <v>1672</v>
      </c>
      <c r="C272" s="4" t="s">
        <v>1675</v>
      </c>
      <c r="D272" s="4" t="s">
        <v>261</v>
      </c>
      <c r="E272" s="4" t="s">
        <v>470</v>
      </c>
      <c r="F272" s="4"/>
      <c r="G272" s="4" t="s">
        <v>158</v>
      </c>
      <c r="H272" s="4"/>
      <c r="I272" s="4" t="s">
        <v>1682</v>
      </c>
      <c r="J272" s="4"/>
      <c r="K272" s="4"/>
      <c r="L272" s="4"/>
      <c r="M272" s="4" t="s">
        <v>1683</v>
      </c>
      <c r="N272" s="4"/>
      <c r="O272" s="4"/>
      <c r="P272" s="4"/>
      <c r="Q272" s="4"/>
      <c r="R272" s="4"/>
      <c r="S272" s="4"/>
      <c r="T272" s="4"/>
      <c r="U272" s="4" t="s">
        <v>1685</v>
      </c>
      <c r="X272" s="9" t="s">
        <v>1688</v>
      </c>
      <c r="Z272">
        <v>12</v>
      </c>
      <c r="AA272" t="s">
        <v>1685</v>
      </c>
      <c r="AB272">
        <v>500</v>
      </c>
      <c r="AC272">
        <v>1</v>
      </c>
      <c r="AD272" t="s">
        <v>1694</v>
      </c>
      <c r="AF272" s="4" t="s">
        <v>158</v>
      </c>
      <c r="AG272" s="4" t="s">
        <v>1685</v>
      </c>
      <c r="AH272" s="4">
        <v>1440</v>
      </c>
      <c r="AI272" s="4"/>
      <c r="AJ272" s="4" t="s">
        <v>1674</v>
      </c>
      <c r="AK272" s="4">
        <v>55.292000000000002</v>
      </c>
      <c r="AN272" s="4">
        <v>3</v>
      </c>
      <c r="AO272" s="4">
        <v>25</v>
      </c>
      <c r="AP272" s="4">
        <f t="shared" si="6"/>
        <v>49</v>
      </c>
      <c r="AQ272" s="4"/>
      <c r="AR272" s="4" t="s">
        <v>1736</v>
      </c>
    </row>
    <row r="273" spans="1:45" x14ac:dyDescent="0.2">
      <c r="A273" s="4" t="s">
        <v>474</v>
      </c>
      <c r="B273" s="4" t="s">
        <v>1672</v>
      </c>
      <c r="C273" s="4" t="s">
        <v>1675</v>
      </c>
      <c r="D273" s="4" t="s">
        <v>261</v>
      </c>
      <c r="E273" s="4" t="s">
        <v>470</v>
      </c>
      <c r="F273" s="4"/>
      <c r="G273" s="4" t="s">
        <v>158</v>
      </c>
      <c r="H273" s="4"/>
      <c r="I273" s="4" t="s">
        <v>1682</v>
      </c>
      <c r="J273" s="4"/>
      <c r="K273" s="4"/>
      <c r="L273" s="4"/>
      <c r="M273" s="4" t="s">
        <v>1683</v>
      </c>
      <c r="N273" s="4"/>
      <c r="O273" s="4"/>
      <c r="P273" s="4"/>
      <c r="Q273" s="4"/>
      <c r="R273" s="4"/>
      <c r="S273" s="4"/>
      <c r="T273" s="4"/>
      <c r="U273" s="4" t="s">
        <v>1685</v>
      </c>
      <c r="X273" s="9" t="s">
        <v>1688</v>
      </c>
      <c r="Z273">
        <v>12</v>
      </c>
      <c r="AA273" t="s">
        <v>1685</v>
      </c>
      <c r="AB273">
        <v>500</v>
      </c>
      <c r="AC273">
        <v>1</v>
      </c>
      <c r="AD273" t="s">
        <v>1694</v>
      </c>
      <c r="AF273" s="4" t="s">
        <v>158</v>
      </c>
      <c r="AG273" s="4" t="s">
        <v>1685</v>
      </c>
      <c r="AH273" s="4">
        <v>1440</v>
      </c>
      <c r="AI273" s="4"/>
      <c r="AJ273" s="4" t="s">
        <v>1674</v>
      </c>
      <c r="AK273" s="4">
        <v>66.971000000000004</v>
      </c>
      <c r="AN273" s="4">
        <v>3</v>
      </c>
      <c r="AO273" s="4">
        <v>25</v>
      </c>
      <c r="AP273" s="4">
        <f t="shared" si="6"/>
        <v>56</v>
      </c>
      <c r="AQ273" s="4"/>
      <c r="AR273" s="4" t="s">
        <v>1736</v>
      </c>
    </row>
    <row r="274" spans="1:45" x14ac:dyDescent="0.2">
      <c r="A274" s="4" t="s">
        <v>474</v>
      </c>
      <c r="B274" s="4" t="s">
        <v>1672</v>
      </c>
      <c r="C274" s="4" t="s">
        <v>1675</v>
      </c>
      <c r="D274" s="4" t="s">
        <v>261</v>
      </c>
      <c r="E274" s="4" t="s">
        <v>470</v>
      </c>
      <c r="F274" s="4"/>
      <c r="G274" s="4" t="s">
        <v>158</v>
      </c>
      <c r="H274" s="4"/>
      <c r="I274" s="4" t="s">
        <v>1682</v>
      </c>
      <c r="J274" s="4"/>
      <c r="K274" s="4"/>
      <c r="L274" s="4"/>
      <c r="M274" s="4" t="s">
        <v>1683</v>
      </c>
      <c r="N274" s="4"/>
      <c r="O274" s="4"/>
      <c r="P274" s="4"/>
      <c r="Q274" s="4"/>
      <c r="R274" s="4"/>
      <c r="S274" s="4"/>
      <c r="T274" s="4"/>
      <c r="U274" s="4" t="s">
        <v>1685</v>
      </c>
      <c r="X274" s="9" t="s">
        <v>1688</v>
      </c>
      <c r="Z274">
        <v>12</v>
      </c>
      <c r="AA274" t="s">
        <v>1685</v>
      </c>
      <c r="AB274">
        <v>500</v>
      </c>
      <c r="AC274">
        <v>1</v>
      </c>
      <c r="AD274" t="s">
        <v>1694</v>
      </c>
      <c r="AF274" s="4" t="s">
        <v>158</v>
      </c>
      <c r="AG274" s="4" t="s">
        <v>1685</v>
      </c>
      <c r="AH274" s="4">
        <v>1440</v>
      </c>
      <c r="AI274" s="4"/>
      <c r="AJ274" s="4" t="s">
        <v>1674</v>
      </c>
      <c r="AK274" s="4">
        <v>66.971000000000004</v>
      </c>
      <c r="AN274" s="4">
        <v>3</v>
      </c>
      <c r="AO274" s="4">
        <v>25</v>
      </c>
      <c r="AP274" s="4">
        <f t="shared" si="6"/>
        <v>63</v>
      </c>
      <c r="AQ274" s="4"/>
      <c r="AR274" s="4" t="s">
        <v>1736</v>
      </c>
    </row>
    <row r="275" spans="1:45" x14ac:dyDescent="0.2">
      <c r="A275" s="4" t="s">
        <v>474</v>
      </c>
      <c r="B275" s="4" t="s">
        <v>1672</v>
      </c>
      <c r="C275" s="4" t="s">
        <v>1675</v>
      </c>
      <c r="D275" s="4" t="s">
        <v>261</v>
      </c>
      <c r="E275" s="4" t="s">
        <v>470</v>
      </c>
      <c r="F275" s="4"/>
      <c r="G275" s="4" t="s">
        <v>158</v>
      </c>
      <c r="H275" s="4"/>
      <c r="I275" s="4" t="s">
        <v>1682</v>
      </c>
      <c r="J275" s="4"/>
      <c r="K275" s="4"/>
      <c r="L275" s="4"/>
      <c r="M275" s="4" t="s">
        <v>1683</v>
      </c>
      <c r="N275" s="4"/>
      <c r="O275" s="4"/>
      <c r="P275" s="4"/>
      <c r="Q275" s="4"/>
      <c r="R275" s="4"/>
      <c r="S275" s="4"/>
      <c r="T275" s="4"/>
      <c r="U275" s="4" t="s">
        <v>1685</v>
      </c>
      <c r="X275" s="9" t="s">
        <v>1688</v>
      </c>
      <c r="Z275">
        <v>12</v>
      </c>
      <c r="AA275" t="s">
        <v>1685</v>
      </c>
      <c r="AB275">
        <v>500</v>
      </c>
      <c r="AC275">
        <v>1</v>
      </c>
      <c r="AD275" t="s">
        <v>1694</v>
      </c>
      <c r="AF275" s="4" t="s">
        <v>158</v>
      </c>
      <c r="AG275" s="4" t="s">
        <v>1685</v>
      </c>
      <c r="AH275" s="4">
        <v>1440</v>
      </c>
      <c r="AI275" s="4"/>
      <c r="AJ275" s="4" t="s">
        <v>1674</v>
      </c>
      <c r="AK275" s="4">
        <v>69.891000000000005</v>
      </c>
      <c r="AN275" s="4">
        <v>3</v>
      </c>
      <c r="AO275" s="4">
        <v>25</v>
      </c>
      <c r="AP275" s="4">
        <f t="shared" si="6"/>
        <v>70</v>
      </c>
      <c r="AQ275" s="4"/>
      <c r="AR275" s="4" t="s">
        <v>1736</v>
      </c>
    </row>
    <row r="276" spans="1:45" x14ac:dyDescent="0.2">
      <c r="A276" s="4" t="s">
        <v>474</v>
      </c>
      <c r="B276" s="4" t="s">
        <v>1672</v>
      </c>
      <c r="C276" s="4" t="s">
        <v>1675</v>
      </c>
      <c r="D276" s="4" t="s">
        <v>261</v>
      </c>
      <c r="E276" s="4" t="s">
        <v>470</v>
      </c>
      <c r="F276" s="4"/>
      <c r="G276" s="4" t="s">
        <v>158</v>
      </c>
      <c r="H276" s="4"/>
      <c r="I276" s="4" t="s">
        <v>1682</v>
      </c>
      <c r="J276" s="4"/>
      <c r="K276" s="4"/>
      <c r="L276" s="4"/>
      <c r="M276" s="4" t="s">
        <v>1683</v>
      </c>
      <c r="N276" s="4"/>
      <c r="O276" s="4"/>
      <c r="P276" s="4"/>
      <c r="Q276" s="4"/>
      <c r="R276" s="4"/>
      <c r="S276" s="4"/>
      <c r="T276" s="4"/>
      <c r="U276" s="4" t="s">
        <v>1685</v>
      </c>
      <c r="X276" s="9" t="s">
        <v>1688</v>
      </c>
      <c r="Z276">
        <v>12</v>
      </c>
      <c r="AA276" t="s">
        <v>1685</v>
      </c>
      <c r="AB276">
        <v>500</v>
      </c>
      <c r="AC276">
        <v>1</v>
      </c>
      <c r="AD276" t="s">
        <v>1694</v>
      </c>
      <c r="AF276" s="4" t="s">
        <v>158</v>
      </c>
      <c r="AG276" s="4" t="s">
        <v>1685</v>
      </c>
      <c r="AH276" s="4">
        <v>1440</v>
      </c>
      <c r="AI276" s="4"/>
      <c r="AJ276" s="4" t="s">
        <v>1674</v>
      </c>
      <c r="AK276" s="4">
        <v>69.891000000000005</v>
      </c>
      <c r="AN276" s="4">
        <v>3</v>
      </c>
      <c r="AO276" s="4">
        <v>25</v>
      </c>
      <c r="AP276" s="4">
        <f t="shared" si="6"/>
        <v>77</v>
      </c>
      <c r="AQ276" s="4"/>
      <c r="AR276" s="4" t="s">
        <v>1736</v>
      </c>
    </row>
    <row r="277" spans="1:45" x14ac:dyDescent="0.2">
      <c r="A277" s="4" t="s">
        <v>474</v>
      </c>
      <c r="B277" s="4" t="s">
        <v>1672</v>
      </c>
      <c r="C277" s="4" t="s">
        <v>1675</v>
      </c>
      <c r="D277" s="4" t="s">
        <v>261</v>
      </c>
      <c r="E277" s="4" t="s">
        <v>470</v>
      </c>
      <c r="F277" s="4"/>
      <c r="G277" s="4" t="s">
        <v>158</v>
      </c>
      <c r="H277" s="4"/>
      <c r="I277" s="4" t="s">
        <v>1682</v>
      </c>
      <c r="J277" s="4"/>
      <c r="K277" s="4"/>
      <c r="L277" s="4"/>
      <c r="M277" s="4" t="s">
        <v>1683</v>
      </c>
      <c r="N277" s="4"/>
      <c r="O277" s="4"/>
      <c r="P277" s="4"/>
      <c r="Q277" s="4"/>
      <c r="R277" s="4"/>
      <c r="S277" s="4"/>
      <c r="T277" s="4"/>
      <c r="U277" s="4" t="s">
        <v>1685</v>
      </c>
      <c r="X277" s="9" t="s">
        <v>1688</v>
      </c>
      <c r="Z277">
        <v>12</v>
      </c>
      <c r="AA277" t="s">
        <v>1685</v>
      </c>
      <c r="AB277">
        <v>500</v>
      </c>
      <c r="AC277">
        <v>1</v>
      </c>
      <c r="AD277" t="s">
        <v>1694</v>
      </c>
      <c r="AF277" s="4" t="s">
        <v>158</v>
      </c>
      <c r="AG277" s="4" t="s">
        <v>1685</v>
      </c>
      <c r="AH277" s="4">
        <v>1440</v>
      </c>
      <c r="AI277" s="4"/>
      <c r="AJ277" s="4" t="s">
        <v>1674</v>
      </c>
      <c r="AK277" s="4">
        <v>73.905000000000001</v>
      </c>
      <c r="AN277" s="4">
        <v>3</v>
      </c>
      <c r="AO277" s="4">
        <v>25</v>
      </c>
      <c r="AP277" s="4">
        <f t="shared" si="6"/>
        <v>84</v>
      </c>
      <c r="AQ277" s="4"/>
      <c r="AR277" s="4" t="s">
        <v>1736</v>
      </c>
    </row>
    <row r="278" spans="1:45" x14ac:dyDescent="0.2">
      <c r="A278" s="4" t="s">
        <v>474</v>
      </c>
      <c r="B278" s="4" t="s">
        <v>1672</v>
      </c>
      <c r="C278" s="4" t="s">
        <v>1675</v>
      </c>
      <c r="D278" s="4" t="s">
        <v>261</v>
      </c>
      <c r="E278" s="4" t="s">
        <v>470</v>
      </c>
      <c r="F278" s="4"/>
      <c r="G278" s="4" t="s">
        <v>158</v>
      </c>
      <c r="H278" s="4"/>
      <c r="I278" s="4" t="s">
        <v>1682</v>
      </c>
      <c r="J278" s="4"/>
      <c r="K278" s="4"/>
      <c r="L278" s="4"/>
      <c r="M278" s="4" t="s">
        <v>1683</v>
      </c>
      <c r="N278" s="4"/>
      <c r="O278" s="4"/>
      <c r="P278" s="4"/>
      <c r="Q278" s="4"/>
      <c r="R278" s="4"/>
      <c r="S278" s="4"/>
      <c r="T278" s="4"/>
      <c r="U278" s="4" t="s">
        <v>1685</v>
      </c>
      <c r="X278" s="9" t="s">
        <v>1688</v>
      </c>
      <c r="Z278">
        <v>12</v>
      </c>
      <c r="AA278" t="s">
        <v>1685</v>
      </c>
      <c r="AB278">
        <v>500</v>
      </c>
      <c r="AC278">
        <v>1</v>
      </c>
      <c r="AD278" t="s">
        <v>1694</v>
      </c>
      <c r="AF278" s="4" t="s">
        <v>158</v>
      </c>
      <c r="AG278" s="4" t="s">
        <v>1685</v>
      </c>
      <c r="AH278" s="4">
        <v>1440</v>
      </c>
      <c r="AI278" s="4"/>
      <c r="AJ278" s="4" t="s">
        <v>1674</v>
      </c>
      <c r="AK278" s="4">
        <v>87.409000000000006</v>
      </c>
      <c r="AN278" s="4">
        <v>3</v>
      </c>
      <c r="AO278" s="4">
        <v>25</v>
      </c>
      <c r="AP278" s="4">
        <f t="shared" si="6"/>
        <v>91</v>
      </c>
      <c r="AQ278" s="4"/>
      <c r="AR278" s="4" t="s">
        <v>1736</v>
      </c>
    </row>
    <row r="279" spans="1:45" x14ac:dyDescent="0.2">
      <c r="A279" s="4" t="s">
        <v>474</v>
      </c>
      <c r="B279" s="4" t="s">
        <v>1672</v>
      </c>
      <c r="C279" s="4" t="s">
        <v>1675</v>
      </c>
      <c r="D279" s="4" t="s">
        <v>261</v>
      </c>
      <c r="E279" s="4" t="s">
        <v>470</v>
      </c>
      <c r="F279" s="4"/>
      <c r="G279" s="4" t="s">
        <v>158</v>
      </c>
      <c r="H279" s="4"/>
      <c r="I279" s="4" t="s">
        <v>1682</v>
      </c>
      <c r="J279" s="4"/>
      <c r="K279" s="4"/>
      <c r="L279" s="4"/>
      <c r="M279" s="4" t="s">
        <v>1683</v>
      </c>
      <c r="N279" s="4"/>
      <c r="O279" s="4"/>
      <c r="P279" s="4"/>
      <c r="Q279" s="4"/>
      <c r="R279" s="4"/>
      <c r="S279" s="4"/>
      <c r="T279" s="4"/>
      <c r="U279" s="4" t="s">
        <v>1685</v>
      </c>
      <c r="X279" s="9" t="s">
        <v>1688</v>
      </c>
      <c r="Z279">
        <v>12</v>
      </c>
      <c r="AA279" t="s">
        <v>1685</v>
      </c>
      <c r="AB279">
        <v>500</v>
      </c>
      <c r="AC279">
        <v>1</v>
      </c>
      <c r="AD279" t="s">
        <v>1694</v>
      </c>
      <c r="AF279" s="4" t="s">
        <v>158</v>
      </c>
      <c r="AG279" s="4" t="s">
        <v>1685</v>
      </c>
      <c r="AH279" s="4">
        <v>1440</v>
      </c>
      <c r="AI279" s="4"/>
      <c r="AJ279" s="4" t="s">
        <v>1674</v>
      </c>
      <c r="AK279" s="4">
        <v>87.409000000000006</v>
      </c>
      <c r="AN279" s="4">
        <v>3</v>
      </c>
      <c r="AO279" s="4">
        <v>25</v>
      </c>
      <c r="AP279" s="4">
        <f t="shared" si="6"/>
        <v>98</v>
      </c>
      <c r="AQ279" s="4"/>
      <c r="AR279" s="4" t="s">
        <v>1736</v>
      </c>
    </row>
    <row r="280" spans="1:45" x14ac:dyDescent="0.2">
      <c r="A280" s="4" t="s">
        <v>474</v>
      </c>
      <c r="B280" s="4" t="s">
        <v>1672</v>
      </c>
      <c r="C280" s="4" t="s">
        <v>1675</v>
      </c>
      <c r="D280" s="4" t="s">
        <v>261</v>
      </c>
      <c r="E280" s="4" t="s">
        <v>470</v>
      </c>
      <c r="F280" s="4"/>
      <c r="G280" s="4" t="s">
        <v>158</v>
      </c>
      <c r="H280" s="4"/>
      <c r="I280" s="4" t="s">
        <v>1682</v>
      </c>
      <c r="J280" s="4"/>
      <c r="K280" s="4"/>
      <c r="L280" s="4"/>
      <c r="M280" s="4" t="s">
        <v>1683</v>
      </c>
      <c r="N280" s="4"/>
      <c r="O280" s="4"/>
      <c r="P280" s="4"/>
      <c r="Q280" s="4"/>
      <c r="R280" s="4"/>
      <c r="S280" s="4"/>
      <c r="T280" s="4"/>
      <c r="U280" s="4" t="s">
        <v>1685</v>
      </c>
      <c r="X280" s="9" t="s">
        <v>1688</v>
      </c>
      <c r="Z280">
        <v>12</v>
      </c>
      <c r="AA280" t="s">
        <v>1685</v>
      </c>
      <c r="AB280">
        <v>500</v>
      </c>
      <c r="AC280">
        <v>1</v>
      </c>
      <c r="AD280" t="s">
        <v>1694</v>
      </c>
      <c r="AF280" s="4" t="s">
        <v>158</v>
      </c>
      <c r="AG280" s="4" t="s">
        <v>1685</v>
      </c>
      <c r="AH280" s="4">
        <v>1440</v>
      </c>
      <c r="AI280" s="4"/>
      <c r="AJ280" s="4" t="s">
        <v>1674</v>
      </c>
      <c r="AK280" s="4">
        <v>91.787999999999997</v>
      </c>
      <c r="AN280" s="4">
        <v>3</v>
      </c>
      <c r="AO280" s="4">
        <v>25</v>
      </c>
      <c r="AP280" s="4">
        <f t="shared" si="6"/>
        <v>105</v>
      </c>
      <c r="AQ280" s="4"/>
      <c r="AR280" s="4" t="s">
        <v>1736</v>
      </c>
    </row>
    <row r="281" spans="1:45" x14ac:dyDescent="0.2">
      <c r="A281" s="4" t="s">
        <v>474</v>
      </c>
      <c r="B281" s="4" t="s">
        <v>1672</v>
      </c>
      <c r="C281" s="4" t="s">
        <v>1675</v>
      </c>
      <c r="D281" s="4" t="s">
        <v>261</v>
      </c>
      <c r="E281" s="4" t="s">
        <v>470</v>
      </c>
      <c r="F281" s="4"/>
      <c r="G281" s="4" t="s">
        <v>158</v>
      </c>
      <c r="H281" s="4"/>
      <c r="I281" s="4" t="s">
        <v>1682</v>
      </c>
      <c r="J281" s="4"/>
      <c r="K281" s="4"/>
      <c r="L281" s="4"/>
      <c r="M281" s="4" t="s">
        <v>1683</v>
      </c>
      <c r="N281" s="4"/>
      <c r="O281" s="4"/>
      <c r="P281" s="4"/>
      <c r="Q281" s="4"/>
      <c r="R281" s="4"/>
      <c r="S281" s="4"/>
      <c r="T281" s="4"/>
      <c r="U281" s="4" t="s">
        <v>1685</v>
      </c>
      <c r="X281" s="9" t="s">
        <v>1688</v>
      </c>
      <c r="Z281">
        <v>12</v>
      </c>
      <c r="AA281" t="s">
        <v>1685</v>
      </c>
      <c r="AB281">
        <v>500</v>
      </c>
      <c r="AC281">
        <v>1</v>
      </c>
      <c r="AD281" t="s">
        <v>1694</v>
      </c>
      <c r="AF281" s="4" t="s">
        <v>158</v>
      </c>
      <c r="AG281" s="4" t="s">
        <v>1685</v>
      </c>
      <c r="AH281" s="4">
        <v>1440</v>
      </c>
      <c r="AI281" s="4"/>
      <c r="AJ281" s="4" t="s">
        <v>1674</v>
      </c>
      <c r="AK281" s="4">
        <v>91.787999999999997</v>
      </c>
      <c r="AN281" s="4">
        <v>3</v>
      </c>
      <c r="AO281" s="4">
        <v>25</v>
      </c>
      <c r="AP281" s="4">
        <f t="shared" si="6"/>
        <v>112</v>
      </c>
      <c r="AQ281" s="4"/>
      <c r="AR281" s="4" t="s">
        <v>1736</v>
      </c>
    </row>
    <row r="282" spans="1:45" x14ac:dyDescent="0.2">
      <c r="A282" s="4" t="s">
        <v>474</v>
      </c>
      <c r="B282" s="4" t="s">
        <v>1672</v>
      </c>
      <c r="C282" s="4" t="s">
        <v>1675</v>
      </c>
      <c r="D282" s="4" t="s">
        <v>261</v>
      </c>
      <c r="E282" s="4" t="s">
        <v>470</v>
      </c>
      <c r="F282" s="4"/>
      <c r="G282" s="4" t="s">
        <v>158</v>
      </c>
      <c r="H282" s="4"/>
      <c r="I282" s="4" t="s">
        <v>1682</v>
      </c>
      <c r="J282" s="4"/>
      <c r="K282" s="4"/>
      <c r="L282" s="4"/>
      <c r="M282" s="4" t="s">
        <v>1683</v>
      </c>
      <c r="N282" s="4"/>
      <c r="O282" s="4"/>
      <c r="P282" s="4"/>
      <c r="Q282" s="4"/>
      <c r="R282" s="4"/>
      <c r="S282" s="4"/>
      <c r="T282" s="4"/>
      <c r="U282" s="4" t="s">
        <v>1685</v>
      </c>
      <c r="X282" s="9" t="s">
        <v>1688</v>
      </c>
      <c r="Z282">
        <v>12</v>
      </c>
      <c r="AA282" t="s">
        <v>1685</v>
      </c>
      <c r="AB282">
        <v>500</v>
      </c>
      <c r="AC282">
        <v>1</v>
      </c>
      <c r="AD282" t="s">
        <v>1694</v>
      </c>
      <c r="AF282" s="4" t="s">
        <v>158</v>
      </c>
      <c r="AG282" s="4" t="s">
        <v>1685</v>
      </c>
      <c r="AH282" s="4">
        <v>1440</v>
      </c>
      <c r="AI282" s="4"/>
      <c r="AJ282" s="4" t="s">
        <v>1674</v>
      </c>
      <c r="AK282" s="4">
        <v>91.787999999999997</v>
      </c>
      <c r="AN282" s="4">
        <v>3</v>
      </c>
      <c r="AO282" s="4">
        <v>25</v>
      </c>
      <c r="AP282" s="4">
        <f t="shared" si="6"/>
        <v>119</v>
      </c>
      <c r="AQ282" s="4"/>
      <c r="AR282" s="4" t="s">
        <v>1736</v>
      </c>
    </row>
    <row r="283" spans="1:45" x14ac:dyDescent="0.2">
      <c r="A283" s="4" t="s">
        <v>474</v>
      </c>
      <c r="B283" s="4" t="s">
        <v>1672</v>
      </c>
      <c r="C283" s="4" t="s">
        <v>1675</v>
      </c>
      <c r="D283" s="4" t="s">
        <v>261</v>
      </c>
      <c r="E283" s="4" t="s">
        <v>470</v>
      </c>
      <c r="F283" s="4"/>
      <c r="G283" s="4" t="s">
        <v>158</v>
      </c>
      <c r="H283" s="4"/>
      <c r="I283" s="4" t="s">
        <v>1682</v>
      </c>
      <c r="J283" s="4"/>
      <c r="K283" s="4"/>
      <c r="L283" s="4"/>
      <c r="M283" s="4" t="s">
        <v>1683</v>
      </c>
      <c r="N283" s="4"/>
      <c r="O283" s="4"/>
      <c r="P283" s="4"/>
      <c r="Q283" s="4"/>
      <c r="R283" s="4"/>
      <c r="S283" s="4"/>
      <c r="T283" s="4"/>
      <c r="U283" s="4" t="s">
        <v>1685</v>
      </c>
      <c r="X283" s="9" t="s">
        <v>1688</v>
      </c>
      <c r="Z283">
        <v>12</v>
      </c>
      <c r="AA283" t="s">
        <v>1685</v>
      </c>
      <c r="AB283">
        <v>500</v>
      </c>
      <c r="AC283">
        <v>1</v>
      </c>
      <c r="AD283" t="s">
        <v>1694</v>
      </c>
      <c r="AF283" s="4" t="s">
        <v>158</v>
      </c>
      <c r="AG283" s="4" t="s">
        <v>1685</v>
      </c>
      <c r="AH283" s="4">
        <v>1440</v>
      </c>
      <c r="AI283" s="4"/>
      <c r="AJ283" s="4" t="s">
        <v>1674</v>
      </c>
      <c r="AK283" s="4">
        <v>91.423000000000002</v>
      </c>
      <c r="AN283" s="4">
        <v>3</v>
      </c>
      <c r="AO283" s="4">
        <v>25</v>
      </c>
      <c r="AP283" s="4">
        <f t="shared" si="6"/>
        <v>126</v>
      </c>
      <c r="AQ283" s="4"/>
      <c r="AR283" s="4" t="s">
        <v>1736</v>
      </c>
    </row>
    <row r="284" spans="1:45" x14ac:dyDescent="0.2">
      <c r="A284" s="4" t="s">
        <v>474</v>
      </c>
      <c r="B284" s="4" t="s">
        <v>1672</v>
      </c>
      <c r="C284" s="4" t="s">
        <v>1675</v>
      </c>
      <c r="D284" s="4" t="s">
        <v>261</v>
      </c>
      <c r="E284" s="4" t="s">
        <v>470</v>
      </c>
      <c r="F284" s="4"/>
      <c r="G284" s="4" t="s">
        <v>158</v>
      </c>
      <c r="H284" s="4"/>
      <c r="I284" s="4" t="s">
        <v>1682</v>
      </c>
      <c r="J284" s="4"/>
      <c r="K284" s="4"/>
      <c r="L284" s="4"/>
      <c r="M284" s="4" t="s">
        <v>1683</v>
      </c>
      <c r="N284" s="4"/>
      <c r="O284" s="4"/>
      <c r="P284" s="4"/>
      <c r="Q284" s="4"/>
      <c r="R284" s="4"/>
      <c r="S284" s="4"/>
      <c r="T284" s="4"/>
      <c r="U284" s="4" t="s">
        <v>1685</v>
      </c>
      <c r="X284" s="9" t="s">
        <v>1688</v>
      </c>
      <c r="Z284">
        <v>12</v>
      </c>
      <c r="AA284" t="s">
        <v>1685</v>
      </c>
      <c r="AB284">
        <v>500</v>
      </c>
      <c r="AC284">
        <v>1</v>
      </c>
      <c r="AD284" t="s">
        <v>1694</v>
      </c>
      <c r="AF284" s="4" t="s">
        <v>158</v>
      </c>
      <c r="AG284" s="4" t="s">
        <v>1685</v>
      </c>
      <c r="AH284" s="4">
        <v>1440</v>
      </c>
      <c r="AI284" s="4"/>
      <c r="AJ284" s="4" t="s">
        <v>1674</v>
      </c>
      <c r="AK284" s="4">
        <v>91.787999999999997</v>
      </c>
      <c r="AN284" s="4">
        <v>3</v>
      </c>
      <c r="AO284" s="4">
        <v>25</v>
      </c>
      <c r="AP284" s="4">
        <f t="shared" si="6"/>
        <v>133</v>
      </c>
      <c r="AQ284" s="4"/>
      <c r="AR284" s="4" t="s">
        <v>1736</v>
      </c>
    </row>
    <row r="285" spans="1:45" x14ac:dyDescent="0.2">
      <c r="A285" s="4" t="s">
        <v>474</v>
      </c>
      <c r="B285" s="4" t="s">
        <v>1672</v>
      </c>
      <c r="C285" s="4" t="s">
        <v>1675</v>
      </c>
      <c r="D285" s="4" t="s">
        <v>261</v>
      </c>
      <c r="E285" s="4" t="s">
        <v>470</v>
      </c>
      <c r="F285" s="4"/>
      <c r="G285" s="4" t="s">
        <v>158</v>
      </c>
      <c r="H285" s="4"/>
      <c r="I285" s="4" t="s">
        <v>1682</v>
      </c>
      <c r="J285" s="4"/>
      <c r="K285" s="4"/>
      <c r="L285" s="4"/>
      <c r="M285" s="4" t="s">
        <v>1683</v>
      </c>
      <c r="N285" s="4"/>
      <c r="O285" s="4"/>
      <c r="P285" s="4"/>
      <c r="Q285" s="4"/>
      <c r="R285" s="4"/>
      <c r="S285" s="4"/>
      <c r="T285" s="4"/>
      <c r="U285" s="4" t="s">
        <v>1685</v>
      </c>
      <c r="X285" s="9" t="s">
        <v>1688</v>
      </c>
      <c r="Z285">
        <v>12</v>
      </c>
      <c r="AA285" t="s">
        <v>1685</v>
      </c>
      <c r="AB285">
        <v>500</v>
      </c>
      <c r="AC285">
        <v>1</v>
      </c>
      <c r="AD285" t="s">
        <v>1694</v>
      </c>
      <c r="AF285" s="4" t="s">
        <v>158</v>
      </c>
      <c r="AG285" s="4" t="s">
        <v>1685</v>
      </c>
      <c r="AH285" s="4">
        <v>1440</v>
      </c>
      <c r="AI285" s="4"/>
      <c r="AJ285" s="4" t="s">
        <v>1674</v>
      </c>
      <c r="AK285" s="4">
        <v>91.787999999999997</v>
      </c>
      <c r="AN285" s="4">
        <v>3</v>
      </c>
      <c r="AO285" s="4">
        <v>25</v>
      </c>
      <c r="AP285" s="4">
        <f t="shared" si="6"/>
        <v>140</v>
      </c>
      <c r="AQ285" s="4"/>
      <c r="AR285" s="4" t="s">
        <v>1736</v>
      </c>
    </row>
    <row r="286" spans="1:45" x14ac:dyDescent="0.2">
      <c r="A286" s="4" t="s">
        <v>474</v>
      </c>
      <c r="B286" s="4" t="s">
        <v>1672</v>
      </c>
      <c r="C286" s="4" t="s">
        <v>1675</v>
      </c>
      <c r="D286" s="4" t="s">
        <v>261</v>
      </c>
      <c r="E286" s="4" t="s">
        <v>470</v>
      </c>
      <c r="F286" s="4"/>
      <c r="G286" s="4" t="s">
        <v>158</v>
      </c>
      <c r="H286" s="4"/>
      <c r="I286" s="4" t="s">
        <v>1682</v>
      </c>
      <c r="J286" s="4"/>
      <c r="K286" s="4"/>
      <c r="L286" s="4"/>
      <c r="M286" s="4" t="s">
        <v>1683</v>
      </c>
      <c r="N286" s="4"/>
      <c r="O286" s="4"/>
      <c r="P286" s="4"/>
      <c r="Q286" s="4"/>
      <c r="R286" s="4"/>
      <c r="S286" s="4"/>
      <c r="T286" s="4"/>
      <c r="U286" s="4" t="s">
        <v>1685</v>
      </c>
      <c r="X286" s="9" t="s">
        <v>1688</v>
      </c>
      <c r="Z286">
        <v>12</v>
      </c>
      <c r="AA286" t="s">
        <v>1685</v>
      </c>
      <c r="AB286">
        <v>500</v>
      </c>
      <c r="AC286">
        <v>1</v>
      </c>
      <c r="AD286" t="s">
        <v>1694</v>
      </c>
      <c r="AF286" s="4" t="s">
        <v>158</v>
      </c>
      <c r="AG286" s="4" t="s">
        <v>1685</v>
      </c>
      <c r="AH286" s="4">
        <v>1440</v>
      </c>
      <c r="AI286" s="4"/>
      <c r="AJ286" s="4" t="s">
        <v>1674</v>
      </c>
      <c r="AK286" s="4">
        <v>93.248000000000005</v>
      </c>
      <c r="AN286" s="4">
        <v>3</v>
      </c>
      <c r="AO286" s="4">
        <v>25</v>
      </c>
      <c r="AP286" s="4">
        <f>AP285+7</f>
        <v>147</v>
      </c>
      <c r="AQ286" s="4"/>
      <c r="AR286" s="4" t="s">
        <v>1736</v>
      </c>
    </row>
    <row r="287" spans="1:45" x14ac:dyDescent="0.2">
      <c r="A287" s="4" t="s">
        <v>474</v>
      </c>
      <c r="B287" s="4" t="s">
        <v>1672</v>
      </c>
      <c r="C287" s="4" t="s">
        <v>1675</v>
      </c>
      <c r="D287" s="4" t="s">
        <v>261</v>
      </c>
      <c r="E287" s="4" t="s">
        <v>470</v>
      </c>
      <c r="F287" s="4"/>
      <c r="G287" s="4" t="s">
        <v>158</v>
      </c>
      <c r="H287" s="4"/>
      <c r="I287" s="4" t="s">
        <v>1682</v>
      </c>
      <c r="J287" s="4"/>
      <c r="K287" s="4"/>
      <c r="L287" s="4"/>
      <c r="M287" s="4" t="s">
        <v>1683</v>
      </c>
      <c r="N287" s="4"/>
      <c r="O287" s="4"/>
      <c r="P287" s="4"/>
      <c r="Q287" s="4"/>
      <c r="R287" s="4"/>
      <c r="S287" s="4"/>
      <c r="T287" s="4"/>
      <c r="U287" s="4" t="s">
        <v>1685</v>
      </c>
      <c r="X287" s="9" t="s">
        <v>1688</v>
      </c>
      <c r="Z287">
        <v>12</v>
      </c>
      <c r="AA287" t="s">
        <v>1685</v>
      </c>
      <c r="AB287">
        <v>500</v>
      </c>
      <c r="AC287">
        <v>1</v>
      </c>
      <c r="AD287" t="s">
        <v>1694</v>
      </c>
      <c r="AF287" s="4" t="s">
        <v>158</v>
      </c>
      <c r="AG287" s="4" t="s">
        <v>1685</v>
      </c>
      <c r="AH287" s="4">
        <v>1440</v>
      </c>
      <c r="AI287" s="4"/>
      <c r="AJ287" s="4" t="s">
        <v>1674</v>
      </c>
      <c r="AK287" s="4">
        <v>93.248000000000005</v>
      </c>
      <c r="AN287" s="4">
        <v>3</v>
      </c>
      <c r="AO287" s="4">
        <v>25</v>
      </c>
      <c r="AP287" s="4">
        <f t="shared" ref="AP287:AP288" si="7">AP286+7</f>
        <v>154</v>
      </c>
      <c r="AQ287" s="4"/>
      <c r="AR287" s="4" t="s">
        <v>1736</v>
      </c>
    </row>
    <row r="288" spans="1:45" x14ac:dyDescent="0.2">
      <c r="A288" s="4" t="s">
        <v>474</v>
      </c>
      <c r="B288" s="4" t="s">
        <v>1672</v>
      </c>
      <c r="C288" s="4" t="s">
        <v>1675</v>
      </c>
      <c r="D288" s="4" t="s">
        <v>261</v>
      </c>
      <c r="E288" s="4" t="s">
        <v>470</v>
      </c>
      <c r="F288" s="4"/>
      <c r="G288" s="4" t="s">
        <v>158</v>
      </c>
      <c r="H288" s="4"/>
      <c r="I288" s="4" t="s">
        <v>1682</v>
      </c>
      <c r="J288" s="4"/>
      <c r="K288" s="4"/>
      <c r="L288" s="4"/>
      <c r="M288" s="4" t="s">
        <v>1683</v>
      </c>
      <c r="N288" s="4"/>
      <c r="O288" s="4"/>
      <c r="P288" s="4"/>
      <c r="Q288" s="4"/>
      <c r="R288" s="4"/>
      <c r="S288" s="4"/>
      <c r="T288" s="4"/>
      <c r="U288" s="4" t="s">
        <v>1685</v>
      </c>
      <c r="X288" s="9" t="s">
        <v>1688</v>
      </c>
      <c r="Z288">
        <v>12</v>
      </c>
      <c r="AA288" t="s">
        <v>1685</v>
      </c>
      <c r="AB288">
        <v>500</v>
      </c>
      <c r="AC288">
        <v>1</v>
      </c>
      <c r="AD288" t="s">
        <v>1694</v>
      </c>
      <c r="AF288" s="4" t="s">
        <v>158</v>
      </c>
      <c r="AG288" s="4" t="s">
        <v>1685</v>
      </c>
      <c r="AH288" s="4">
        <v>1440</v>
      </c>
      <c r="AI288" s="4"/>
      <c r="AJ288" s="4" t="s">
        <v>1674</v>
      </c>
      <c r="AK288" s="4">
        <v>95.802999999999997</v>
      </c>
      <c r="AN288" s="4">
        <v>3</v>
      </c>
      <c r="AO288" s="4">
        <v>25</v>
      </c>
      <c r="AP288" s="4">
        <f t="shared" si="7"/>
        <v>161</v>
      </c>
      <c r="AQ288" s="4"/>
      <c r="AR288" s="4" t="s">
        <v>1736</v>
      </c>
      <c r="AS288" t="s">
        <v>1737</v>
      </c>
    </row>
    <row r="289" spans="1:44" x14ac:dyDescent="0.2">
      <c r="A289" s="4" t="s">
        <v>474</v>
      </c>
      <c r="B289" s="4" t="s">
        <v>1672</v>
      </c>
      <c r="C289" s="4" t="s">
        <v>1675</v>
      </c>
      <c r="D289" s="4" t="s">
        <v>261</v>
      </c>
      <c r="E289" s="4" t="s">
        <v>470</v>
      </c>
      <c r="F289" s="4"/>
      <c r="G289" s="4" t="s">
        <v>158</v>
      </c>
      <c r="H289" s="4"/>
      <c r="I289" s="4" t="s">
        <v>1682</v>
      </c>
      <c r="J289" s="4"/>
      <c r="K289" s="4"/>
      <c r="L289" s="4"/>
      <c r="M289" s="4" t="s">
        <v>1683</v>
      </c>
      <c r="N289" s="4"/>
      <c r="O289" s="4"/>
      <c r="P289" s="4"/>
      <c r="Q289" s="4"/>
      <c r="R289" s="4"/>
      <c r="S289" s="4"/>
      <c r="T289" s="4"/>
      <c r="U289" s="4" t="s">
        <v>1673</v>
      </c>
      <c r="X289" s="9" t="s">
        <v>1689</v>
      </c>
      <c r="Z289">
        <v>12</v>
      </c>
      <c r="AD289" t="s">
        <v>1694</v>
      </c>
      <c r="AF289" s="4" t="s">
        <v>158</v>
      </c>
      <c r="AG289" s="4" t="s">
        <v>1686</v>
      </c>
      <c r="AH289" s="4">
        <v>1440</v>
      </c>
      <c r="AI289" s="4"/>
      <c r="AJ289" s="4" t="s">
        <v>1674</v>
      </c>
      <c r="AK289" s="4">
        <v>0</v>
      </c>
      <c r="AN289" s="4">
        <v>3</v>
      </c>
      <c r="AO289" s="4">
        <v>25</v>
      </c>
      <c r="AP289" s="4">
        <v>7</v>
      </c>
      <c r="AQ289" s="4"/>
      <c r="AR289" s="4" t="s">
        <v>1736</v>
      </c>
    </row>
    <row r="290" spans="1:44" x14ac:dyDescent="0.2">
      <c r="A290" s="4" t="s">
        <v>474</v>
      </c>
      <c r="B290" s="4" t="s">
        <v>1672</v>
      </c>
      <c r="C290" s="4" t="s">
        <v>1675</v>
      </c>
      <c r="D290" s="4" t="s">
        <v>261</v>
      </c>
      <c r="E290" s="4" t="s">
        <v>470</v>
      </c>
      <c r="F290" s="4"/>
      <c r="G290" s="4" t="s">
        <v>158</v>
      </c>
      <c r="H290" s="4"/>
      <c r="I290" s="4" t="s">
        <v>1682</v>
      </c>
      <c r="J290" s="4"/>
      <c r="K290" s="4"/>
      <c r="L290" s="4"/>
      <c r="M290" s="4" t="s">
        <v>1683</v>
      </c>
      <c r="N290" s="4"/>
      <c r="O290" s="4"/>
      <c r="P290" s="4"/>
      <c r="Q290" s="4"/>
      <c r="R290" s="4"/>
      <c r="S290" s="4"/>
      <c r="T290" s="4"/>
      <c r="U290" s="4" t="s">
        <v>1673</v>
      </c>
      <c r="X290" s="9" t="s">
        <v>1689</v>
      </c>
      <c r="Z290">
        <v>12</v>
      </c>
      <c r="AD290" t="s">
        <v>1694</v>
      </c>
      <c r="AF290" s="4" t="s">
        <v>158</v>
      </c>
      <c r="AG290" s="4" t="s">
        <v>1686</v>
      </c>
      <c r="AH290" s="4">
        <v>1440</v>
      </c>
      <c r="AI290" s="4"/>
      <c r="AJ290" s="4" t="s">
        <v>1674</v>
      </c>
      <c r="AK290" s="4">
        <v>0</v>
      </c>
      <c r="AN290" s="4">
        <v>3</v>
      </c>
      <c r="AO290" s="4">
        <v>25</v>
      </c>
      <c r="AP290" s="4">
        <f>AP289+7</f>
        <v>14</v>
      </c>
      <c r="AQ290" s="4"/>
      <c r="AR290" s="4" t="s">
        <v>1736</v>
      </c>
    </row>
    <row r="291" spans="1:44" x14ac:dyDescent="0.2">
      <c r="A291" s="4" t="s">
        <v>474</v>
      </c>
      <c r="B291" s="4" t="s">
        <v>1672</v>
      </c>
      <c r="C291" s="4" t="s">
        <v>1675</v>
      </c>
      <c r="D291" s="4" t="s">
        <v>261</v>
      </c>
      <c r="E291" s="4" t="s">
        <v>470</v>
      </c>
      <c r="F291" s="4"/>
      <c r="G291" s="4" t="s">
        <v>158</v>
      </c>
      <c r="H291" s="4"/>
      <c r="I291" s="4" t="s">
        <v>1682</v>
      </c>
      <c r="J291" s="4"/>
      <c r="K291" s="4"/>
      <c r="L291" s="4"/>
      <c r="M291" s="4" t="s">
        <v>1683</v>
      </c>
      <c r="N291" s="4"/>
      <c r="O291" s="4"/>
      <c r="P291" s="4"/>
      <c r="Q291" s="4"/>
      <c r="R291" s="4"/>
      <c r="S291" s="4"/>
      <c r="T291" s="4"/>
      <c r="U291" s="4" t="s">
        <v>1673</v>
      </c>
      <c r="X291" s="9" t="s">
        <v>1689</v>
      </c>
      <c r="Z291">
        <v>12</v>
      </c>
      <c r="AD291" t="s">
        <v>1694</v>
      </c>
      <c r="AF291" s="4" t="s">
        <v>158</v>
      </c>
      <c r="AG291" s="4" t="s">
        <v>1686</v>
      </c>
      <c r="AH291" s="4">
        <v>1440</v>
      </c>
      <c r="AI291" s="4"/>
      <c r="AJ291" s="4" t="s">
        <v>1674</v>
      </c>
      <c r="AK291" s="4">
        <v>1.2410000000000001</v>
      </c>
      <c r="AN291" s="4">
        <v>3</v>
      </c>
      <c r="AO291" s="4">
        <v>25</v>
      </c>
      <c r="AP291" s="4">
        <f t="shared" ref="AP291:AP308" si="8">AP290+7</f>
        <v>21</v>
      </c>
      <c r="AQ291" s="4"/>
      <c r="AR291" s="4" t="s">
        <v>1736</v>
      </c>
    </row>
    <row r="292" spans="1:44" x14ac:dyDescent="0.2">
      <c r="A292" s="4" t="s">
        <v>474</v>
      </c>
      <c r="B292" s="4" t="s">
        <v>1672</v>
      </c>
      <c r="C292" s="4" t="s">
        <v>1675</v>
      </c>
      <c r="D292" s="4" t="s">
        <v>261</v>
      </c>
      <c r="E292" s="4" t="s">
        <v>470</v>
      </c>
      <c r="F292" s="4"/>
      <c r="G292" s="4" t="s">
        <v>158</v>
      </c>
      <c r="H292" s="4"/>
      <c r="I292" s="4" t="s">
        <v>1682</v>
      </c>
      <c r="J292" s="4"/>
      <c r="K292" s="4"/>
      <c r="L292" s="4"/>
      <c r="M292" s="4" t="s">
        <v>1683</v>
      </c>
      <c r="N292" s="4"/>
      <c r="O292" s="4"/>
      <c r="P292" s="4"/>
      <c r="Q292" s="4"/>
      <c r="R292" s="4"/>
      <c r="S292" s="4"/>
      <c r="T292" s="4"/>
      <c r="U292" s="4" t="s">
        <v>1673</v>
      </c>
      <c r="X292" s="9" t="s">
        <v>1689</v>
      </c>
      <c r="Z292">
        <v>12</v>
      </c>
      <c r="AD292" t="s">
        <v>1694</v>
      </c>
      <c r="AF292" s="4" t="s">
        <v>158</v>
      </c>
      <c r="AG292" s="4" t="s">
        <v>1686</v>
      </c>
      <c r="AH292" s="4">
        <v>1440</v>
      </c>
      <c r="AI292" s="4"/>
      <c r="AJ292" s="4" t="s">
        <v>1674</v>
      </c>
      <c r="AK292" s="4">
        <v>4.0780000000000003</v>
      </c>
      <c r="AN292" s="4">
        <v>3</v>
      </c>
      <c r="AO292" s="4">
        <v>25</v>
      </c>
      <c r="AP292" s="4">
        <f t="shared" si="8"/>
        <v>28</v>
      </c>
      <c r="AQ292" s="4"/>
      <c r="AR292" s="4" t="s">
        <v>1736</v>
      </c>
    </row>
    <row r="293" spans="1:44" x14ac:dyDescent="0.2">
      <c r="A293" s="4" t="s">
        <v>474</v>
      </c>
      <c r="B293" s="4" t="s">
        <v>1672</v>
      </c>
      <c r="C293" s="4" t="s">
        <v>1675</v>
      </c>
      <c r="D293" s="4" t="s">
        <v>261</v>
      </c>
      <c r="E293" s="4" t="s">
        <v>470</v>
      </c>
      <c r="F293" s="4"/>
      <c r="G293" s="4" t="s">
        <v>158</v>
      </c>
      <c r="H293" s="4"/>
      <c r="I293" s="4" t="s">
        <v>1682</v>
      </c>
      <c r="J293" s="4"/>
      <c r="K293" s="4"/>
      <c r="L293" s="4"/>
      <c r="M293" s="4" t="s">
        <v>1683</v>
      </c>
      <c r="N293" s="4"/>
      <c r="O293" s="4"/>
      <c r="P293" s="4"/>
      <c r="Q293" s="4"/>
      <c r="R293" s="4"/>
      <c r="S293" s="4"/>
      <c r="T293" s="4"/>
      <c r="U293" s="4" t="s">
        <v>1673</v>
      </c>
      <c r="X293" s="9" t="s">
        <v>1689</v>
      </c>
      <c r="Z293">
        <v>12</v>
      </c>
      <c r="AD293" t="s">
        <v>1694</v>
      </c>
      <c r="AF293" s="4" t="s">
        <v>158</v>
      </c>
      <c r="AG293" s="4" t="s">
        <v>1686</v>
      </c>
      <c r="AH293" s="4">
        <v>1440</v>
      </c>
      <c r="AI293" s="4"/>
      <c r="AJ293" s="4" t="s">
        <v>1674</v>
      </c>
      <c r="AK293" s="4">
        <v>4.0780000000000003</v>
      </c>
      <c r="AN293" s="4">
        <v>3</v>
      </c>
      <c r="AO293" s="4">
        <v>25</v>
      </c>
      <c r="AP293" s="4">
        <f t="shared" si="8"/>
        <v>35</v>
      </c>
      <c r="AQ293" s="4"/>
      <c r="AR293" s="4" t="s">
        <v>1736</v>
      </c>
    </row>
    <row r="294" spans="1:44" x14ac:dyDescent="0.2">
      <c r="A294" s="4" t="s">
        <v>474</v>
      </c>
      <c r="B294" s="4" t="s">
        <v>1672</v>
      </c>
      <c r="C294" s="4" t="s">
        <v>1675</v>
      </c>
      <c r="D294" s="4" t="s">
        <v>261</v>
      </c>
      <c r="E294" s="4" t="s">
        <v>470</v>
      </c>
      <c r="F294" s="4"/>
      <c r="G294" s="4" t="s">
        <v>158</v>
      </c>
      <c r="H294" s="4"/>
      <c r="I294" s="4" t="s">
        <v>1682</v>
      </c>
      <c r="J294" s="4"/>
      <c r="K294" s="4"/>
      <c r="L294" s="4"/>
      <c r="M294" s="4" t="s">
        <v>1683</v>
      </c>
      <c r="N294" s="4"/>
      <c r="O294" s="4"/>
      <c r="P294" s="4"/>
      <c r="Q294" s="4"/>
      <c r="R294" s="4"/>
      <c r="S294" s="4"/>
      <c r="T294" s="4"/>
      <c r="U294" s="4" t="s">
        <v>1673</v>
      </c>
      <c r="X294" s="9" t="s">
        <v>1689</v>
      </c>
      <c r="Z294">
        <v>12</v>
      </c>
      <c r="AD294" t="s">
        <v>1694</v>
      </c>
      <c r="AF294" s="4" t="s">
        <v>158</v>
      </c>
      <c r="AG294" s="4" t="s">
        <v>1686</v>
      </c>
      <c r="AH294" s="4">
        <v>1440</v>
      </c>
      <c r="AI294" s="4"/>
      <c r="AJ294" s="4" t="s">
        <v>1674</v>
      </c>
      <c r="AK294" s="4">
        <v>3.7229999999999999</v>
      </c>
      <c r="AN294" s="4">
        <v>3</v>
      </c>
      <c r="AO294" s="4">
        <v>25</v>
      </c>
      <c r="AP294" s="4">
        <f t="shared" si="8"/>
        <v>42</v>
      </c>
      <c r="AQ294" s="4"/>
      <c r="AR294" s="4" t="s">
        <v>1736</v>
      </c>
    </row>
    <row r="295" spans="1:44" x14ac:dyDescent="0.2">
      <c r="A295" s="4" t="s">
        <v>474</v>
      </c>
      <c r="B295" s="4" t="s">
        <v>1672</v>
      </c>
      <c r="C295" s="4" t="s">
        <v>1675</v>
      </c>
      <c r="D295" s="4" t="s">
        <v>261</v>
      </c>
      <c r="E295" s="4" t="s">
        <v>470</v>
      </c>
      <c r="F295" s="4"/>
      <c r="G295" s="4" t="s">
        <v>158</v>
      </c>
      <c r="H295" s="4"/>
      <c r="I295" s="4" t="s">
        <v>1682</v>
      </c>
      <c r="J295" s="4"/>
      <c r="K295" s="4"/>
      <c r="L295" s="4"/>
      <c r="M295" s="4" t="s">
        <v>1683</v>
      </c>
      <c r="N295" s="4"/>
      <c r="O295" s="4"/>
      <c r="P295" s="4"/>
      <c r="Q295" s="4"/>
      <c r="R295" s="4"/>
      <c r="S295" s="4"/>
      <c r="T295" s="4"/>
      <c r="U295" s="4" t="s">
        <v>1673</v>
      </c>
      <c r="X295" s="9" t="s">
        <v>1689</v>
      </c>
      <c r="Z295">
        <v>12</v>
      </c>
      <c r="AD295" t="s">
        <v>1694</v>
      </c>
      <c r="AF295" s="4" t="s">
        <v>158</v>
      </c>
      <c r="AG295" s="4" t="s">
        <v>1686</v>
      </c>
      <c r="AH295" s="4">
        <v>1440</v>
      </c>
      <c r="AI295" s="4"/>
      <c r="AJ295" s="4" t="s">
        <v>1674</v>
      </c>
      <c r="AK295" s="4">
        <v>7.6239999999999997</v>
      </c>
      <c r="AN295" s="4">
        <v>3</v>
      </c>
      <c r="AO295" s="4">
        <v>25</v>
      </c>
      <c r="AP295" s="4">
        <f t="shared" si="8"/>
        <v>49</v>
      </c>
      <c r="AQ295" s="4"/>
      <c r="AR295" s="4" t="s">
        <v>1736</v>
      </c>
    </row>
    <row r="296" spans="1:44" x14ac:dyDescent="0.2">
      <c r="A296" s="4" t="s">
        <v>474</v>
      </c>
      <c r="B296" s="4" t="s">
        <v>1672</v>
      </c>
      <c r="C296" s="4" t="s">
        <v>1675</v>
      </c>
      <c r="D296" s="4" t="s">
        <v>261</v>
      </c>
      <c r="E296" s="4" t="s">
        <v>470</v>
      </c>
      <c r="F296" s="4"/>
      <c r="G296" s="4" t="s">
        <v>158</v>
      </c>
      <c r="H296" s="4"/>
      <c r="I296" s="4" t="s">
        <v>1682</v>
      </c>
      <c r="J296" s="4"/>
      <c r="K296" s="4"/>
      <c r="L296" s="4"/>
      <c r="M296" s="4" t="s">
        <v>1683</v>
      </c>
      <c r="N296" s="4"/>
      <c r="O296" s="4"/>
      <c r="P296" s="4"/>
      <c r="Q296" s="4"/>
      <c r="R296" s="4"/>
      <c r="S296" s="4"/>
      <c r="T296" s="4"/>
      <c r="U296" s="4" t="s">
        <v>1673</v>
      </c>
      <c r="X296" s="9" t="s">
        <v>1689</v>
      </c>
      <c r="Z296">
        <v>12</v>
      </c>
      <c r="AD296" t="s">
        <v>1694</v>
      </c>
      <c r="AF296" s="4" t="s">
        <v>158</v>
      </c>
      <c r="AG296" s="4" t="s">
        <v>1686</v>
      </c>
      <c r="AH296" s="4">
        <v>1440</v>
      </c>
      <c r="AI296" s="4"/>
      <c r="AJ296" s="4" t="s">
        <v>1674</v>
      </c>
      <c r="AK296" s="4">
        <v>7.9790000000000001</v>
      </c>
      <c r="AN296" s="4">
        <v>3</v>
      </c>
      <c r="AO296" s="4">
        <v>25</v>
      </c>
      <c r="AP296" s="4">
        <f t="shared" si="8"/>
        <v>56</v>
      </c>
      <c r="AQ296" s="4"/>
      <c r="AR296" s="4" t="s">
        <v>1736</v>
      </c>
    </row>
    <row r="297" spans="1:44" x14ac:dyDescent="0.2">
      <c r="A297" s="4" t="s">
        <v>474</v>
      </c>
      <c r="B297" s="4" t="s">
        <v>1672</v>
      </c>
      <c r="C297" s="4" t="s">
        <v>1675</v>
      </c>
      <c r="D297" s="4" t="s">
        <v>261</v>
      </c>
      <c r="E297" s="4" t="s">
        <v>470</v>
      </c>
      <c r="F297" s="4"/>
      <c r="G297" s="4" t="s">
        <v>158</v>
      </c>
      <c r="H297" s="4"/>
      <c r="I297" s="4" t="s">
        <v>1682</v>
      </c>
      <c r="J297" s="4"/>
      <c r="K297" s="4"/>
      <c r="L297" s="4"/>
      <c r="M297" s="4" t="s">
        <v>1683</v>
      </c>
      <c r="N297" s="4"/>
      <c r="O297" s="4"/>
      <c r="P297" s="4"/>
      <c r="Q297" s="4"/>
      <c r="R297" s="4"/>
      <c r="S297" s="4"/>
      <c r="T297" s="4"/>
      <c r="U297" s="4" t="s">
        <v>1673</v>
      </c>
      <c r="X297" s="9" t="s">
        <v>1689</v>
      </c>
      <c r="Z297">
        <v>12</v>
      </c>
      <c r="AD297" t="s">
        <v>1694</v>
      </c>
      <c r="AF297" s="4" t="s">
        <v>158</v>
      </c>
      <c r="AG297" s="4" t="s">
        <v>1686</v>
      </c>
      <c r="AH297" s="4">
        <v>1440</v>
      </c>
      <c r="AI297" s="4"/>
      <c r="AJ297" s="4" t="s">
        <v>1674</v>
      </c>
      <c r="AK297" s="4">
        <v>7.9790000000000001</v>
      </c>
      <c r="AN297" s="4">
        <v>3</v>
      </c>
      <c r="AO297" s="4">
        <v>25</v>
      </c>
      <c r="AP297" s="4">
        <f t="shared" si="8"/>
        <v>63</v>
      </c>
      <c r="AQ297" s="4"/>
      <c r="AR297" s="4" t="s">
        <v>1736</v>
      </c>
    </row>
    <row r="298" spans="1:44" x14ac:dyDescent="0.2">
      <c r="A298" s="4" t="s">
        <v>474</v>
      </c>
      <c r="B298" s="4" t="s">
        <v>1672</v>
      </c>
      <c r="C298" s="4" t="s">
        <v>1675</v>
      </c>
      <c r="D298" s="4" t="s">
        <v>261</v>
      </c>
      <c r="E298" s="4" t="s">
        <v>470</v>
      </c>
      <c r="F298" s="4"/>
      <c r="G298" s="4" t="s">
        <v>158</v>
      </c>
      <c r="H298" s="4"/>
      <c r="I298" s="4" t="s">
        <v>1682</v>
      </c>
      <c r="J298" s="4"/>
      <c r="K298" s="4"/>
      <c r="L298" s="4"/>
      <c r="M298" s="4" t="s">
        <v>1683</v>
      </c>
      <c r="N298" s="4"/>
      <c r="O298" s="4"/>
      <c r="P298" s="4"/>
      <c r="Q298" s="4"/>
      <c r="R298" s="4"/>
      <c r="S298" s="4"/>
      <c r="T298" s="4"/>
      <c r="U298" s="4" t="s">
        <v>1673</v>
      </c>
      <c r="X298" s="9" t="s">
        <v>1689</v>
      </c>
      <c r="Z298">
        <v>12</v>
      </c>
      <c r="AD298" t="s">
        <v>1694</v>
      </c>
      <c r="AF298" s="4" t="s">
        <v>158</v>
      </c>
      <c r="AG298" s="4" t="s">
        <v>1686</v>
      </c>
      <c r="AH298" s="4">
        <v>1440</v>
      </c>
      <c r="AI298" s="4"/>
      <c r="AJ298" s="4" t="s">
        <v>1674</v>
      </c>
      <c r="AK298" s="4">
        <v>7.9790000000000001</v>
      </c>
      <c r="AN298" s="4">
        <v>3</v>
      </c>
      <c r="AO298" s="4">
        <v>25</v>
      </c>
      <c r="AP298" s="4">
        <f t="shared" si="8"/>
        <v>70</v>
      </c>
      <c r="AQ298" s="4"/>
      <c r="AR298" s="4" t="s">
        <v>1736</v>
      </c>
    </row>
    <row r="299" spans="1:44" x14ac:dyDescent="0.2">
      <c r="A299" s="4" t="s">
        <v>474</v>
      </c>
      <c r="B299" s="4" t="s">
        <v>1672</v>
      </c>
      <c r="C299" s="4" t="s">
        <v>1675</v>
      </c>
      <c r="D299" s="4" t="s">
        <v>261</v>
      </c>
      <c r="E299" s="4" t="s">
        <v>470</v>
      </c>
      <c r="F299" s="4"/>
      <c r="G299" s="4" t="s">
        <v>158</v>
      </c>
      <c r="H299" s="4"/>
      <c r="I299" s="4" t="s">
        <v>1682</v>
      </c>
      <c r="J299" s="4"/>
      <c r="K299" s="4"/>
      <c r="L299" s="4"/>
      <c r="M299" s="4" t="s">
        <v>1683</v>
      </c>
      <c r="N299" s="4"/>
      <c r="O299" s="4"/>
      <c r="P299" s="4"/>
      <c r="Q299" s="4"/>
      <c r="R299" s="4"/>
      <c r="S299" s="4"/>
      <c r="T299" s="4"/>
      <c r="U299" s="4" t="s">
        <v>1673</v>
      </c>
      <c r="X299" s="9" t="s">
        <v>1689</v>
      </c>
      <c r="Z299">
        <v>12</v>
      </c>
      <c r="AD299" t="s">
        <v>1694</v>
      </c>
      <c r="AF299" s="4" t="s">
        <v>158</v>
      </c>
      <c r="AG299" s="4" t="s">
        <v>1686</v>
      </c>
      <c r="AH299" s="4">
        <v>1440</v>
      </c>
      <c r="AI299" s="4"/>
      <c r="AJ299" s="4" t="s">
        <v>1674</v>
      </c>
      <c r="AK299" s="4">
        <v>7.9790000000000001</v>
      </c>
      <c r="AN299" s="4">
        <v>3</v>
      </c>
      <c r="AO299" s="4">
        <v>25</v>
      </c>
      <c r="AP299" s="4">
        <f t="shared" si="8"/>
        <v>77</v>
      </c>
      <c r="AQ299" s="4"/>
      <c r="AR299" s="4" t="s">
        <v>1736</v>
      </c>
    </row>
    <row r="300" spans="1:44" x14ac:dyDescent="0.2">
      <c r="A300" s="4" t="s">
        <v>474</v>
      </c>
      <c r="B300" s="4" t="s">
        <v>1672</v>
      </c>
      <c r="C300" s="4" t="s">
        <v>1675</v>
      </c>
      <c r="D300" s="4" t="s">
        <v>261</v>
      </c>
      <c r="E300" s="4" t="s">
        <v>470</v>
      </c>
      <c r="F300" s="4"/>
      <c r="G300" s="4" t="s">
        <v>158</v>
      </c>
      <c r="H300" s="4"/>
      <c r="I300" s="4" t="s">
        <v>1682</v>
      </c>
      <c r="J300" s="4"/>
      <c r="K300" s="4"/>
      <c r="L300" s="4"/>
      <c r="M300" s="4" t="s">
        <v>1683</v>
      </c>
      <c r="N300" s="4"/>
      <c r="O300" s="4"/>
      <c r="P300" s="4"/>
      <c r="Q300" s="4"/>
      <c r="R300" s="4"/>
      <c r="S300" s="4"/>
      <c r="T300" s="4"/>
      <c r="U300" s="4" t="s">
        <v>1673</v>
      </c>
      <c r="X300" s="9" t="s">
        <v>1689</v>
      </c>
      <c r="Z300">
        <v>12</v>
      </c>
      <c r="AD300" t="s">
        <v>1694</v>
      </c>
      <c r="AF300" s="4" t="s">
        <v>158</v>
      </c>
      <c r="AG300" s="4" t="s">
        <v>1686</v>
      </c>
      <c r="AH300" s="4">
        <v>1440</v>
      </c>
      <c r="AI300" s="4"/>
      <c r="AJ300" s="4" t="s">
        <v>1674</v>
      </c>
      <c r="AK300" s="4">
        <v>7.9790000000000001</v>
      </c>
      <c r="AN300" s="4">
        <v>3</v>
      </c>
      <c r="AO300" s="4">
        <v>25</v>
      </c>
      <c r="AP300" s="4">
        <f t="shared" si="8"/>
        <v>84</v>
      </c>
      <c r="AQ300" s="4"/>
      <c r="AR300" s="4" t="s">
        <v>1736</v>
      </c>
    </row>
    <row r="301" spans="1:44" x14ac:dyDescent="0.2">
      <c r="A301" s="4" t="s">
        <v>474</v>
      </c>
      <c r="B301" s="4" t="s">
        <v>1672</v>
      </c>
      <c r="C301" s="4" t="s">
        <v>1675</v>
      </c>
      <c r="D301" s="4" t="s">
        <v>261</v>
      </c>
      <c r="E301" s="4" t="s">
        <v>470</v>
      </c>
      <c r="F301" s="4"/>
      <c r="G301" s="4" t="s">
        <v>158</v>
      </c>
      <c r="H301" s="4"/>
      <c r="I301" s="4" t="s">
        <v>1682</v>
      </c>
      <c r="J301" s="4"/>
      <c r="K301" s="4"/>
      <c r="L301" s="4"/>
      <c r="M301" s="4" t="s">
        <v>1683</v>
      </c>
      <c r="N301" s="4"/>
      <c r="O301" s="4"/>
      <c r="P301" s="4"/>
      <c r="Q301" s="4"/>
      <c r="R301" s="4"/>
      <c r="S301" s="4"/>
      <c r="T301" s="4"/>
      <c r="U301" s="4" t="s">
        <v>1673</v>
      </c>
      <c r="X301" s="9" t="s">
        <v>1689</v>
      </c>
      <c r="Z301">
        <v>12</v>
      </c>
      <c r="AD301" t="s">
        <v>1694</v>
      </c>
      <c r="AF301" s="4" t="s">
        <v>158</v>
      </c>
      <c r="AG301" s="4" t="s">
        <v>1686</v>
      </c>
      <c r="AH301" s="4">
        <v>1440</v>
      </c>
      <c r="AI301" s="4"/>
      <c r="AJ301" s="4" t="s">
        <v>1674</v>
      </c>
      <c r="AK301" s="4">
        <v>9.0429999999999993</v>
      </c>
      <c r="AN301" s="4">
        <v>3</v>
      </c>
      <c r="AO301" s="4">
        <v>25</v>
      </c>
      <c r="AP301" s="4">
        <f t="shared" si="8"/>
        <v>91</v>
      </c>
      <c r="AQ301" s="4"/>
      <c r="AR301" s="4" t="s">
        <v>1736</v>
      </c>
    </row>
    <row r="302" spans="1:44" x14ac:dyDescent="0.2">
      <c r="A302" s="4" t="s">
        <v>474</v>
      </c>
      <c r="B302" s="4" t="s">
        <v>1672</v>
      </c>
      <c r="C302" s="4" t="s">
        <v>1675</v>
      </c>
      <c r="D302" s="4" t="s">
        <v>261</v>
      </c>
      <c r="E302" s="4" t="s">
        <v>470</v>
      </c>
      <c r="F302" s="4"/>
      <c r="G302" s="4" t="s">
        <v>158</v>
      </c>
      <c r="H302" s="4"/>
      <c r="I302" s="4" t="s">
        <v>1682</v>
      </c>
      <c r="J302" s="4"/>
      <c r="K302" s="4"/>
      <c r="L302" s="4"/>
      <c r="M302" s="4" t="s">
        <v>1683</v>
      </c>
      <c r="N302" s="4"/>
      <c r="O302" s="4"/>
      <c r="P302" s="4"/>
      <c r="Q302" s="4"/>
      <c r="R302" s="4"/>
      <c r="S302" s="4"/>
      <c r="T302" s="4"/>
      <c r="U302" s="4" t="s">
        <v>1673</v>
      </c>
      <c r="X302" s="9" t="s">
        <v>1689</v>
      </c>
      <c r="Z302">
        <v>12</v>
      </c>
      <c r="AD302" t="s">
        <v>1694</v>
      </c>
      <c r="AF302" s="4" t="s">
        <v>158</v>
      </c>
      <c r="AG302" s="4" t="s">
        <v>1686</v>
      </c>
      <c r="AH302" s="4">
        <v>1440</v>
      </c>
      <c r="AI302" s="4"/>
      <c r="AJ302" s="4" t="s">
        <v>1674</v>
      </c>
      <c r="AK302" s="4">
        <v>9.3970000000000002</v>
      </c>
      <c r="AN302" s="4">
        <v>3</v>
      </c>
      <c r="AO302" s="4">
        <v>25</v>
      </c>
      <c r="AP302" s="4">
        <f t="shared" si="8"/>
        <v>98</v>
      </c>
      <c r="AQ302" s="4"/>
      <c r="AR302" s="4" t="s">
        <v>1736</v>
      </c>
    </row>
    <row r="303" spans="1:44" x14ac:dyDescent="0.2">
      <c r="A303" s="4" t="s">
        <v>474</v>
      </c>
      <c r="B303" s="4" t="s">
        <v>1672</v>
      </c>
      <c r="C303" s="4" t="s">
        <v>1675</v>
      </c>
      <c r="D303" s="4" t="s">
        <v>261</v>
      </c>
      <c r="E303" s="4" t="s">
        <v>470</v>
      </c>
      <c r="F303" s="4"/>
      <c r="G303" s="4" t="s">
        <v>158</v>
      </c>
      <c r="H303" s="4"/>
      <c r="I303" s="4" t="s">
        <v>1682</v>
      </c>
      <c r="J303" s="4"/>
      <c r="K303" s="4"/>
      <c r="L303" s="4"/>
      <c r="M303" s="4" t="s">
        <v>1683</v>
      </c>
      <c r="N303" s="4"/>
      <c r="O303" s="4"/>
      <c r="P303" s="4"/>
      <c r="Q303" s="4"/>
      <c r="R303" s="4"/>
      <c r="S303" s="4"/>
      <c r="T303" s="4"/>
      <c r="U303" s="4" t="s">
        <v>1673</v>
      </c>
      <c r="X303" s="9" t="s">
        <v>1689</v>
      </c>
      <c r="Z303">
        <v>12</v>
      </c>
      <c r="AD303" t="s">
        <v>1694</v>
      </c>
      <c r="AF303" s="4" t="s">
        <v>158</v>
      </c>
      <c r="AG303" s="4" t="s">
        <v>1686</v>
      </c>
      <c r="AH303" s="4">
        <v>1440</v>
      </c>
      <c r="AI303" s="4"/>
      <c r="AJ303" s="4" t="s">
        <v>1674</v>
      </c>
      <c r="AK303" s="4">
        <v>14.715999999999999</v>
      </c>
      <c r="AN303" s="4">
        <v>3</v>
      </c>
      <c r="AO303" s="4">
        <v>25</v>
      </c>
      <c r="AP303" s="4">
        <f t="shared" si="8"/>
        <v>105</v>
      </c>
      <c r="AQ303" s="4"/>
      <c r="AR303" s="4" t="s">
        <v>1736</v>
      </c>
    </row>
    <row r="304" spans="1:44" x14ac:dyDescent="0.2">
      <c r="A304" s="4" t="s">
        <v>474</v>
      </c>
      <c r="B304" s="4" t="s">
        <v>1672</v>
      </c>
      <c r="C304" s="4" t="s">
        <v>1675</v>
      </c>
      <c r="D304" s="4" t="s">
        <v>261</v>
      </c>
      <c r="E304" s="4" t="s">
        <v>470</v>
      </c>
      <c r="F304" s="4"/>
      <c r="G304" s="4" t="s">
        <v>158</v>
      </c>
      <c r="H304" s="4"/>
      <c r="I304" s="4" t="s">
        <v>1682</v>
      </c>
      <c r="J304" s="4"/>
      <c r="K304" s="4"/>
      <c r="L304" s="4"/>
      <c r="M304" s="4" t="s">
        <v>1683</v>
      </c>
      <c r="N304" s="4"/>
      <c r="O304" s="4"/>
      <c r="P304" s="4"/>
      <c r="Q304" s="4"/>
      <c r="R304" s="4"/>
      <c r="S304" s="4"/>
      <c r="T304" s="4"/>
      <c r="U304" s="4" t="s">
        <v>1673</v>
      </c>
      <c r="X304" s="9" t="s">
        <v>1689</v>
      </c>
      <c r="Z304">
        <v>12</v>
      </c>
      <c r="AD304" t="s">
        <v>1694</v>
      </c>
      <c r="AF304" s="4" t="s">
        <v>158</v>
      </c>
      <c r="AG304" s="4" t="s">
        <v>1686</v>
      </c>
      <c r="AH304" s="4">
        <v>1440</v>
      </c>
      <c r="AI304" s="4"/>
      <c r="AJ304" s="4" t="s">
        <v>1674</v>
      </c>
      <c r="AK304" s="4">
        <v>14.715999999999999</v>
      </c>
      <c r="AN304" s="4">
        <v>3</v>
      </c>
      <c r="AO304" s="4">
        <v>25</v>
      </c>
      <c r="AP304" s="4">
        <f t="shared" si="8"/>
        <v>112</v>
      </c>
      <c r="AQ304" s="4"/>
      <c r="AR304" s="4" t="s">
        <v>1736</v>
      </c>
    </row>
    <row r="305" spans="1:44" x14ac:dyDescent="0.2">
      <c r="A305" s="4" t="s">
        <v>474</v>
      </c>
      <c r="B305" s="4" t="s">
        <v>1672</v>
      </c>
      <c r="C305" s="4" t="s">
        <v>1675</v>
      </c>
      <c r="D305" s="4" t="s">
        <v>261</v>
      </c>
      <c r="E305" s="4" t="s">
        <v>470</v>
      </c>
      <c r="F305" s="4"/>
      <c r="G305" s="4" t="s">
        <v>158</v>
      </c>
      <c r="H305" s="4"/>
      <c r="I305" s="4" t="s">
        <v>1682</v>
      </c>
      <c r="J305" s="4"/>
      <c r="K305" s="4"/>
      <c r="L305" s="4"/>
      <c r="M305" s="4" t="s">
        <v>1683</v>
      </c>
      <c r="N305" s="4"/>
      <c r="O305" s="4"/>
      <c r="P305" s="4"/>
      <c r="Q305" s="4"/>
      <c r="R305" s="4"/>
      <c r="S305" s="4"/>
      <c r="T305" s="4"/>
      <c r="U305" s="4" t="s">
        <v>1673</v>
      </c>
      <c r="X305" s="9" t="s">
        <v>1689</v>
      </c>
      <c r="Z305">
        <v>12</v>
      </c>
      <c r="AD305" t="s">
        <v>1694</v>
      </c>
      <c r="AF305" s="4" t="s">
        <v>158</v>
      </c>
      <c r="AG305" s="4" t="s">
        <v>1686</v>
      </c>
      <c r="AH305" s="4">
        <v>1440</v>
      </c>
      <c r="AI305" s="4"/>
      <c r="AJ305" s="4" t="s">
        <v>1674</v>
      </c>
      <c r="AK305" s="4">
        <v>15.071</v>
      </c>
      <c r="AN305" s="4">
        <v>3</v>
      </c>
      <c r="AO305" s="4">
        <v>25</v>
      </c>
      <c r="AP305" s="4">
        <f t="shared" si="8"/>
        <v>119</v>
      </c>
      <c r="AQ305" s="4"/>
      <c r="AR305" s="4" t="s">
        <v>1736</v>
      </c>
    </row>
    <row r="306" spans="1:44" x14ac:dyDescent="0.2">
      <c r="A306" s="4" t="s">
        <v>474</v>
      </c>
      <c r="B306" s="4" t="s">
        <v>1672</v>
      </c>
      <c r="C306" s="4" t="s">
        <v>1675</v>
      </c>
      <c r="D306" s="4" t="s">
        <v>261</v>
      </c>
      <c r="E306" s="4" t="s">
        <v>470</v>
      </c>
      <c r="F306" s="4"/>
      <c r="G306" s="4" t="s">
        <v>158</v>
      </c>
      <c r="H306" s="4"/>
      <c r="I306" s="4" t="s">
        <v>1682</v>
      </c>
      <c r="J306" s="4"/>
      <c r="K306" s="4"/>
      <c r="L306" s="4"/>
      <c r="M306" s="4" t="s">
        <v>1683</v>
      </c>
      <c r="N306" s="4"/>
      <c r="O306" s="4"/>
      <c r="P306" s="4"/>
      <c r="Q306" s="4"/>
      <c r="R306" s="4"/>
      <c r="S306" s="4"/>
      <c r="T306" s="4"/>
      <c r="U306" s="4" t="s">
        <v>1673</v>
      </c>
      <c r="X306" s="9" t="s">
        <v>1689</v>
      </c>
      <c r="Z306">
        <v>12</v>
      </c>
      <c r="AD306" t="s">
        <v>1694</v>
      </c>
      <c r="AF306" s="4" t="s">
        <v>158</v>
      </c>
      <c r="AG306" s="4" t="s">
        <v>1686</v>
      </c>
      <c r="AH306" s="4">
        <v>1440</v>
      </c>
      <c r="AI306" s="4"/>
      <c r="AJ306" s="4" t="s">
        <v>1674</v>
      </c>
      <c r="AK306" s="4">
        <v>16.135000000000002</v>
      </c>
      <c r="AN306" s="4">
        <v>3</v>
      </c>
      <c r="AO306" s="4">
        <v>25</v>
      </c>
      <c r="AP306" s="4">
        <f t="shared" si="8"/>
        <v>126</v>
      </c>
      <c r="AQ306" s="4"/>
      <c r="AR306" s="4" t="s">
        <v>1736</v>
      </c>
    </row>
    <row r="307" spans="1:44" x14ac:dyDescent="0.2">
      <c r="A307" s="4" t="s">
        <v>474</v>
      </c>
      <c r="B307" s="4" t="s">
        <v>1672</v>
      </c>
      <c r="C307" s="4" t="s">
        <v>1675</v>
      </c>
      <c r="D307" s="4" t="s">
        <v>261</v>
      </c>
      <c r="E307" s="4" t="s">
        <v>470</v>
      </c>
      <c r="F307" s="4"/>
      <c r="G307" s="4" t="s">
        <v>158</v>
      </c>
      <c r="H307" s="4"/>
      <c r="I307" s="4" t="s">
        <v>1682</v>
      </c>
      <c r="J307" s="4"/>
      <c r="K307" s="4"/>
      <c r="L307" s="4"/>
      <c r="M307" s="4" t="s">
        <v>1683</v>
      </c>
      <c r="N307" s="4"/>
      <c r="O307" s="4"/>
      <c r="P307" s="4"/>
      <c r="Q307" s="4"/>
      <c r="R307" s="4"/>
      <c r="S307" s="4"/>
      <c r="T307" s="4"/>
      <c r="U307" s="4" t="s">
        <v>1673</v>
      </c>
      <c r="X307" s="9" t="s">
        <v>1689</v>
      </c>
      <c r="Z307">
        <v>12</v>
      </c>
      <c r="AD307" t="s">
        <v>1694</v>
      </c>
      <c r="AF307" s="4" t="s">
        <v>158</v>
      </c>
      <c r="AG307" s="4" t="s">
        <v>1686</v>
      </c>
      <c r="AH307" s="4">
        <v>1440</v>
      </c>
      <c r="AI307" s="4"/>
      <c r="AJ307" s="4" t="s">
        <v>1674</v>
      </c>
      <c r="AK307" s="4">
        <v>17.553000000000001</v>
      </c>
      <c r="AN307" s="4">
        <v>3</v>
      </c>
      <c r="AO307" s="4">
        <v>25</v>
      </c>
      <c r="AP307" s="4">
        <f t="shared" si="8"/>
        <v>133</v>
      </c>
      <c r="AQ307" s="4"/>
      <c r="AR307" s="4" t="s">
        <v>1736</v>
      </c>
    </row>
    <row r="308" spans="1:44" x14ac:dyDescent="0.2">
      <c r="A308" s="4" t="s">
        <v>474</v>
      </c>
      <c r="B308" s="4" t="s">
        <v>1672</v>
      </c>
      <c r="C308" s="4" t="s">
        <v>1675</v>
      </c>
      <c r="D308" s="4" t="s">
        <v>261</v>
      </c>
      <c r="E308" s="4" t="s">
        <v>470</v>
      </c>
      <c r="F308" s="4"/>
      <c r="G308" s="4" t="s">
        <v>158</v>
      </c>
      <c r="H308" s="4"/>
      <c r="I308" s="4" t="s">
        <v>1682</v>
      </c>
      <c r="J308" s="4"/>
      <c r="K308" s="4"/>
      <c r="L308" s="4"/>
      <c r="M308" s="4" t="s">
        <v>1683</v>
      </c>
      <c r="N308" s="4"/>
      <c r="O308" s="4"/>
      <c r="P308" s="4"/>
      <c r="Q308" s="4"/>
      <c r="R308" s="4"/>
      <c r="S308" s="4"/>
      <c r="T308" s="4"/>
      <c r="U308" s="4" t="s">
        <v>1673</v>
      </c>
      <c r="X308" s="9" t="s">
        <v>1689</v>
      </c>
      <c r="Z308">
        <v>12</v>
      </c>
      <c r="AD308" t="s">
        <v>1694</v>
      </c>
      <c r="AF308" s="4" t="s">
        <v>158</v>
      </c>
      <c r="AG308" s="4" t="s">
        <v>1686</v>
      </c>
      <c r="AH308" s="4">
        <v>1440</v>
      </c>
      <c r="AI308" s="4"/>
      <c r="AJ308" s="4" t="s">
        <v>1674</v>
      </c>
      <c r="AK308" s="4">
        <v>22.872</v>
      </c>
      <c r="AN308" s="4">
        <v>3</v>
      </c>
      <c r="AO308" s="4">
        <v>25</v>
      </c>
      <c r="AP308" s="4">
        <f t="shared" si="8"/>
        <v>140</v>
      </c>
      <c r="AQ308" s="4"/>
      <c r="AR308" s="4" t="s">
        <v>1736</v>
      </c>
    </row>
    <row r="309" spans="1:44" x14ac:dyDescent="0.2">
      <c r="A309" s="4" t="s">
        <v>474</v>
      </c>
      <c r="B309" s="4" t="s">
        <v>1672</v>
      </c>
      <c r="C309" s="4" t="s">
        <v>1675</v>
      </c>
      <c r="D309" s="4" t="s">
        <v>261</v>
      </c>
      <c r="E309" s="4" t="s">
        <v>470</v>
      </c>
      <c r="F309" s="4"/>
      <c r="G309" s="4" t="s">
        <v>158</v>
      </c>
      <c r="H309" s="4"/>
      <c r="I309" s="4" t="s">
        <v>1682</v>
      </c>
      <c r="J309" s="4"/>
      <c r="K309" s="4"/>
      <c r="L309" s="4"/>
      <c r="M309" s="4" t="s">
        <v>1683</v>
      </c>
      <c r="N309" s="4"/>
      <c r="O309" s="4"/>
      <c r="P309" s="4"/>
      <c r="Q309" s="4"/>
      <c r="R309" s="4"/>
      <c r="S309" s="4"/>
      <c r="T309" s="4"/>
      <c r="U309" s="4" t="s">
        <v>1673</v>
      </c>
      <c r="X309" s="9" t="s">
        <v>1689</v>
      </c>
      <c r="Z309">
        <v>12</v>
      </c>
      <c r="AD309" t="s">
        <v>1694</v>
      </c>
      <c r="AF309" s="4" t="s">
        <v>158</v>
      </c>
      <c r="AG309" s="4" t="s">
        <v>1686</v>
      </c>
      <c r="AH309" s="4">
        <v>1440</v>
      </c>
      <c r="AI309" s="4"/>
      <c r="AJ309" s="4" t="s">
        <v>1674</v>
      </c>
      <c r="AK309" s="4">
        <v>24.291</v>
      </c>
      <c r="AN309" s="4">
        <v>3</v>
      </c>
      <c r="AO309" s="4">
        <v>25</v>
      </c>
      <c r="AP309" s="4">
        <f>AP308+7</f>
        <v>147</v>
      </c>
      <c r="AQ309" s="4"/>
      <c r="AR309" s="4" t="s">
        <v>1736</v>
      </c>
    </row>
    <row r="310" spans="1:44" x14ac:dyDescent="0.2">
      <c r="A310" s="4" t="s">
        <v>474</v>
      </c>
      <c r="B310" s="4" t="s">
        <v>1672</v>
      </c>
      <c r="C310" s="4" t="s">
        <v>1675</v>
      </c>
      <c r="D310" s="4" t="s">
        <v>261</v>
      </c>
      <c r="E310" s="4" t="s">
        <v>470</v>
      </c>
      <c r="F310" s="4"/>
      <c r="G310" s="4" t="s">
        <v>158</v>
      </c>
      <c r="H310" s="4"/>
      <c r="I310" s="4" t="s">
        <v>1682</v>
      </c>
      <c r="J310" s="4"/>
      <c r="K310" s="4"/>
      <c r="L310" s="4"/>
      <c r="M310" s="4" t="s">
        <v>1683</v>
      </c>
      <c r="N310" s="4"/>
      <c r="O310" s="4"/>
      <c r="P310" s="4"/>
      <c r="Q310" s="4"/>
      <c r="R310" s="4"/>
      <c r="S310" s="4"/>
      <c r="T310" s="4"/>
      <c r="U310" s="4" t="s">
        <v>1673</v>
      </c>
      <c r="X310" s="9" t="s">
        <v>1689</v>
      </c>
      <c r="Z310">
        <v>12</v>
      </c>
      <c r="AD310" t="s">
        <v>1694</v>
      </c>
      <c r="AF310" s="4" t="s">
        <v>158</v>
      </c>
      <c r="AG310" s="4" t="s">
        <v>1686</v>
      </c>
      <c r="AH310" s="4">
        <v>1440</v>
      </c>
      <c r="AI310" s="4"/>
      <c r="AJ310" s="4" t="s">
        <v>1674</v>
      </c>
      <c r="AK310" s="4">
        <v>24.291</v>
      </c>
      <c r="AN310" s="4">
        <v>3</v>
      </c>
      <c r="AO310" s="4">
        <v>25</v>
      </c>
      <c r="AP310" s="4">
        <f t="shared" ref="AP310:AP312" si="9">AP309+7</f>
        <v>154</v>
      </c>
      <c r="AQ310" s="4"/>
      <c r="AR310" s="4" t="s">
        <v>1736</v>
      </c>
    </row>
    <row r="311" spans="1:44" x14ac:dyDescent="0.2">
      <c r="A311" s="4" t="s">
        <v>474</v>
      </c>
      <c r="B311" s="4" t="s">
        <v>1672</v>
      </c>
      <c r="C311" s="4" t="s">
        <v>1675</v>
      </c>
      <c r="D311" s="4" t="s">
        <v>261</v>
      </c>
      <c r="E311" s="4" t="s">
        <v>470</v>
      </c>
      <c r="F311" s="4"/>
      <c r="G311" s="4" t="s">
        <v>158</v>
      </c>
      <c r="H311" s="4"/>
      <c r="I311" s="4" t="s">
        <v>1682</v>
      </c>
      <c r="J311" s="4"/>
      <c r="K311" s="4"/>
      <c r="L311" s="4"/>
      <c r="M311" s="4" t="s">
        <v>1683</v>
      </c>
      <c r="N311" s="4"/>
      <c r="O311" s="4"/>
      <c r="P311" s="4"/>
      <c r="Q311" s="4"/>
      <c r="R311" s="4"/>
      <c r="S311" s="4"/>
      <c r="T311" s="4"/>
      <c r="U311" s="4" t="s">
        <v>1673</v>
      </c>
      <c r="X311" s="9" t="s">
        <v>1689</v>
      </c>
      <c r="Z311">
        <v>12</v>
      </c>
      <c r="AD311" t="s">
        <v>1694</v>
      </c>
      <c r="AF311" s="4" t="s">
        <v>158</v>
      </c>
      <c r="AG311" s="4" t="s">
        <v>1686</v>
      </c>
      <c r="AH311" s="4">
        <v>1440</v>
      </c>
      <c r="AI311" s="4"/>
      <c r="AJ311" s="4" t="s">
        <v>1674</v>
      </c>
      <c r="AK311" s="4">
        <v>29.61</v>
      </c>
      <c r="AN311" s="4">
        <v>3</v>
      </c>
      <c r="AO311" s="4">
        <v>25</v>
      </c>
      <c r="AP311" s="4">
        <f t="shared" si="9"/>
        <v>161</v>
      </c>
      <c r="AQ311" s="4"/>
      <c r="AR311" s="4" t="s">
        <v>1736</v>
      </c>
    </row>
    <row r="312" spans="1:44" x14ac:dyDescent="0.2">
      <c r="A312" s="4" t="s">
        <v>474</v>
      </c>
      <c r="B312" s="4" t="s">
        <v>1672</v>
      </c>
      <c r="C312" s="4" t="s">
        <v>1675</v>
      </c>
      <c r="D312" s="4" t="s">
        <v>261</v>
      </c>
      <c r="E312" s="4" t="s">
        <v>470</v>
      </c>
      <c r="F312" s="4"/>
      <c r="G312" s="4" t="s">
        <v>158</v>
      </c>
      <c r="H312" s="4"/>
      <c r="I312" s="4" t="s">
        <v>1682</v>
      </c>
      <c r="J312" s="4"/>
      <c r="K312" s="4"/>
      <c r="L312" s="4"/>
      <c r="M312" s="4" t="s">
        <v>1683</v>
      </c>
      <c r="N312" s="4"/>
      <c r="O312" s="4"/>
      <c r="P312" s="4"/>
      <c r="Q312" s="4"/>
      <c r="R312" s="4"/>
      <c r="S312" s="4"/>
      <c r="T312" s="4"/>
      <c r="U312" s="4" t="s">
        <v>1673</v>
      </c>
      <c r="X312" s="9" t="s">
        <v>1689</v>
      </c>
      <c r="Z312">
        <v>12</v>
      </c>
      <c r="AD312" t="s">
        <v>1694</v>
      </c>
      <c r="AF312" s="4" t="s">
        <v>158</v>
      </c>
      <c r="AG312" s="4" t="s">
        <v>1686</v>
      </c>
      <c r="AH312" s="4">
        <v>1440</v>
      </c>
      <c r="AI312" s="4"/>
      <c r="AJ312" s="4" t="s">
        <v>1674</v>
      </c>
      <c r="AK312" s="4">
        <v>29.61</v>
      </c>
      <c r="AN312" s="4">
        <v>3</v>
      </c>
      <c r="AO312" s="4">
        <v>25</v>
      </c>
      <c r="AP312" s="4">
        <f t="shared" si="9"/>
        <v>168</v>
      </c>
      <c r="AQ312" s="4"/>
      <c r="AR312" s="4" t="s">
        <v>1736</v>
      </c>
    </row>
    <row r="313" spans="1:44" x14ac:dyDescent="0.2">
      <c r="A313" s="4" t="s">
        <v>474</v>
      </c>
      <c r="B313" s="4" t="s">
        <v>1672</v>
      </c>
      <c r="C313" s="4" t="s">
        <v>1675</v>
      </c>
      <c r="D313" s="4" t="s">
        <v>261</v>
      </c>
      <c r="E313" s="4" t="s">
        <v>470</v>
      </c>
      <c r="F313" s="4"/>
      <c r="G313" s="4" t="s">
        <v>158</v>
      </c>
      <c r="H313" s="4"/>
      <c r="I313" s="4" t="s">
        <v>1682</v>
      </c>
      <c r="J313" s="4"/>
      <c r="K313" s="4"/>
      <c r="L313" s="4"/>
      <c r="M313" s="4" t="s">
        <v>1683</v>
      </c>
      <c r="N313" s="4"/>
      <c r="O313" s="4"/>
      <c r="P313" s="4"/>
      <c r="Q313" s="4"/>
      <c r="R313" s="4"/>
      <c r="S313" s="4"/>
      <c r="T313" s="4"/>
      <c r="U313" s="4" t="s">
        <v>1685</v>
      </c>
      <c r="X313" s="9" t="s">
        <v>1689</v>
      </c>
      <c r="Z313">
        <v>12</v>
      </c>
      <c r="AA313" t="s">
        <v>1685</v>
      </c>
      <c r="AB313">
        <v>250</v>
      </c>
      <c r="AC313">
        <v>1</v>
      </c>
      <c r="AD313" t="s">
        <v>1694</v>
      </c>
      <c r="AF313" s="4" t="s">
        <v>158</v>
      </c>
      <c r="AG313" s="4" t="s">
        <v>1685</v>
      </c>
      <c r="AH313" s="4">
        <v>1440</v>
      </c>
      <c r="AI313" s="4"/>
      <c r="AJ313" s="4" t="s">
        <v>1674</v>
      </c>
      <c r="AK313" s="4">
        <v>0</v>
      </c>
      <c r="AN313" s="4">
        <v>3</v>
      </c>
      <c r="AO313" s="4">
        <v>25</v>
      </c>
      <c r="AP313" s="4">
        <v>7</v>
      </c>
      <c r="AQ313" s="4"/>
      <c r="AR313" s="4" t="s">
        <v>1736</v>
      </c>
    </row>
    <row r="314" spans="1:44" x14ac:dyDescent="0.2">
      <c r="A314" s="4" t="s">
        <v>474</v>
      </c>
      <c r="B314" s="4" t="s">
        <v>1672</v>
      </c>
      <c r="C314" s="4" t="s">
        <v>1675</v>
      </c>
      <c r="D314" s="4" t="s">
        <v>261</v>
      </c>
      <c r="E314" s="4" t="s">
        <v>470</v>
      </c>
      <c r="F314" s="4"/>
      <c r="G314" s="4" t="s">
        <v>158</v>
      </c>
      <c r="H314" s="4"/>
      <c r="I314" s="4" t="s">
        <v>1682</v>
      </c>
      <c r="J314" s="4"/>
      <c r="K314" s="4"/>
      <c r="L314" s="4"/>
      <c r="M314" s="4" t="s">
        <v>1683</v>
      </c>
      <c r="N314" s="4"/>
      <c r="O314" s="4"/>
      <c r="P314" s="4"/>
      <c r="Q314" s="4"/>
      <c r="R314" s="4"/>
      <c r="S314" s="4"/>
      <c r="T314" s="4"/>
      <c r="U314" s="4" t="s">
        <v>1685</v>
      </c>
      <c r="X314" s="9" t="s">
        <v>1689</v>
      </c>
      <c r="Z314">
        <v>12</v>
      </c>
      <c r="AA314" t="s">
        <v>1685</v>
      </c>
      <c r="AB314">
        <v>250</v>
      </c>
      <c r="AC314">
        <v>1</v>
      </c>
      <c r="AD314" t="s">
        <v>1694</v>
      </c>
      <c r="AF314" s="4" t="s">
        <v>158</v>
      </c>
      <c r="AG314" s="4" t="s">
        <v>1685</v>
      </c>
      <c r="AH314" s="4">
        <v>1440</v>
      </c>
      <c r="AI314" s="4"/>
      <c r="AJ314" s="4" t="s">
        <v>1674</v>
      </c>
      <c r="AK314" s="4">
        <v>24.291</v>
      </c>
      <c r="AN314" s="4">
        <v>3</v>
      </c>
      <c r="AO314" s="4">
        <v>25</v>
      </c>
      <c r="AP314" s="4">
        <f>AP313+7</f>
        <v>14</v>
      </c>
      <c r="AQ314" s="4"/>
      <c r="AR314" s="4" t="s">
        <v>1736</v>
      </c>
    </row>
    <row r="315" spans="1:44" x14ac:dyDescent="0.2">
      <c r="A315" s="4" t="s">
        <v>474</v>
      </c>
      <c r="B315" s="4" t="s">
        <v>1672</v>
      </c>
      <c r="C315" s="4" t="s">
        <v>1675</v>
      </c>
      <c r="D315" s="4" t="s">
        <v>261</v>
      </c>
      <c r="E315" s="4" t="s">
        <v>470</v>
      </c>
      <c r="F315" s="4"/>
      <c r="G315" s="4" t="s">
        <v>158</v>
      </c>
      <c r="H315" s="4"/>
      <c r="I315" s="4" t="s">
        <v>1682</v>
      </c>
      <c r="J315" s="4"/>
      <c r="K315" s="4"/>
      <c r="L315" s="4"/>
      <c r="M315" s="4" t="s">
        <v>1683</v>
      </c>
      <c r="N315" s="4"/>
      <c r="O315" s="4"/>
      <c r="P315" s="4"/>
      <c r="Q315" s="4"/>
      <c r="R315" s="4"/>
      <c r="S315" s="4"/>
      <c r="T315" s="4"/>
      <c r="U315" s="4" t="s">
        <v>1685</v>
      </c>
      <c r="X315" s="9" t="s">
        <v>1689</v>
      </c>
      <c r="Z315">
        <v>12</v>
      </c>
      <c r="AA315" t="s">
        <v>1685</v>
      </c>
      <c r="AB315">
        <v>250</v>
      </c>
      <c r="AC315">
        <v>1</v>
      </c>
      <c r="AD315" t="s">
        <v>1694</v>
      </c>
      <c r="AF315" s="4" t="s">
        <v>158</v>
      </c>
      <c r="AG315" s="4" t="s">
        <v>1685</v>
      </c>
      <c r="AH315" s="4">
        <v>1440</v>
      </c>
      <c r="AI315" s="4"/>
      <c r="AJ315" s="4" t="s">
        <v>1674</v>
      </c>
      <c r="AK315" s="4">
        <v>40.247999999999998</v>
      </c>
      <c r="AN315" s="4">
        <v>3</v>
      </c>
      <c r="AO315" s="4">
        <v>25</v>
      </c>
      <c r="AP315" s="4">
        <f t="shared" ref="AP315:AP332" si="10">AP314+7</f>
        <v>21</v>
      </c>
      <c r="AQ315" s="4"/>
      <c r="AR315" s="4" t="s">
        <v>1736</v>
      </c>
    </row>
    <row r="316" spans="1:44" x14ac:dyDescent="0.2">
      <c r="A316" s="4" t="s">
        <v>474</v>
      </c>
      <c r="B316" s="4" t="s">
        <v>1672</v>
      </c>
      <c r="C316" s="4" t="s">
        <v>1675</v>
      </c>
      <c r="D316" s="4" t="s">
        <v>261</v>
      </c>
      <c r="E316" s="4" t="s">
        <v>470</v>
      </c>
      <c r="F316" s="4"/>
      <c r="G316" s="4" t="s">
        <v>158</v>
      </c>
      <c r="H316" s="4"/>
      <c r="I316" s="4" t="s">
        <v>1682</v>
      </c>
      <c r="J316" s="4"/>
      <c r="K316" s="4"/>
      <c r="L316" s="4"/>
      <c r="M316" s="4" t="s">
        <v>1683</v>
      </c>
      <c r="N316" s="4"/>
      <c r="O316" s="4"/>
      <c r="P316" s="4"/>
      <c r="Q316" s="4"/>
      <c r="R316" s="4"/>
      <c r="S316" s="4"/>
      <c r="T316" s="4"/>
      <c r="U316" s="4" t="s">
        <v>1685</v>
      </c>
      <c r="X316" s="9" t="s">
        <v>1689</v>
      </c>
      <c r="Z316">
        <v>12</v>
      </c>
      <c r="AA316" t="s">
        <v>1685</v>
      </c>
      <c r="AB316">
        <v>250</v>
      </c>
      <c r="AC316">
        <v>1</v>
      </c>
      <c r="AD316" t="s">
        <v>1694</v>
      </c>
      <c r="AF316" s="4" t="s">
        <v>158</v>
      </c>
      <c r="AG316" s="4" t="s">
        <v>1685</v>
      </c>
      <c r="AH316" s="4">
        <v>1440</v>
      </c>
      <c r="AI316" s="4"/>
      <c r="AJ316" s="4" t="s">
        <v>1674</v>
      </c>
      <c r="AK316" s="4">
        <v>55.850999999999999</v>
      </c>
      <c r="AN316" s="4">
        <v>3</v>
      </c>
      <c r="AO316" s="4">
        <v>25</v>
      </c>
      <c r="AP316" s="4">
        <f t="shared" si="10"/>
        <v>28</v>
      </c>
      <c r="AQ316" s="4"/>
      <c r="AR316" s="4" t="s">
        <v>1736</v>
      </c>
    </row>
    <row r="317" spans="1:44" x14ac:dyDescent="0.2">
      <c r="A317" s="4" t="s">
        <v>474</v>
      </c>
      <c r="B317" s="4" t="s">
        <v>1672</v>
      </c>
      <c r="C317" s="4" t="s">
        <v>1675</v>
      </c>
      <c r="D317" s="4" t="s">
        <v>261</v>
      </c>
      <c r="E317" s="4" t="s">
        <v>470</v>
      </c>
      <c r="F317" s="4"/>
      <c r="G317" s="4" t="s">
        <v>158</v>
      </c>
      <c r="H317" s="4"/>
      <c r="I317" s="4" t="s">
        <v>1682</v>
      </c>
      <c r="J317" s="4"/>
      <c r="K317" s="4"/>
      <c r="L317" s="4"/>
      <c r="M317" s="4" t="s">
        <v>1683</v>
      </c>
      <c r="N317" s="4"/>
      <c r="O317" s="4"/>
      <c r="P317" s="4"/>
      <c r="Q317" s="4"/>
      <c r="R317" s="4"/>
      <c r="S317" s="4"/>
      <c r="T317" s="4"/>
      <c r="U317" s="4" t="s">
        <v>1685</v>
      </c>
      <c r="X317" s="9" t="s">
        <v>1689</v>
      </c>
      <c r="Z317">
        <v>12</v>
      </c>
      <c r="AA317" t="s">
        <v>1685</v>
      </c>
      <c r="AB317">
        <v>250</v>
      </c>
      <c r="AC317">
        <v>1</v>
      </c>
      <c r="AD317" t="s">
        <v>1694</v>
      </c>
      <c r="AF317" s="4" t="s">
        <v>158</v>
      </c>
      <c r="AG317" s="4" t="s">
        <v>1685</v>
      </c>
      <c r="AH317" s="4">
        <v>1440</v>
      </c>
      <c r="AI317" s="4"/>
      <c r="AJ317" s="4" t="s">
        <v>1674</v>
      </c>
      <c r="AK317" s="4">
        <v>57.27</v>
      </c>
      <c r="AN317" s="4">
        <v>3</v>
      </c>
      <c r="AO317" s="4">
        <v>25</v>
      </c>
      <c r="AP317" s="4">
        <f t="shared" si="10"/>
        <v>35</v>
      </c>
      <c r="AQ317" s="4"/>
      <c r="AR317" s="4" t="s">
        <v>1736</v>
      </c>
    </row>
    <row r="318" spans="1:44" x14ac:dyDescent="0.2">
      <c r="A318" s="4" t="s">
        <v>474</v>
      </c>
      <c r="B318" s="4" t="s">
        <v>1672</v>
      </c>
      <c r="C318" s="4" t="s">
        <v>1675</v>
      </c>
      <c r="D318" s="4" t="s">
        <v>261</v>
      </c>
      <c r="E318" s="4" t="s">
        <v>470</v>
      </c>
      <c r="F318" s="4"/>
      <c r="G318" s="4" t="s">
        <v>158</v>
      </c>
      <c r="H318" s="4"/>
      <c r="I318" s="4" t="s">
        <v>1682</v>
      </c>
      <c r="J318" s="4"/>
      <c r="K318" s="4"/>
      <c r="L318" s="4"/>
      <c r="M318" s="4" t="s">
        <v>1683</v>
      </c>
      <c r="N318" s="4"/>
      <c r="O318" s="4"/>
      <c r="P318" s="4"/>
      <c r="Q318" s="4"/>
      <c r="R318" s="4"/>
      <c r="S318" s="4"/>
      <c r="T318" s="4"/>
      <c r="U318" s="4" t="s">
        <v>1685</v>
      </c>
      <c r="X318" s="9" t="s">
        <v>1689</v>
      </c>
      <c r="Z318">
        <v>12</v>
      </c>
      <c r="AA318" t="s">
        <v>1685</v>
      </c>
      <c r="AB318">
        <v>250</v>
      </c>
      <c r="AC318">
        <v>1</v>
      </c>
      <c r="AD318" t="s">
        <v>1694</v>
      </c>
      <c r="AF318" s="4" t="s">
        <v>158</v>
      </c>
      <c r="AG318" s="4" t="s">
        <v>1685</v>
      </c>
      <c r="AH318" s="4">
        <v>1440</v>
      </c>
      <c r="AI318" s="4"/>
      <c r="AJ318" s="4" t="s">
        <v>1674</v>
      </c>
      <c r="AK318" s="4">
        <v>58.688000000000002</v>
      </c>
      <c r="AN318" s="4">
        <v>3</v>
      </c>
      <c r="AO318" s="4">
        <v>25</v>
      </c>
      <c r="AP318" s="4">
        <f t="shared" si="10"/>
        <v>42</v>
      </c>
      <c r="AQ318" s="4"/>
      <c r="AR318" s="4" t="s">
        <v>1736</v>
      </c>
    </row>
    <row r="319" spans="1:44" x14ac:dyDescent="0.2">
      <c r="A319" s="4" t="s">
        <v>474</v>
      </c>
      <c r="B319" s="4" t="s">
        <v>1672</v>
      </c>
      <c r="C319" s="4" t="s">
        <v>1675</v>
      </c>
      <c r="D319" s="4" t="s">
        <v>261</v>
      </c>
      <c r="E319" s="4" t="s">
        <v>470</v>
      </c>
      <c r="F319" s="4"/>
      <c r="G319" s="4" t="s">
        <v>158</v>
      </c>
      <c r="H319" s="4"/>
      <c r="I319" s="4" t="s">
        <v>1682</v>
      </c>
      <c r="J319" s="4"/>
      <c r="K319" s="4"/>
      <c r="L319" s="4"/>
      <c r="M319" s="4" t="s">
        <v>1683</v>
      </c>
      <c r="N319" s="4"/>
      <c r="O319" s="4"/>
      <c r="P319" s="4"/>
      <c r="Q319" s="4"/>
      <c r="R319" s="4"/>
      <c r="S319" s="4"/>
      <c r="T319" s="4"/>
      <c r="U319" s="4" t="s">
        <v>1685</v>
      </c>
      <c r="X319" s="9" t="s">
        <v>1689</v>
      </c>
      <c r="Z319">
        <v>12</v>
      </c>
      <c r="AA319" t="s">
        <v>1685</v>
      </c>
      <c r="AB319">
        <v>250</v>
      </c>
      <c r="AC319">
        <v>1</v>
      </c>
      <c r="AD319" t="s">
        <v>1694</v>
      </c>
      <c r="AF319" s="4" t="s">
        <v>158</v>
      </c>
      <c r="AG319" s="4" t="s">
        <v>1685</v>
      </c>
      <c r="AH319" s="4">
        <v>1440</v>
      </c>
      <c r="AI319" s="4"/>
      <c r="AJ319" s="4" t="s">
        <v>1674</v>
      </c>
      <c r="AK319" s="4">
        <v>72.518000000000001</v>
      </c>
      <c r="AN319" s="4">
        <v>3</v>
      </c>
      <c r="AO319" s="4">
        <v>25</v>
      </c>
      <c r="AP319" s="4">
        <f t="shared" si="10"/>
        <v>49</v>
      </c>
      <c r="AQ319" s="4"/>
      <c r="AR319" s="4" t="s">
        <v>1736</v>
      </c>
    </row>
    <row r="320" spans="1:44" x14ac:dyDescent="0.2">
      <c r="A320" s="4" t="s">
        <v>474</v>
      </c>
      <c r="B320" s="4" t="s">
        <v>1672</v>
      </c>
      <c r="C320" s="4" t="s">
        <v>1675</v>
      </c>
      <c r="D320" s="4" t="s">
        <v>261</v>
      </c>
      <c r="E320" s="4" t="s">
        <v>470</v>
      </c>
      <c r="F320" s="4"/>
      <c r="G320" s="4" t="s">
        <v>158</v>
      </c>
      <c r="H320" s="4"/>
      <c r="I320" s="4" t="s">
        <v>1682</v>
      </c>
      <c r="J320" s="4"/>
      <c r="K320" s="4"/>
      <c r="L320" s="4"/>
      <c r="M320" s="4" t="s">
        <v>1683</v>
      </c>
      <c r="N320" s="4"/>
      <c r="O320" s="4"/>
      <c r="P320" s="4"/>
      <c r="Q320" s="4"/>
      <c r="R320" s="4"/>
      <c r="S320" s="4"/>
      <c r="T320" s="4"/>
      <c r="U320" s="4" t="s">
        <v>1685</v>
      </c>
      <c r="X320" s="9" t="s">
        <v>1689</v>
      </c>
      <c r="Z320">
        <v>12</v>
      </c>
      <c r="AA320" t="s">
        <v>1685</v>
      </c>
      <c r="AB320">
        <v>250</v>
      </c>
      <c r="AC320">
        <v>1</v>
      </c>
      <c r="AD320" t="s">
        <v>1694</v>
      </c>
      <c r="AF320" s="4" t="s">
        <v>158</v>
      </c>
      <c r="AG320" s="4" t="s">
        <v>1685</v>
      </c>
      <c r="AH320" s="4">
        <v>1440</v>
      </c>
      <c r="AI320" s="4"/>
      <c r="AJ320" s="4" t="s">
        <v>1674</v>
      </c>
      <c r="AK320" s="4">
        <v>72.518000000000001</v>
      </c>
      <c r="AN320" s="4">
        <v>3</v>
      </c>
      <c r="AO320" s="4">
        <v>25</v>
      </c>
      <c r="AP320" s="4">
        <f t="shared" si="10"/>
        <v>56</v>
      </c>
      <c r="AQ320" s="4"/>
      <c r="AR320" s="4" t="s">
        <v>1736</v>
      </c>
    </row>
    <row r="321" spans="1:44" x14ac:dyDescent="0.2">
      <c r="A321" s="4" t="s">
        <v>474</v>
      </c>
      <c r="B321" s="4" t="s">
        <v>1672</v>
      </c>
      <c r="C321" s="4" t="s">
        <v>1675</v>
      </c>
      <c r="D321" s="4" t="s">
        <v>261</v>
      </c>
      <c r="E321" s="4" t="s">
        <v>470</v>
      </c>
      <c r="F321" s="4"/>
      <c r="G321" s="4" t="s">
        <v>158</v>
      </c>
      <c r="H321" s="4"/>
      <c r="I321" s="4" t="s">
        <v>1682</v>
      </c>
      <c r="J321" s="4"/>
      <c r="K321" s="4"/>
      <c r="L321" s="4"/>
      <c r="M321" s="4" t="s">
        <v>1683</v>
      </c>
      <c r="N321" s="4"/>
      <c r="O321" s="4"/>
      <c r="P321" s="4"/>
      <c r="Q321" s="4"/>
      <c r="R321" s="4"/>
      <c r="S321" s="4"/>
      <c r="T321" s="4"/>
      <c r="U321" s="4" t="s">
        <v>1685</v>
      </c>
      <c r="X321" s="9" t="s">
        <v>1689</v>
      </c>
      <c r="Z321">
        <v>12</v>
      </c>
      <c r="AA321" t="s">
        <v>1685</v>
      </c>
      <c r="AB321">
        <v>250</v>
      </c>
      <c r="AC321">
        <v>1</v>
      </c>
      <c r="AD321" t="s">
        <v>1694</v>
      </c>
      <c r="AF321" s="4" t="s">
        <v>158</v>
      </c>
      <c r="AG321" s="4" t="s">
        <v>1685</v>
      </c>
      <c r="AH321" s="4">
        <v>1440</v>
      </c>
      <c r="AI321" s="4"/>
      <c r="AJ321" s="4" t="s">
        <v>1674</v>
      </c>
      <c r="AK321" s="4">
        <v>73.581999999999994</v>
      </c>
      <c r="AN321" s="4">
        <v>3</v>
      </c>
      <c r="AO321" s="4">
        <v>25</v>
      </c>
      <c r="AP321" s="4">
        <f t="shared" si="10"/>
        <v>63</v>
      </c>
      <c r="AQ321" s="4"/>
      <c r="AR321" s="4" t="s">
        <v>1736</v>
      </c>
    </row>
    <row r="322" spans="1:44" x14ac:dyDescent="0.2">
      <c r="A322" s="4" t="s">
        <v>474</v>
      </c>
      <c r="B322" s="4" t="s">
        <v>1672</v>
      </c>
      <c r="C322" s="4" t="s">
        <v>1675</v>
      </c>
      <c r="D322" s="4" t="s">
        <v>261</v>
      </c>
      <c r="E322" s="4" t="s">
        <v>470</v>
      </c>
      <c r="F322" s="4"/>
      <c r="G322" s="4" t="s">
        <v>158</v>
      </c>
      <c r="H322" s="4"/>
      <c r="I322" s="4" t="s">
        <v>1682</v>
      </c>
      <c r="J322" s="4"/>
      <c r="K322" s="4"/>
      <c r="L322" s="4"/>
      <c r="M322" s="4" t="s">
        <v>1683</v>
      </c>
      <c r="N322" s="4"/>
      <c r="O322" s="4"/>
      <c r="P322" s="4"/>
      <c r="Q322" s="4"/>
      <c r="R322" s="4"/>
      <c r="S322" s="4"/>
      <c r="T322" s="4"/>
      <c r="U322" s="4" t="s">
        <v>1685</v>
      </c>
      <c r="X322" s="9" t="s">
        <v>1689</v>
      </c>
      <c r="Z322">
        <v>12</v>
      </c>
      <c r="AA322" t="s">
        <v>1685</v>
      </c>
      <c r="AB322">
        <v>250</v>
      </c>
      <c r="AC322">
        <v>1</v>
      </c>
      <c r="AD322" t="s">
        <v>1694</v>
      </c>
      <c r="AF322" s="4" t="s">
        <v>158</v>
      </c>
      <c r="AG322" s="4" t="s">
        <v>1685</v>
      </c>
      <c r="AH322" s="4">
        <v>1440</v>
      </c>
      <c r="AI322" s="4"/>
      <c r="AJ322" s="4" t="s">
        <v>1674</v>
      </c>
      <c r="AK322" s="4">
        <v>76.418000000000006</v>
      </c>
      <c r="AN322" s="4">
        <v>3</v>
      </c>
      <c r="AO322" s="4">
        <v>25</v>
      </c>
      <c r="AP322" s="4">
        <f t="shared" si="10"/>
        <v>70</v>
      </c>
      <c r="AQ322" s="4"/>
      <c r="AR322" s="4" t="s">
        <v>1736</v>
      </c>
    </row>
    <row r="323" spans="1:44" x14ac:dyDescent="0.2">
      <c r="A323" s="4" t="s">
        <v>474</v>
      </c>
      <c r="B323" s="4" t="s">
        <v>1672</v>
      </c>
      <c r="C323" s="4" t="s">
        <v>1675</v>
      </c>
      <c r="D323" s="4" t="s">
        <v>261</v>
      </c>
      <c r="E323" s="4" t="s">
        <v>470</v>
      </c>
      <c r="F323" s="4"/>
      <c r="G323" s="4" t="s">
        <v>158</v>
      </c>
      <c r="H323" s="4"/>
      <c r="I323" s="4" t="s">
        <v>1682</v>
      </c>
      <c r="J323" s="4"/>
      <c r="K323" s="4"/>
      <c r="L323" s="4"/>
      <c r="M323" s="4" t="s">
        <v>1683</v>
      </c>
      <c r="N323" s="4"/>
      <c r="O323" s="4"/>
      <c r="P323" s="4"/>
      <c r="Q323" s="4"/>
      <c r="R323" s="4"/>
      <c r="S323" s="4"/>
      <c r="T323" s="4"/>
      <c r="U323" s="4" t="s">
        <v>1685</v>
      </c>
      <c r="X323" s="9" t="s">
        <v>1689</v>
      </c>
      <c r="Z323">
        <v>12</v>
      </c>
      <c r="AA323" t="s">
        <v>1685</v>
      </c>
      <c r="AB323">
        <v>250</v>
      </c>
      <c r="AC323">
        <v>1</v>
      </c>
      <c r="AD323" t="s">
        <v>1694</v>
      </c>
      <c r="AF323" s="4" t="s">
        <v>158</v>
      </c>
      <c r="AG323" s="4" t="s">
        <v>1685</v>
      </c>
      <c r="AH323" s="4">
        <v>1440</v>
      </c>
      <c r="AI323" s="4"/>
      <c r="AJ323" s="4" t="s">
        <v>1674</v>
      </c>
      <c r="AK323" s="4">
        <v>76.418000000000006</v>
      </c>
      <c r="AN323" s="4">
        <v>3</v>
      </c>
      <c r="AO323" s="4">
        <v>25</v>
      </c>
      <c r="AP323" s="4">
        <f t="shared" si="10"/>
        <v>77</v>
      </c>
      <c r="AQ323" s="4"/>
      <c r="AR323" s="4" t="s">
        <v>1736</v>
      </c>
    </row>
    <row r="324" spans="1:44" x14ac:dyDescent="0.2">
      <c r="A324" s="4" t="s">
        <v>474</v>
      </c>
      <c r="B324" s="4" t="s">
        <v>1672</v>
      </c>
      <c r="C324" s="4" t="s">
        <v>1675</v>
      </c>
      <c r="D324" s="4" t="s">
        <v>261</v>
      </c>
      <c r="E324" s="4" t="s">
        <v>470</v>
      </c>
      <c r="F324" s="4"/>
      <c r="G324" s="4" t="s">
        <v>158</v>
      </c>
      <c r="H324" s="4"/>
      <c r="I324" s="4" t="s">
        <v>1682</v>
      </c>
      <c r="J324" s="4"/>
      <c r="K324" s="4"/>
      <c r="L324" s="4"/>
      <c r="M324" s="4" t="s">
        <v>1683</v>
      </c>
      <c r="N324" s="4"/>
      <c r="O324" s="4"/>
      <c r="P324" s="4"/>
      <c r="Q324" s="4"/>
      <c r="R324" s="4"/>
      <c r="S324" s="4"/>
      <c r="T324" s="4"/>
      <c r="U324" s="4" t="s">
        <v>1685</v>
      </c>
      <c r="X324" s="9" t="s">
        <v>1689</v>
      </c>
      <c r="Z324">
        <v>12</v>
      </c>
      <c r="AA324" t="s">
        <v>1685</v>
      </c>
      <c r="AB324">
        <v>250</v>
      </c>
      <c r="AC324">
        <v>1</v>
      </c>
      <c r="AD324" t="s">
        <v>1694</v>
      </c>
      <c r="AF324" s="4" t="s">
        <v>158</v>
      </c>
      <c r="AG324" s="4" t="s">
        <v>1685</v>
      </c>
      <c r="AH324" s="4">
        <v>1440</v>
      </c>
      <c r="AI324" s="4"/>
      <c r="AJ324" s="4" t="s">
        <v>1674</v>
      </c>
      <c r="AK324" s="4">
        <v>76.418000000000006</v>
      </c>
      <c r="AN324" s="4">
        <v>3</v>
      </c>
      <c r="AO324" s="4">
        <v>25</v>
      </c>
      <c r="AP324" s="4">
        <f t="shared" si="10"/>
        <v>84</v>
      </c>
      <c r="AQ324" s="4"/>
      <c r="AR324" s="4" t="s">
        <v>1736</v>
      </c>
    </row>
    <row r="325" spans="1:44" x14ac:dyDescent="0.2">
      <c r="A325" s="4" t="s">
        <v>474</v>
      </c>
      <c r="B325" s="4" t="s">
        <v>1672</v>
      </c>
      <c r="C325" s="4" t="s">
        <v>1675</v>
      </c>
      <c r="D325" s="4" t="s">
        <v>261</v>
      </c>
      <c r="E325" s="4" t="s">
        <v>470</v>
      </c>
      <c r="F325" s="4"/>
      <c r="G325" s="4" t="s">
        <v>158</v>
      </c>
      <c r="H325" s="4"/>
      <c r="I325" s="4" t="s">
        <v>1682</v>
      </c>
      <c r="J325" s="4"/>
      <c r="K325" s="4"/>
      <c r="L325" s="4"/>
      <c r="M325" s="4" t="s">
        <v>1683</v>
      </c>
      <c r="N325" s="4"/>
      <c r="O325" s="4"/>
      <c r="P325" s="4"/>
      <c r="Q325" s="4"/>
      <c r="R325" s="4"/>
      <c r="S325" s="4"/>
      <c r="T325" s="4"/>
      <c r="U325" s="4" t="s">
        <v>1685</v>
      </c>
      <c r="X325" s="9" t="s">
        <v>1689</v>
      </c>
      <c r="Z325">
        <v>12</v>
      </c>
      <c r="AA325" t="s">
        <v>1685</v>
      </c>
      <c r="AB325">
        <v>250</v>
      </c>
      <c r="AC325">
        <v>1</v>
      </c>
      <c r="AD325" t="s">
        <v>1694</v>
      </c>
      <c r="AF325" s="4" t="s">
        <v>158</v>
      </c>
      <c r="AG325" s="4" t="s">
        <v>1685</v>
      </c>
      <c r="AH325" s="4">
        <v>1440</v>
      </c>
      <c r="AI325" s="4"/>
      <c r="AJ325" s="4" t="s">
        <v>1674</v>
      </c>
      <c r="AK325" s="4">
        <v>76.418000000000006</v>
      </c>
      <c r="AN325" s="4">
        <v>3</v>
      </c>
      <c r="AO325" s="4">
        <v>25</v>
      </c>
      <c r="AP325" s="4">
        <f t="shared" si="10"/>
        <v>91</v>
      </c>
      <c r="AQ325" s="4"/>
      <c r="AR325" s="4" t="s">
        <v>1736</v>
      </c>
    </row>
    <row r="326" spans="1:44" x14ac:dyDescent="0.2">
      <c r="A326" s="4" t="s">
        <v>474</v>
      </c>
      <c r="B326" s="4" t="s">
        <v>1672</v>
      </c>
      <c r="C326" s="4" t="s">
        <v>1675</v>
      </c>
      <c r="D326" s="4" t="s">
        <v>261</v>
      </c>
      <c r="E326" s="4" t="s">
        <v>470</v>
      </c>
      <c r="F326" s="4"/>
      <c r="G326" s="4" t="s">
        <v>158</v>
      </c>
      <c r="H326" s="4"/>
      <c r="I326" s="4" t="s">
        <v>1682</v>
      </c>
      <c r="J326" s="4"/>
      <c r="K326" s="4"/>
      <c r="L326" s="4"/>
      <c r="M326" s="4" t="s">
        <v>1683</v>
      </c>
      <c r="N326" s="4"/>
      <c r="O326" s="4"/>
      <c r="P326" s="4"/>
      <c r="Q326" s="4"/>
      <c r="R326" s="4"/>
      <c r="S326" s="4"/>
      <c r="T326" s="4"/>
      <c r="U326" s="4" t="s">
        <v>1685</v>
      </c>
      <c r="X326" s="9" t="s">
        <v>1689</v>
      </c>
      <c r="Z326">
        <v>12</v>
      </c>
      <c r="AA326" t="s">
        <v>1685</v>
      </c>
      <c r="AB326">
        <v>250</v>
      </c>
      <c r="AC326">
        <v>1</v>
      </c>
      <c r="AD326" t="s">
        <v>1694</v>
      </c>
      <c r="AF326" s="4" t="s">
        <v>158</v>
      </c>
      <c r="AG326" s="4" t="s">
        <v>1685</v>
      </c>
      <c r="AH326" s="4">
        <v>1440</v>
      </c>
      <c r="AI326" s="4"/>
      <c r="AJ326" s="4" t="s">
        <v>1674</v>
      </c>
      <c r="AK326" s="4">
        <v>81.382999999999996</v>
      </c>
      <c r="AN326" s="4">
        <v>3</v>
      </c>
      <c r="AO326" s="4">
        <v>25</v>
      </c>
      <c r="AP326" s="4">
        <f t="shared" si="10"/>
        <v>98</v>
      </c>
      <c r="AQ326" s="4"/>
      <c r="AR326" s="4" t="s">
        <v>1736</v>
      </c>
    </row>
    <row r="327" spans="1:44" x14ac:dyDescent="0.2">
      <c r="A327" s="4" t="s">
        <v>474</v>
      </c>
      <c r="B327" s="4" t="s">
        <v>1672</v>
      </c>
      <c r="C327" s="4" t="s">
        <v>1675</v>
      </c>
      <c r="D327" s="4" t="s">
        <v>261</v>
      </c>
      <c r="E327" s="4" t="s">
        <v>470</v>
      </c>
      <c r="F327" s="4"/>
      <c r="G327" s="4" t="s">
        <v>158</v>
      </c>
      <c r="H327" s="4"/>
      <c r="I327" s="4" t="s">
        <v>1682</v>
      </c>
      <c r="J327" s="4"/>
      <c r="K327" s="4"/>
      <c r="L327" s="4"/>
      <c r="M327" s="4" t="s">
        <v>1683</v>
      </c>
      <c r="N327" s="4"/>
      <c r="O327" s="4"/>
      <c r="P327" s="4"/>
      <c r="Q327" s="4"/>
      <c r="R327" s="4"/>
      <c r="S327" s="4"/>
      <c r="T327" s="4"/>
      <c r="U327" s="4" t="s">
        <v>1685</v>
      </c>
      <c r="X327" s="9" t="s">
        <v>1689</v>
      </c>
      <c r="Z327">
        <v>12</v>
      </c>
      <c r="AA327" t="s">
        <v>1685</v>
      </c>
      <c r="AB327">
        <v>250</v>
      </c>
      <c r="AC327">
        <v>1</v>
      </c>
      <c r="AD327" t="s">
        <v>1694</v>
      </c>
      <c r="AF327" s="4" t="s">
        <v>158</v>
      </c>
      <c r="AG327" s="4" t="s">
        <v>1685</v>
      </c>
      <c r="AH327" s="4">
        <v>1440</v>
      </c>
      <c r="AI327" s="4"/>
      <c r="AJ327" s="4" t="s">
        <v>1674</v>
      </c>
      <c r="AK327" s="4">
        <v>81.382999999999996</v>
      </c>
      <c r="AN327" s="4">
        <v>3</v>
      </c>
      <c r="AO327" s="4">
        <v>25</v>
      </c>
      <c r="AP327" s="4">
        <f t="shared" si="10"/>
        <v>105</v>
      </c>
      <c r="AQ327" s="4"/>
      <c r="AR327" s="4" t="s">
        <v>1736</v>
      </c>
    </row>
    <row r="328" spans="1:44" x14ac:dyDescent="0.2">
      <c r="A328" s="4" t="s">
        <v>474</v>
      </c>
      <c r="B328" s="4" t="s">
        <v>1672</v>
      </c>
      <c r="C328" s="4" t="s">
        <v>1675</v>
      </c>
      <c r="D328" s="4" t="s">
        <v>261</v>
      </c>
      <c r="E328" s="4" t="s">
        <v>470</v>
      </c>
      <c r="F328" s="4"/>
      <c r="G328" s="4" t="s">
        <v>158</v>
      </c>
      <c r="H328" s="4"/>
      <c r="I328" s="4" t="s">
        <v>1682</v>
      </c>
      <c r="J328" s="4"/>
      <c r="K328" s="4"/>
      <c r="L328" s="4"/>
      <c r="M328" s="4" t="s">
        <v>1683</v>
      </c>
      <c r="N328" s="4"/>
      <c r="O328" s="4"/>
      <c r="P328" s="4"/>
      <c r="Q328" s="4"/>
      <c r="R328" s="4"/>
      <c r="S328" s="4"/>
      <c r="T328" s="4"/>
      <c r="U328" s="4" t="s">
        <v>1685</v>
      </c>
      <c r="X328" s="9" t="s">
        <v>1689</v>
      </c>
      <c r="Z328">
        <v>12</v>
      </c>
      <c r="AA328" t="s">
        <v>1685</v>
      </c>
      <c r="AB328">
        <v>250</v>
      </c>
      <c r="AC328">
        <v>1</v>
      </c>
      <c r="AD328" t="s">
        <v>1694</v>
      </c>
      <c r="AF328" s="4" t="s">
        <v>158</v>
      </c>
      <c r="AG328" s="4" t="s">
        <v>1685</v>
      </c>
      <c r="AH328" s="4">
        <v>1440</v>
      </c>
      <c r="AI328" s="4"/>
      <c r="AJ328" s="4" t="s">
        <v>1674</v>
      </c>
      <c r="AK328" s="4">
        <v>81.738</v>
      </c>
      <c r="AN328" s="4">
        <v>3</v>
      </c>
      <c r="AO328" s="4">
        <v>25</v>
      </c>
      <c r="AP328" s="4">
        <f t="shared" si="10"/>
        <v>112</v>
      </c>
      <c r="AQ328" s="4"/>
      <c r="AR328" s="4" t="s">
        <v>1736</v>
      </c>
    </row>
    <row r="329" spans="1:44" x14ac:dyDescent="0.2">
      <c r="A329" s="4" t="s">
        <v>474</v>
      </c>
      <c r="B329" s="4" t="s">
        <v>1672</v>
      </c>
      <c r="C329" s="4" t="s">
        <v>1675</v>
      </c>
      <c r="D329" s="4" t="s">
        <v>261</v>
      </c>
      <c r="E329" s="4" t="s">
        <v>470</v>
      </c>
      <c r="F329" s="4"/>
      <c r="G329" s="4" t="s">
        <v>158</v>
      </c>
      <c r="H329" s="4"/>
      <c r="I329" s="4" t="s">
        <v>1682</v>
      </c>
      <c r="J329" s="4"/>
      <c r="K329" s="4"/>
      <c r="L329" s="4"/>
      <c r="M329" s="4" t="s">
        <v>1683</v>
      </c>
      <c r="N329" s="4"/>
      <c r="O329" s="4"/>
      <c r="P329" s="4"/>
      <c r="Q329" s="4"/>
      <c r="R329" s="4"/>
      <c r="S329" s="4"/>
      <c r="T329" s="4"/>
      <c r="U329" s="4" t="s">
        <v>1685</v>
      </c>
      <c r="X329" s="9" t="s">
        <v>1689</v>
      </c>
      <c r="Z329">
        <v>12</v>
      </c>
      <c r="AA329" t="s">
        <v>1685</v>
      </c>
      <c r="AB329">
        <v>250</v>
      </c>
      <c r="AC329">
        <v>1</v>
      </c>
      <c r="AD329" t="s">
        <v>1694</v>
      </c>
      <c r="AF329" s="4" t="s">
        <v>158</v>
      </c>
      <c r="AG329" s="4" t="s">
        <v>1685</v>
      </c>
      <c r="AH329" s="4">
        <v>1440</v>
      </c>
      <c r="AI329" s="4"/>
      <c r="AJ329" s="4" t="s">
        <v>1674</v>
      </c>
      <c r="AK329" s="4">
        <v>81.738</v>
      </c>
      <c r="AN329" s="4">
        <v>3</v>
      </c>
      <c r="AO329" s="4">
        <v>25</v>
      </c>
      <c r="AP329" s="4">
        <f t="shared" si="10"/>
        <v>119</v>
      </c>
      <c r="AQ329" s="4"/>
      <c r="AR329" s="4" t="s">
        <v>1736</v>
      </c>
    </row>
    <row r="330" spans="1:44" x14ac:dyDescent="0.2">
      <c r="A330" s="4" t="s">
        <v>474</v>
      </c>
      <c r="B330" s="4" t="s">
        <v>1672</v>
      </c>
      <c r="C330" s="4" t="s">
        <v>1675</v>
      </c>
      <c r="D330" s="4" t="s">
        <v>261</v>
      </c>
      <c r="E330" s="4" t="s">
        <v>470</v>
      </c>
      <c r="F330" s="4"/>
      <c r="G330" s="4" t="s">
        <v>158</v>
      </c>
      <c r="H330" s="4"/>
      <c r="I330" s="4" t="s">
        <v>1682</v>
      </c>
      <c r="J330" s="4"/>
      <c r="K330" s="4"/>
      <c r="L330" s="4"/>
      <c r="M330" s="4" t="s">
        <v>1683</v>
      </c>
      <c r="N330" s="4"/>
      <c r="O330" s="4"/>
      <c r="P330" s="4"/>
      <c r="Q330" s="4"/>
      <c r="R330" s="4"/>
      <c r="S330" s="4"/>
      <c r="T330" s="4"/>
      <c r="U330" s="4" t="s">
        <v>1685</v>
      </c>
      <c r="X330" s="9" t="s">
        <v>1689</v>
      </c>
      <c r="Z330">
        <v>12</v>
      </c>
      <c r="AA330" t="s">
        <v>1685</v>
      </c>
      <c r="AB330">
        <v>250</v>
      </c>
      <c r="AC330">
        <v>1</v>
      </c>
      <c r="AD330" t="s">
        <v>1694</v>
      </c>
      <c r="AF330" s="4" t="s">
        <v>158</v>
      </c>
      <c r="AG330" s="4" t="s">
        <v>1685</v>
      </c>
      <c r="AH330" s="4">
        <v>1440</v>
      </c>
      <c r="AI330" s="4"/>
      <c r="AJ330" s="4" t="s">
        <v>1674</v>
      </c>
      <c r="AK330" s="4">
        <v>81.738</v>
      </c>
      <c r="AN330" s="4">
        <v>3</v>
      </c>
      <c r="AO330" s="4">
        <v>25</v>
      </c>
      <c r="AP330" s="4">
        <f t="shared" si="10"/>
        <v>126</v>
      </c>
      <c r="AQ330" s="4"/>
      <c r="AR330" s="4" t="s">
        <v>1736</v>
      </c>
    </row>
    <row r="331" spans="1:44" x14ac:dyDescent="0.2">
      <c r="A331" s="4" t="s">
        <v>474</v>
      </c>
      <c r="B331" s="4" t="s">
        <v>1672</v>
      </c>
      <c r="C331" s="4" t="s">
        <v>1675</v>
      </c>
      <c r="D331" s="4" t="s">
        <v>261</v>
      </c>
      <c r="E331" s="4" t="s">
        <v>470</v>
      </c>
      <c r="F331" s="4"/>
      <c r="G331" s="4" t="s">
        <v>158</v>
      </c>
      <c r="H331" s="4"/>
      <c r="I331" s="4" t="s">
        <v>1682</v>
      </c>
      <c r="J331" s="4"/>
      <c r="K331" s="4"/>
      <c r="L331" s="4"/>
      <c r="M331" s="4" t="s">
        <v>1683</v>
      </c>
      <c r="N331" s="4"/>
      <c r="O331" s="4"/>
      <c r="P331" s="4"/>
      <c r="Q331" s="4"/>
      <c r="R331" s="4"/>
      <c r="S331" s="4"/>
      <c r="T331" s="4"/>
      <c r="U331" s="4" t="s">
        <v>1685</v>
      </c>
      <c r="X331" s="9" t="s">
        <v>1689</v>
      </c>
      <c r="Z331">
        <v>12</v>
      </c>
      <c r="AA331" t="s">
        <v>1685</v>
      </c>
      <c r="AB331">
        <v>250</v>
      </c>
      <c r="AC331">
        <v>1</v>
      </c>
      <c r="AD331" t="s">
        <v>1694</v>
      </c>
      <c r="AF331" s="4" t="s">
        <v>158</v>
      </c>
      <c r="AG331" s="4" t="s">
        <v>1685</v>
      </c>
      <c r="AH331" s="4">
        <v>1440</v>
      </c>
      <c r="AI331" s="4"/>
      <c r="AJ331" s="4" t="s">
        <v>1674</v>
      </c>
      <c r="AK331" s="4">
        <v>82.801000000000002</v>
      </c>
      <c r="AN331" s="4">
        <v>3</v>
      </c>
      <c r="AO331" s="4">
        <v>25</v>
      </c>
      <c r="AP331" s="4">
        <f t="shared" si="10"/>
        <v>133</v>
      </c>
      <c r="AQ331" s="4"/>
      <c r="AR331" s="4" t="s">
        <v>1736</v>
      </c>
    </row>
    <row r="332" spans="1:44" x14ac:dyDescent="0.2">
      <c r="A332" s="4" t="s">
        <v>474</v>
      </c>
      <c r="B332" s="4" t="s">
        <v>1672</v>
      </c>
      <c r="C332" s="4" t="s">
        <v>1675</v>
      </c>
      <c r="D332" s="4" t="s">
        <v>261</v>
      </c>
      <c r="E332" s="4" t="s">
        <v>470</v>
      </c>
      <c r="F332" s="4"/>
      <c r="G332" s="4" t="s">
        <v>158</v>
      </c>
      <c r="H332" s="4"/>
      <c r="I332" s="4" t="s">
        <v>1682</v>
      </c>
      <c r="J332" s="4"/>
      <c r="K332" s="4"/>
      <c r="L332" s="4"/>
      <c r="M332" s="4" t="s">
        <v>1683</v>
      </c>
      <c r="N332" s="4"/>
      <c r="O332" s="4"/>
      <c r="P332" s="4"/>
      <c r="Q332" s="4"/>
      <c r="R332" s="4"/>
      <c r="S332" s="4"/>
      <c r="T332" s="4"/>
      <c r="U332" s="4" t="s">
        <v>1685</v>
      </c>
      <c r="X332" s="9" t="s">
        <v>1689</v>
      </c>
      <c r="Z332">
        <v>12</v>
      </c>
      <c r="AA332" t="s">
        <v>1685</v>
      </c>
      <c r="AB332">
        <v>250</v>
      </c>
      <c r="AC332">
        <v>1</v>
      </c>
      <c r="AD332" t="s">
        <v>1694</v>
      </c>
      <c r="AF332" s="4" t="s">
        <v>158</v>
      </c>
      <c r="AG332" s="4" t="s">
        <v>1685</v>
      </c>
      <c r="AH332" s="4">
        <v>1440</v>
      </c>
      <c r="AI332" s="4"/>
      <c r="AJ332" s="4" t="s">
        <v>1674</v>
      </c>
      <c r="AK332" s="4">
        <v>82.801000000000002</v>
      </c>
      <c r="AN332" s="4">
        <v>3</v>
      </c>
      <c r="AO332" s="4">
        <v>25</v>
      </c>
      <c r="AP332" s="4">
        <f t="shared" si="10"/>
        <v>140</v>
      </c>
      <c r="AQ332" s="4"/>
      <c r="AR332" s="4" t="s">
        <v>1736</v>
      </c>
    </row>
    <row r="333" spans="1:44" x14ac:dyDescent="0.2">
      <c r="A333" s="4" t="s">
        <v>474</v>
      </c>
      <c r="B333" s="4" t="s">
        <v>1672</v>
      </c>
      <c r="C333" s="4" t="s">
        <v>1675</v>
      </c>
      <c r="D333" s="4" t="s">
        <v>261</v>
      </c>
      <c r="E333" s="4" t="s">
        <v>470</v>
      </c>
      <c r="F333" s="4"/>
      <c r="G333" s="4" t="s">
        <v>158</v>
      </c>
      <c r="H333" s="4"/>
      <c r="I333" s="4" t="s">
        <v>1682</v>
      </c>
      <c r="J333" s="4"/>
      <c r="K333" s="4"/>
      <c r="L333" s="4"/>
      <c r="M333" s="4" t="s">
        <v>1683</v>
      </c>
      <c r="N333" s="4"/>
      <c r="O333" s="4"/>
      <c r="P333" s="4"/>
      <c r="Q333" s="4"/>
      <c r="R333" s="4"/>
      <c r="S333" s="4"/>
      <c r="T333" s="4"/>
      <c r="U333" s="4" t="s">
        <v>1685</v>
      </c>
      <c r="X333" s="9" t="s">
        <v>1689</v>
      </c>
      <c r="Z333">
        <v>12</v>
      </c>
      <c r="AA333" t="s">
        <v>1685</v>
      </c>
      <c r="AB333">
        <v>250</v>
      </c>
      <c r="AC333">
        <v>1</v>
      </c>
      <c r="AD333" t="s">
        <v>1694</v>
      </c>
      <c r="AF333" s="4" t="s">
        <v>158</v>
      </c>
      <c r="AG333" s="4" t="s">
        <v>1685</v>
      </c>
      <c r="AH333" s="4">
        <v>1440</v>
      </c>
      <c r="AI333" s="4"/>
      <c r="AJ333" s="4" t="s">
        <v>1674</v>
      </c>
      <c r="AK333" s="4">
        <v>83.156000000000006</v>
      </c>
      <c r="AN333" s="4">
        <v>3</v>
      </c>
      <c r="AO333" s="4">
        <v>25</v>
      </c>
      <c r="AP333" s="4">
        <f>AP332+7</f>
        <v>147</v>
      </c>
      <c r="AQ333" s="4"/>
      <c r="AR333" s="4" t="s">
        <v>1736</v>
      </c>
    </row>
    <row r="334" spans="1:44" x14ac:dyDescent="0.2">
      <c r="A334" s="4" t="s">
        <v>474</v>
      </c>
      <c r="B334" s="4" t="s">
        <v>1672</v>
      </c>
      <c r="C334" s="4" t="s">
        <v>1675</v>
      </c>
      <c r="D334" s="4" t="s">
        <v>261</v>
      </c>
      <c r="E334" s="4" t="s">
        <v>470</v>
      </c>
      <c r="F334" s="4"/>
      <c r="G334" s="4" t="s">
        <v>158</v>
      </c>
      <c r="H334" s="4"/>
      <c r="I334" s="4" t="s">
        <v>1682</v>
      </c>
      <c r="J334" s="4"/>
      <c r="K334" s="4"/>
      <c r="L334" s="4"/>
      <c r="M334" s="4" t="s">
        <v>1683</v>
      </c>
      <c r="N334" s="4"/>
      <c r="O334" s="4"/>
      <c r="P334" s="4"/>
      <c r="Q334" s="4"/>
      <c r="R334" s="4"/>
      <c r="S334" s="4"/>
      <c r="T334" s="4"/>
      <c r="U334" s="4" t="s">
        <v>1685</v>
      </c>
      <c r="X334" s="9" t="s">
        <v>1689</v>
      </c>
      <c r="Z334">
        <v>12</v>
      </c>
      <c r="AA334" t="s">
        <v>1685</v>
      </c>
      <c r="AB334">
        <v>250</v>
      </c>
      <c r="AC334">
        <v>1</v>
      </c>
      <c r="AD334" t="s">
        <v>1694</v>
      </c>
      <c r="AF334" s="4" t="s">
        <v>158</v>
      </c>
      <c r="AG334" s="4" t="s">
        <v>1685</v>
      </c>
      <c r="AH334" s="4">
        <v>1440</v>
      </c>
      <c r="AI334" s="4"/>
      <c r="AJ334" s="4" t="s">
        <v>1674</v>
      </c>
      <c r="AK334" s="4">
        <v>84.22</v>
      </c>
      <c r="AN334" s="4">
        <v>3</v>
      </c>
      <c r="AO334" s="4">
        <v>25</v>
      </c>
      <c r="AP334" s="4">
        <f t="shared" ref="AP334:AP336" si="11">AP333+7</f>
        <v>154</v>
      </c>
      <c r="AQ334" s="4"/>
      <c r="AR334" s="4" t="s">
        <v>1736</v>
      </c>
    </row>
    <row r="335" spans="1:44" x14ac:dyDescent="0.2">
      <c r="A335" s="4" t="s">
        <v>474</v>
      </c>
      <c r="B335" s="4" t="s">
        <v>1672</v>
      </c>
      <c r="C335" s="4" t="s">
        <v>1675</v>
      </c>
      <c r="D335" s="4" t="s">
        <v>261</v>
      </c>
      <c r="E335" s="4" t="s">
        <v>470</v>
      </c>
      <c r="F335" s="4"/>
      <c r="G335" s="4" t="s">
        <v>158</v>
      </c>
      <c r="H335" s="4"/>
      <c r="I335" s="4" t="s">
        <v>1682</v>
      </c>
      <c r="J335" s="4"/>
      <c r="K335" s="4"/>
      <c r="L335" s="4"/>
      <c r="M335" s="4" t="s">
        <v>1683</v>
      </c>
      <c r="N335" s="4"/>
      <c r="O335" s="4"/>
      <c r="P335" s="4"/>
      <c r="Q335" s="4"/>
      <c r="R335" s="4"/>
      <c r="S335" s="4"/>
      <c r="T335" s="4"/>
      <c r="U335" s="4" t="s">
        <v>1685</v>
      </c>
      <c r="X335" s="9" t="s">
        <v>1689</v>
      </c>
      <c r="Z335">
        <v>12</v>
      </c>
      <c r="AA335" t="s">
        <v>1685</v>
      </c>
      <c r="AB335">
        <v>250</v>
      </c>
      <c r="AC335">
        <v>1</v>
      </c>
      <c r="AD335" t="s">
        <v>1694</v>
      </c>
      <c r="AF335" s="4" t="s">
        <v>158</v>
      </c>
      <c r="AG335" s="4" t="s">
        <v>1685</v>
      </c>
      <c r="AH335" s="4">
        <v>1440</v>
      </c>
      <c r="AI335" s="4"/>
      <c r="AJ335" s="4" t="s">
        <v>1674</v>
      </c>
      <c r="AK335" s="4">
        <v>84.22</v>
      </c>
      <c r="AN335" s="4">
        <v>3</v>
      </c>
      <c r="AO335" s="4">
        <v>25</v>
      </c>
      <c r="AP335" s="4">
        <f t="shared" si="11"/>
        <v>161</v>
      </c>
      <c r="AQ335" s="4"/>
      <c r="AR335" s="4" t="s">
        <v>1736</v>
      </c>
    </row>
    <row r="336" spans="1:44" x14ac:dyDescent="0.2">
      <c r="A336" s="4" t="s">
        <v>474</v>
      </c>
      <c r="B336" s="4" t="s">
        <v>1672</v>
      </c>
      <c r="C336" s="4" t="s">
        <v>1675</v>
      </c>
      <c r="D336" s="4" t="s">
        <v>261</v>
      </c>
      <c r="E336" s="4" t="s">
        <v>470</v>
      </c>
      <c r="F336" s="4"/>
      <c r="G336" s="4" t="s">
        <v>158</v>
      </c>
      <c r="H336" s="4"/>
      <c r="I336" s="4" t="s">
        <v>1682</v>
      </c>
      <c r="J336" s="4"/>
      <c r="K336" s="4"/>
      <c r="L336" s="4"/>
      <c r="M336" s="4" t="s">
        <v>1683</v>
      </c>
      <c r="N336" s="4"/>
      <c r="O336" s="4"/>
      <c r="P336" s="4"/>
      <c r="Q336" s="4"/>
      <c r="R336" s="4"/>
      <c r="S336" s="4"/>
      <c r="T336" s="4"/>
      <c r="U336" s="4" t="s">
        <v>1685</v>
      </c>
      <c r="X336" s="9" t="s">
        <v>1689</v>
      </c>
      <c r="Z336">
        <v>12</v>
      </c>
      <c r="AA336" t="s">
        <v>1685</v>
      </c>
      <c r="AB336">
        <v>250</v>
      </c>
      <c r="AC336">
        <v>1</v>
      </c>
      <c r="AD336" t="s">
        <v>1694</v>
      </c>
      <c r="AF336" s="4" t="s">
        <v>158</v>
      </c>
      <c r="AG336" s="4" t="s">
        <v>1685</v>
      </c>
      <c r="AH336" s="4">
        <v>1440</v>
      </c>
      <c r="AI336" s="4"/>
      <c r="AJ336" s="4" t="s">
        <v>1674</v>
      </c>
      <c r="AK336" s="4">
        <v>84.22</v>
      </c>
      <c r="AN336" s="4">
        <v>3</v>
      </c>
      <c r="AO336" s="4">
        <v>25</v>
      </c>
      <c r="AP336" s="4">
        <f t="shared" si="11"/>
        <v>168</v>
      </c>
      <c r="AQ336" s="4"/>
      <c r="AR336" s="4" t="s">
        <v>1736</v>
      </c>
    </row>
    <row r="337" spans="1:44" x14ac:dyDescent="0.2">
      <c r="A337" s="4" t="s">
        <v>474</v>
      </c>
      <c r="B337" s="4" t="s">
        <v>1672</v>
      </c>
      <c r="C337" s="4" t="s">
        <v>1675</v>
      </c>
      <c r="D337" s="4" t="s">
        <v>261</v>
      </c>
      <c r="E337" s="4" t="s">
        <v>470</v>
      </c>
      <c r="F337" s="4"/>
      <c r="G337" s="4" t="s">
        <v>158</v>
      </c>
      <c r="H337" s="4"/>
      <c r="I337" s="4" t="s">
        <v>1682</v>
      </c>
      <c r="J337" s="4"/>
      <c r="K337" s="4"/>
      <c r="L337" s="4"/>
      <c r="M337" s="4" t="s">
        <v>1683</v>
      </c>
      <c r="N337" s="4"/>
      <c r="O337" s="4"/>
      <c r="P337" s="4"/>
      <c r="Q337" s="4"/>
      <c r="R337" s="4"/>
      <c r="S337" s="4"/>
      <c r="T337" s="4"/>
      <c r="U337" s="4" t="s">
        <v>1685</v>
      </c>
      <c r="X337" s="9" t="s">
        <v>1689</v>
      </c>
      <c r="Z337">
        <v>12</v>
      </c>
      <c r="AA337" t="s">
        <v>1685</v>
      </c>
      <c r="AB337">
        <v>500</v>
      </c>
      <c r="AC337">
        <v>1</v>
      </c>
      <c r="AD337" t="s">
        <v>1694</v>
      </c>
      <c r="AF337" s="4" t="s">
        <v>158</v>
      </c>
      <c r="AG337" s="4" t="s">
        <v>1685</v>
      </c>
      <c r="AH337" s="4">
        <v>1440</v>
      </c>
      <c r="AI337" s="4"/>
      <c r="AJ337" s="4" t="s">
        <v>1674</v>
      </c>
      <c r="AK337" s="4">
        <v>1.2410000000000001</v>
      </c>
      <c r="AN337" s="4">
        <v>3</v>
      </c>
      <c r="AO337" s="4">
        <v>25</v>
      </c>
      <c r="AP337" s="4">
        <v>7</v>
      </c>
      <c r="AQ337" s="4"/>
      <c r="AR337" s="4" t="s">
        <v>1736</v>
      </c>
    </row>
    <row r="338" spans="1:44" x14ac:dyDescent="0.2">
      <c r="A338" s="4" t="s">
        <v>474</v>
      </c>
      <c r="B338" s="4" t="s">
        <v>1672</v>
      </c>
      <c r="C338" s="4" t="s">
        <v>1675</v>
      </c>
      <c r="D338" s="4" t="s">
        <v>261</v>
      </c>
      <c r="E338" s="4" t="s">
        <v>470</v>
      </c>
      <c r="F338" s="4"/>
      <c r="G338" s="4" t="s">
        <v>158</v>
      </c>
      <c r="H338" s="4"/>
      <c r="I338" s="4" t="s">
        <v>1682</v>
      </c>
      <c r="J338" s="4"/>
      <c r="K338" s="4"/>
      <c r="L338" s="4"/>
      <c r="M338" s="4" t="s">
        <v>1683</v>
      </c>
      <c r="N338" s="4"/>
      <c r="O338" s="4"/>
      <c r="P338" s="4"/>
      <c r="Q338" s="4"/>
      <c r="R338" s="4"/>
      <c r="S338" s="4"/>
      <c r="T338" s="4"/>
      <c r="U338" s="4" t="s">
        <v>1685</v>
      </c>
      <c r="X338" s="9" t="s">
        <v>1689</v>
      </c>
      <c r="Z338">
        <v>12</v>
      </c>
      <c r="AA338" t="s">
        <v>1685</v>
      </c>
      <c r="AB338">
        <v>500</v>
      </c>
      <c r="AC338">
        <v>1</v>
      </c>
      <c r="AD338" t="s">
        <v>1694</v>
      </c>
      <c r="AF338" s="4" t="s">
        <v>158</v>
      </c>
      <c r="AG338" s="4" t="s">
        <v>1685</v>
      </c>
      <c r="AH338" s="4">
        <v>1440</v>
      </c>
      <c r="AI338" s="4"/>
      <c r="AJ338" s="4" t="s">
        <v>1674</v>
      </c>
      <c r="AK338" s="4">
        <v>20.39</v>
      </c>
      <c r="AN338" s="4">
        <v>3</v>
      </c>
      <c r="AO338" s="4">
        <v>25</v>
      </c>
      <c r="AP338" s="4">
        <f>AP337+7</f>
        <v>14</v>
      </c>
      <c r="AQ338" s="4"/>
      <c r="AR338" s="4" t="s">
        <v>1736</v>
      </c>
    </row>
    <row r="339" spans="1:44" x14ac:dyDescent="0.2">
      <c r="A339" s="4" t="s">
        <v>474</v>
      </c>
      <c r="B339" s="4" t="s">
        <v>1672</v>
      </c>
      <c r="C339" s="4" t="s">
        <v>1675</v>
      </c>
      <c r="D339" s="4" t="s">
        <v>261</v>
      </c>
      <c r="E339" s="4" t="s">
        <v>470</v>
      </c>
      <c r="F339" s="4"/>
      <c r="G339" s="4" t="s">
        <v>158</v>
      </c>
      <c r="H339" s="4"/>
      <c r="I339" s="4" t="s">
        <v>1682</v>
      </c>
      <c r="J339" s="4"/>
      <c r="K339" s="4"/>
      <c r="L339" s="4"/>
      <c r="M339" s="4" t="s">
        <v>1683</v>
      </c>
      <c r="N339" s="4"/>
      <c r="O339" s="4"/>
      <c r="P339" s="4"/>
      <c r="Q339" s="4"/>
      <c r="R339" s="4"/>
      <c r="S339" s="4"/>
      <c r="T339" s="4"/>
      <c r="U339" s="4" t="s">
        <v>1685</v>
      </c>
      <c r="X339" s="9" t="s">
        <v>1689</v>
      </c>
      <c r="Z339">
        <v>12</v>
      </c>
      <c r="AA339" t="s">
        <v>1685</v>
      </c>
      <c r="AB339">
        <v>500</v>
      </c>
      <c r="AC339">
        <v>1</v>
      </c>
      <c r="AD339" t="s">
        <v>1694</v>
      </c>
      <c r="AF339" s="4" t="s">
        <v>158</v>
      </c>
      <c r="AG339" s="4" t="s">
        <v>1685</v>
      </c>
      <c r="AH339" s="4">
        <v>1440</v>
      </c>
      <c r="AI339" s="4"/>
      <c r="AJ339" s="4" t="s">
        <v>1674</v>
      </c>
      <c r="AK339" s="4">
        <v>25.709</v>
      </c>
      <c r="AN339" s="4">
        <v>3</v>
      </c>
      <c r="AO339" s="4">
        <v>25</v>
      </c>
      <c r="AP339" s="4">
        <f t="shared" ref="AP339:AP356" si="12">AP338+7</f>
        <v>21</v>
      </c>
      <c r="AQ339" s="4"/>
      <c r="AR339" s="4" t="s">
        <v>1736</v>
      </c>
    </row>
    <row r="340" spans="1:44" x14ac:dyDescent="0.2">
      <c r="A340" s="4" t="s">
        <v>474</v>
      </c>
      <c r="B340" s="4" t="s">
        <v>1672</v>
      </c>
      <c r="C340" s="4" t="s">
        <v>1675</v>
      </c>
      <c r="D340" s="4" t="s">
        <v>261</v>
      </c>
      <c r="E340" s="4" t="s">
        <v>470</v>
      </c>
      <c r="F340" s="4"/>
      <c r="G340" s="4" t="s">
        <v>158</v>
      </c>
      <c r="H340" s="4"/>
      <c r="I340" s="4" t="s">
        <v>1682</v>
      </c>
      <c r="J340" s="4"/>
      <c r="K340" s="4"/>
      <c r="L340" s="4"/>
      <c r="M340" s="4" t="s">
        <v>1683</v>
      </c>
      <c r="N340" s="4"/>
      <c r="O340" s="4"/>
      <c r="P340" s="4"/>
      <c r="Q340" s="4"/>
      <c r="R340" s="4"/>
      <c r="S340" s="4"/>
      <c r="T340" s="4"/>
      <c r="U340" s="4" t="s">
        <v>1685</v>
      </c>
      <c r="X340" s="9" t="s">
        <v>1689</v>
      </c>
      <c r="Z340">
        <v>12</v>
      </c>
      <c r="AA340" t="s">
        <v>1685</v>
      </c>
      <c r="AB340">
        <v>500</v>
      </c>
      <c r="AC340">
        <v>1</v>
      </c>
      <c r="AD340" t="s">
        <v>1694</v>
      </c>
      <c r="AF340" s="4" t="s">
        <v>158</v>
      </c>
      <c r="AG340" s="4" t="s">
        <v>1685</v>
      </c>
      <c r="AH340" s="4">
        <v>1440</v>
      </c>
      <c r="AI340" s="4"/>
      <c r="AJ340" s="4" t="s">
        <v>1674</v>
      </c>
      <c r="AK340" s="4">
        <v>45.567</v>
      </c>
      <c r="AN340" s="4">
        <v>3</v>
      </c>
      <c r="AO340" s="4">
        <v>25</v>
      </c>
      <c r="AP340" s="4">
        <f t="shared" si="12"/>
        <v>28</v>
      </c>
      <c r="AQ340" s="4"/>
      <c r="AR340" s="4" t="s">
        <v>1736</v>
      </c>
    </row>
    <row r="341" spans="1:44" x14ac:dyDescent="0.2">
      <c r="A341" s="4" t="s">
        <v>474</v>
      </c>
      <c r="B341" s="4" t="s">
        <v>1672</v>
      </c>
      <c r="C341" s="4" t="s">
        <v>1675</v>
      </c>
      <c r="D341" s="4" t="s">
        <v>261</v>
      </c>
      <c r="E341" s="4" t="s">
        <v>470</v>
      </c>
      <c r="F341" s="4"/>
      <c r="G341" s="4" t="s">
        <v>158</v>
      </c>
      <c r="H341" s="4"/>
      <c r="I341" s="4" t="s">
        <v>1682</v>
      </c>
      <c r="J341" s="4"/>
      <c r="K341" s="4"/>
      <c r="L341" s="4"/>
      <c r="M341" s="4" t="s">
        <v>1683</v>
      </c>
      <c r="N341" s="4"/>
      <c r="O341" s="4"/>
      <c r="P341" s="4"/>
      <c r="Q341" s="4"/>
      <c r="R341" s="4"/>
      <c r="S341" s="4"/>
      <c r="T341" s="4"/>
      <c r="U341" s="4" t="s">
        <v>1685</v>
      </c>
      <c r="X341" s="9" t="s">
        <v>1689</v>
      </c>
      <c r="Z341">
        <v>12</v>
      </c>
      <c r="AA341" t="s">
        <v>1685</v>
      </c>
      <c r="AB341">
        <v>500</v>
      </c>
      <c r="AC341">
        <v>1</v>
      </c>
      <c r="AD341" t="s">
        <v>1694</v>
      </c>
      <c r="AF341" s="4" t="s">
        <v>158</v>
      </c>
      <c r="AG341" s="4" t="s">
        <v>1685</v>
      </c>
      <c r="AH341" s="4">
        <v>1440</v>
      </c>
      <c r="AI341" s="4"/>
      <c r="AJ341" s="4" t="s">
        <v>1674</v>
      </c>
      <c r="AK341" s="4">
        <v>48.05</v>
      </c>
      <c r="AN341" s="4">
        <v>3</v>
      </c>
      <c r="AO341" s="4">
        <v>25</v>
      </c>
      <c r="AP341" s="4">
        <f t="shared" si="12"/>
        <v>35</v>
      </c>
      <c r="AQ341" s="4"/>
      <c r="AR341" s="4" t="s">
        <v>1736</v>
      </c>
    </row>
    <row r="342" spans="1:44" x14ac:dyDescent="0.2">
      <c r="A342" s="4" t="s">
        <v>474</v>
      </c>
      <c r="B342" s="4" t="s">
        <v>1672</v>
      </c>
      <c r="C342" s="4" t="s">
        <v>1675</v>
      </c>
      <c r="D342" s="4" t="s">
        <v>261</v>
      </c>
      <c r="E342" s="4" t="s">
        <v>470</v>
      </c>
      <c r="F342" s="4"/>
      <c r="G342" s="4" t="s">
        <v>158</v>
      </c>
      <c r="H342" s="4"/>
      <c r="I342" s="4" t="s">
        <v>1682</v>
      </c>
      <c r="J342" s="4"/>
      <c r="K342" s="4"/>
      <c r="L342" s="4"/>
      <c r="M342" s="4" t="s">
        <v>1683</v>
      </c>
      <c r="N342" s="4"/>
      <c r="O342" s="4"/>
      <c r="P342" s="4"/>
      <c r="Q342" s="4"/>
      <c r="R342" s="4"/>
      <c r="S342" s="4"/>
      <c r="T342" s="4"/>
      <c r="U342" s="4" t="s">
        <v>1685</v>
      </c>
      <c r="X342" s="9" t="s">
        <v>1689</v>
      </c>
      <c r="Z342">
        <v>12</v>
      </c>
      <c r="AA342" t="s">
        <v>1685</v>
      </c>
      <c r="AB342">
        <v>500</v>
      </c>
      <c r="AC342">
        <v>1</v>
      </c>
      <c r="AD342" t="s">
        <v>1694</v>
      </c>
      <c r="AF342" s="4" t="s">
        <v>158</v>
      </c>
      <c r="AG342" s="4" t="s">
        <v>1685</v>
      </c>
      <c r="AH342" s="4">
        <v>1440</v>
      </c>
      <c r="AI342" s="4"/>
      <c r="AJ342" s="4" t="s">
        <v>1674</v>
      </c>
      <c r="AK342" s="4">
        <v>48.05</v>
      </c>
      <c r="AN342" s="4">
        <v>3</v>
      </c>
      <c r="AO342" s="4">
        <v>25</v>
      </c>
      <c r="AP342" s="4">
        <f t="shared" si="12"/>
        <v>42</v>
      </c>
      <c r="AQ342" s="4"/>
      <c r="AR342" s="4" t="s">
        <v>1736</v>
      </c>
    </row>
    <row r="343" spans="1:44" x14ac:dyDescent="0.2">
      <c r="A343" s="4" t="s">
        <v>474</v>
      </c>
      <c r="B343" s="4" t="s">
        <v>1672</v>
      </c>
      <c r="C343" s="4" t="s">
        <v>1675</v>
      </c>
      <c r="D343" s="4" t="s">
        <v>261</v>
      </c>
      <c r="E343" s="4" t="s">
        <v>470</v>
      </c>
      <c r="F343" s="4"/>
      <c r="G343" s="4" t="s">
        <v>158</v>
      </c>
      <c r="H343" s="4"/>
      <c r="I343" s="4" t="s">
        <v>1682</v>
      </c>
      <c r="J343" s="4"/>
      <c r="K343" s="4"/>
      <c r="L343" s="4"/>
      <c r="M343" s="4" t="s">
        <v>1683</v>
      </c>
      <c r="N343" s="4"/>
      <c r="O343" s="4"/>
      <c r="P343" s="4"/>
      <c r="Q343" s="4"/>
      <c r="R343" s="4"/>
      <c r="S343" s="4"/>
      <c r="T343" s="4"/>
      <c r="U343" s="4" t="s">
        <v>1685</v>
      </c>
      <c r="X343" s="9" t="s">
        <v>1689</v>
      </c>
      <c r="Z343">
        <v>12</v>
      </c>
      <c r="AA343" t="s">
        <v>1685</v>
      </c>
      <c r="AB343">
        <v>500</v>
      </c>
      <c r="AC343">
        <v>1</v>
      </c>
      <c r="AD343" t="s">
        <v>1694</v>
      </c>
      <c r="AF343" s="4" t="s">
        <v>158</v>
      </c>
      <c r="AG343" s="4" t="s">
        <v>1685</v>
      </c>
      <c r="AH343" s="4">
        <v>1440</v>
      </c>
      <c r="AI343" s="4"/>
      <c r="AJ343" s="4" t="s">
        <v>1674</v>
      </c>
      <c r="AK343" s="4">
        <v>71.099000000000004</v>
      </c>
      <c r="AN343" s="4">
        <v>3</v>
      </c>
      <c r="AO343" s="4">
        <v>25</v>
      </c>
      <c r="AP343" s="4">
        <f t="shared" si="12"/>
        <v>49</v>
      </c>
      <c r="AQ343" s="4"/>
      <c r="AR343" s="4" t="s">
        <v>1736</v>
      </c>
    </row>
    <row r="344" spans="1:44" x14ac:dyDescent="0.2">
      <c r="A344" s="4" t="s">
        <v>474</v>
      </c>
      <c r="B344" s="4" t="s">
        <v>1672</v>
      </c>
      <c r="C344" s="4" t="s">
        <v>1675</v>
      </c>
      <c r="D344" s="4" t="s">
        <v>261</v>
      </c>
      <c r="E344" s="4" t="s">
        <v>470</v>
      </c>
      <c r="F344" s="4"/>
      <c r="G344" s="4" t="s">
        <v>158</v>
      </c>
      <c r="H344" s="4"/>
      <c r="I344" s="4" t="s">
        <v>1682</v>
      </c>
      <c r="J344" s="4"/>
      <c r="K344" s="4"/>
      <c r="L344" s="4"/>
      <c r="M344" s="4" t="s">
        <v>1683</v>
      </c>
      <c r="N344" s="4"/>
      <c r="O344" s="4"/>
      <c r="P344" s="4"/>
      <c r="Q344" s="4"/>
      <c r="R344" s="4"/>
      <c r="S344" s="4"/>
      <c r="T344" s="4"/>
      <c r="U344" s="4" t="s">
        <v>1685</v>
      </c>
      <c r="X344" s="9" t="s">
        <v>1689</v>
      </c>
      <c r="Z344">
        <v>12</v>
      </c>
      <c r="AA344" t="s">
        <v>1685</v>
      </c>
      <c r="AB344">
        <v>500</v>
      </c>
      <c r="AC344">
        <v>1</v>
      </c>
      <c r="AD344" t="s">
        <v>1694</v>
      </c>
      <c r="AF344" s="4" t="s">
        <v>158</v>
      </c>
      <c r="AG344" s="4" t="s">
        <v>1685</v>
      </c>
      <c r="AH344" s="4">
        <v>1440</v>
      </c>
      <c r="AI344" s="4"/>
      <c r="AJ344" s="4" t="s">
        <v>1674</v>
      </c>
      <c r="AK344" s="4">
        <v>80.319000000000003</v>
      </c>
      <c r="AN344" s="4">
        <v>3</v>
      </c>
      <c r="AO344" s="4">
        <v>25</v>
      </c>
      <c r="AP344" s="4">
        <f t="shared" si="12"/>
        <v>56</v>
      </c>
      <c r="AQ344" s="4"/>
      <c r="AR344" s="4" t="s">
        <v>1736</v>
      </c>
    </row>
    <row r="345" spans="1:44" x14ac:dyDescent="0.2">
      <c r="A345" s="4" t="s">
        <v>474</v>
      </c>
      <c r="B345" s="4" t="s">
        <v>1672</v>
      </c>
      <c r="C345" s="4" t="s">
        <v>1675</v>
      </c>
      <c r="D345" s="4" t="s">
        <v>261</v>
      </c>
      <c r="E345" s="4" t="s">
        <v>470</v>
      </c>
      <c r="F345" s="4"/>
      <c r="G345" s="4" t="s">
        <v>158</v>
      </c>
      <c r="H345" s="4"/>
      <c r="I345" s="4" t="s">
        <v>1682</v>
      </c>
      <c r="J345" s="4"/>
      <c r="K345" s="4"/>
      <c r="L345" s="4"/>
      <c r="M345" s="4" t="s">
        <v>1683</v>
      </c>
      <c r="N345" s="4"/>
      <c r="O345" s="4"/>
      <c r="P345" s="4"/>
      <c r="Q345" s="4"/>
      <c r="R345" s="4"/>
      <c r="S345" s="4"/>
      <c r="T345" s="4"/>
      <c r="U345" s="4" t="s">
        <v>1685</v>
      </c>
      <c r="X345" s="9" t="s">
        <v>1689</v>
      </c>
      <c r="Z345">
        <v>12</v>
      </c>
      <c r="AA345" t="s">
        <v>1685</v>
      </c>
      <c r="AB345">
        <v>500</v>
      </c>
      <c r="AC345">
        <v>1</v>
      </c>
      <c r="AD345" t="s">
        <v>1694</v>
      </c>
      <c r="AF345" s="4" t="s">
        <v>158</v>
      </c>
      <c r="AG345" s="4" t="s">
        <v>1685</v>
      </c>
      <c r="AH345" s="4">
        <v>1440</v>
      </c>
      <c r="AI345" s="4"/>
      <c r="AJ345" s="4" t="s">
        <v>1674</v>
      </c>
      <c r="AK345" s="4">
        <v>80.319000000000003</v>
      </c>
      <c r="AN345" s="4">
        <v>3</v>
      </c>
      <c r="AO345" s="4">
        <v>25</v>
      </c>
      <c r="AP345" s="4">
        <f t="shared" si="12"/>
        <v>63</v>
      </c>
      <c r="AQ345" s="4"/>
      <c r="AR345" s="4" t="s">
        <v>1736</v>
      </c>
    </row>
    <row r="346" spans="1:44" x14ac:dyDescent="0.2">
      <c r="A346" s="4" t="s">
        <v>474</v>
      </c>
      <c r="B346" s="4" t="s">
        <v>1672</v>
      </c>
      <c r="C346" s="4" t="s">
        <v>1675</v>
      </c>
      <c r="D346" s="4" t="s">
        <v>261</v>
      </c>
      <c r="E346" s="4" t="s">
        <v>470</v>
      </c>
      <c r="F346" s="4"/>
      <c r="G346" s="4" t="s">
        <v>158</v>
      </c>
      <c r="H346" s="4"/>
      <c r="I346" s="4" t="s">
        <v>1682</v>
      </c>
      <c r="J346" s="4"/>
      <c r="K346" s="4"/>
      <c r="L346" s="4"/>
      <c r="M346" s="4" t="s">
        <v>1683</v>
      </c>
      <c r="N346" s="4"/>
      <c r="O346" s="4"/>
      <c r="P346" s="4"/>
      <c r="Q346" s="4"/>
      <c r="R346" s="4"/>
      <c r="S346" s="4"/>
      <c r="T346" s="4"/>
      <c r="U346" s="4" t="s">
        <v>1685</v>
      </c>
      <c r="X346" s="9" t="s">
        <v>1689</v>
      </c>
      <c r="Z346">
        <v>12</v>
      </c>
      <c r="AA346" t="s">
        <v>1685</v>
      </c>
      <c r="AB346">
        <v>500</v>
      </c>
      <c r="AC346">
        <v>1</v>
      </c>
      <c r="AD346" t="s">
        <v>1694</v>
      </c>
      <c r="AF346" s="4" t="s">
        <v>158</v>
      </c>
      <c r="AG346" s="4" t="s">
        <v>1685</v>
      </c>
      <c r="AH346" s="4">
        <v>1440</v>
      </c>
      <c r="AI346" s="4"/>
      <c r="AJ346" s="4" t="s">
        <v>1674</v>
      </c>
      <c r="AK346" s="4">
        <v>80.319000000000003</v>
      </c>
      <c r="AN346" s="4">
        <v>3</v>
      </c>
      <c r="AO346" s="4">
        <v>25</v>
      </c>
      <c r="AP346" s="4">
        <f t="shared" si="12"/>
        <v>70</v>
      </c>
      <c r="AQ346" s="4"/>
      <c r="AR346" s="4" t="s">
        <v>1736</v>
      </c>
    </row>
    <row r="347" spans="1:44" x14ac:dyDescent="0.2">
      <c r="A347" s="4" t="s">
        <v>474</v>
      </c>
      <c r="B347" s="4" t="s">
        <v>1672</v>
      </c>
      <c r="C347" s="4" t="s">
        <v>1675</v>
      </c>
      <c r="D347" s="4" t="s">
        <v>261</v>
      </c>
      <c r="E347" s="4" t="s">
        <v>470</v>
      </c>
      <c r="F347" s="4"/>
      <c r="G347" s="4" t="s">
        <v>158</v>
      </c>
      <c r="H347" s="4"/>
      <c r="I347" s="4" t="s">
        <v>1682</v>
      </c>
      <c r="J347" s="4"/>
      <c r="K347" s="4"/>
      <c r="L347" s="4"/>
      <c r="M347" s="4" t="s">
        <v>1683</v>
      </c>
      <c r="N347" s="4"/>
      <c r="O347" s="4"/>
      <c r="P347" s="4"/>
      <c r="Q347" s="4"/>
      <c r="R347" s="4"/>
      <c r="S347" s="4"/>
      <c r="T347" s="4"/>
      <c r="U347" s="4" t="s">
        <v>1685</v>
      </c>
      <c r="X347" s="9" t="s">
        <v>1689</v>
      </c>
      <c r="Z347">
        <v>12</v>
      </c>
      <c r="AA347" t="s">
        <v>1685</v>
      </c>
      <c r="AB347">
        <v>500</v>
      </c>
      <c r="AC347">
        <v>1</v>
      </c>
      <c r="AD347" t="s">
        <v>1694</v>
      </c>
      <c r="AF347" s="4" t="s">
        <v>158</v>
      </c>
      <c r="AG347" s="4" t="s">
        <v>1685</v>
      </c>
      <c r="AH347" s="4">
        <v>1440</v>
      </c>
      <c r="AI347" s="4"/>
      <c r="AJ347" s="4" t="s">
        <v>1674</v>
      </c>
      <c r="AK347" s="4">
        <v>80.319000000000003</v>
      </c>
      <c r="AN347" s="4">
        <v>3</v>
      </c>
      <c r="AO347" s="4">
        <v>25</v>
      </c>
      <c r="AP347" s="4">
        <f t="shared" si="12"/>
        <v>77</v>
      </c>
      <c r="AQ347" s="4"/>
      <c r="AR347" s="4" t="s">
        <v>1736</v>
      </c>
    </row>
    <row r="348" spans="1:44" x14ac:dyDescent="0.2">
      <c r="A348" s="4" t="s">
        <v>474</v>
      </c>
      <c r="B348" s="4" t="s">
        <v>1672</v>
      </c>
      <c r="C348" s="4" t="s">
        <v>1675</v>
      </c>
      <c r="D348" s="4" t="s">
        <v>261</v>
      </c>
      <c r="E348" s="4" t="s">
        <v>470</v>
      </c>
      <c r="F348" s="4"/>
      <c r="G348" s="4" t="s">
        <v>158</v>
      </c>
      <c r="H348" s="4"/>
      <c r="I348" s="4" t="s">
        <v>1682</v>
      </c>
      <c r="J348" s="4"/>
      <c r="K348" s="4"/>
      <c r="L348" s="4"/>
      <c r="M348" s="4" t="s">
        <v>1683</v>
      </c>
      <c r="N348" s="4"/>
      <c r="O348" s="4"/>
      <c r="P348" s="4"/>
      <c r="Q348" s="4"/>
      <c r="R348" s="4"/>
      <c r="S348" s="4"/>
      <c r="T348" s="4"/>
      <c r="U348" s="4" t="s">
        <v>1685</v>
      </c>
      <c r="X348" s="9" t="s">
        <v>1689</v>
      </c>
      <c r="Z348">
        <v>12</v>
      </c>
      <c r="AA348" t="s">
        <v>1685</v>
      </c>
      <c r="AB348">
        <v>500</v>
      </c>
      <c r="AC348">
        <v>1</v>
      </c>
      <c r="AD348" t="s">
        <v>1694</v>
      </c>
      <c r="AF348" s="4" t="s">
        <v>158</v>
      </c>
      <c r="AG348" s="4" t="s">
        <v>1685</v>
      </c>
      <c r="AH348" s="4">
        <v>1440</v>
      </c>
      <c r="AI348" s="4"/>
      <c r="AJ348" s="4" t="s">
        <v>1674</v>
      </c>
      <c r="AK348" s="4">
        <v>80.319000000000003</v>
      </c>
      <c r="AN348" s="4">
        <v>3</v>
      </c>
      <c r="AO348" s="4">
        <v>25</v>
      </c>
      <c r="AP348" s="4">
        <f t="shared" si="12"/>
        <v>84</v>
      </c>
      <c r="AQ348" s="4"/>
      <c r="AR348" s="4" t="s">
        <v>1736</v>
      </c>
    </row>
    <row r="349" spans="1:44" x14ac:dyDescent="0.2">
      <c r="A349" s="4" t="s">
        <v>474</v>
      </c>
      <c r="B349" s="4" t="s">
        <v>1672</v>
      </c>
      <c r="C349" s="4" t="s">
        <v>1675</v>
      </c>
      <c r="D349" s="4" t="s">
        <v>261</v>
      </c>
      <c r="E349" s="4" t="s">
        <v>470</v>
      </c>
      <c r="F349" s="4"/>
      <c r="G349" s="4" t="s">
        <v>158</v>
      </c>
      <c r="H349" s="4"/>
      <c r="I349" s="4" t="s">
        <v>1682</v>
      </c>
      <c r="J349" s="4"/>
      <c r="K349" s="4"/>
      <c r="L349" s="4"/>
      <c r="M349" s="4" t="s">
        <v>1683</v>
      </c>
      <c r="N349" s="4"/>
      <c r="O349" s="4"/>
      <c r="P349" s="4"/>
      <c r="Q349" s="4"/>
      <c r="R349" s="4"/>
      <c r="S349" s="4"/>
      <c r="T349" s="4"/>
      <c r="U349" s="4" t="s">
        <v>1685</v>
      </c>
      <c r="X349" s="9" t="s">
        <v>1689</v>
      </c>
      <c r="Z349">
        <v>12</v>
      </c>
      <c r="AA349" t="s">
        <v>1685</v>
      </c>
      <c r="AB349">
        <v>500</v>
      </c>
      <c r="AC349">
        <v>1</v>
      </c>
      <c r="AD349" t="s">
        <v>1694</v>
      </c>
      <c r="AF349" s="4" t="s">
        <v>158</v>
      </c>
      <c r="AG349" s="4" t="s">
        <v>1685</v>
      </c>
      <c r="AH349" s="4">
        <v>1440</v>
      </c>
      <c r="AI349" s="4"/>
      <c r="AJ349" s="4" t="s">
        <v>1674</v>
      </c>
      <c r="AK349" s="4">
        <v>80.319000000000003</v>
      </c>
      <c r="AN349" s="4">
        <v>3</v>
      </c>
      <c r="AO349" s="4">
        <v>25</v>
      </c>
      <c r="AP349" s="4">
        <f t="shared" si="12"/>
        <v>91</v>
      </c>
      <c r="AQ349" s="4"/>
      <c r="AR349" s="4" t="s">
        <v>1736</v>
      </c>
    </row>
    <row r="350" spans="1:44" x14ac:dyDescent="0.2">
      <c r="A350" s="4" t="s">
        <v>474</v>
      </c>
      <c r="B350" s="4" t="s">
        <v>1672</v>
      </c>
      <c r="C350" s="4" t="s">
        <v>1675</v>
      </c>
      <c r="D350" s="4" t="s">
        <v>261</v>
      </c>
      <c r="E350" s="4" t="s">
        <v>470</v>
      </c>
      <c r="F350" s="4"/>
      <c r="G350" s="4" t="s">
        <v>158</v>
      </c>
      <c r="H350" s="4"/>
      <c r="I350" s="4" t="s">
        <v>1682</v>
      </c>
      <c r="J350" s="4"/>
      <c r="K350" s="4"/>
      <c r="L350" s="4"/>
      <c r="M350" s="4" t="s">
        <v>1683</v>
      </c>
      <c r="N350" s="4"/>
      <c r="O350" s="4"/>
      <c r="P350" s="4"/>
      <c r="Q350" s="4"/>
      <c r="R350" s="4"/>
      <c r="S350" s="4"/>
      <c r="T350" s="4"/>
      <c r="U350" s="4" t="s">
        <v>1685</v>
      </c>
      <c r="X350" s="9" t="s">
        <v>1689</v>
      </c>
      <c r="Z350">
        <v>12</v>
      </c>
      <c r="AA350" t="s">
        <v>1685</v>
      </c>
      <c r="AB350">
        <v>500</v>
      </c>
      <c r="AC350">
        <v>1</v>
      </c>
      <c r="AD350" t="s">
        <v>1694</v>
      </c>
      <c r="AF350" s="4" t="s">
        <v>158</v>
      </c>
      <c r="AG350" s="4" t="s">
        <v>1685</v>
      </c>
      <c r="AH350" s="4">
        <v>1440</v>
      </c>
      <c r="AI350" s="4"/>
      <c r="AJ350" s="4" t="s">
        <v>1674</v>
      </c>
      <c r="AK350" s="4">
        <v>87.057000000000002</v>
      </c>
      <c r="AN350" s="4">
        <v>3</v>
      </c>
      <c r="AO350" s="4">
        <v>25</v>
      </c>
      <c r="AP350" s="4">
        <f t="shared" si="12"/>
        <v>98</v>
      </c>
      <c r="AQ350" s="4"/>
      <c r="AR350" s="4" t="s">
        <v>1736</v>
      </c>
    </row>
    <row r="351" spans="1:44" x14ac:dyDescent="0.2">
      <c r="A351" s="4" t="s">
        <v>474</v>
      </c>
      <c r="B351" s="4" t="s">
        <v>1672</v>
      </c>
      <c r="C351" s="4" t="s">
        <v>1675</v>
      </c>
      <c r="D351" s="4" t="s">
        <v>261</v>
      </c>
      <c r="E351" s="4" t="s">
        <v>470</v>
      </c>
      <c r="F351" s="4"/>
      <c r="G351" s="4" t="s">
        <v>158</v>
      </c>
      <c r="H351" s="4"/>
      <c r="I351" s="4" t="s">
        <v>1682</v>
      </c>
      <c r="J351" s="4"/>
      <c r="K351" s="4"/>
      <c r="L351" s="4"/>
      <c r="M351" s="4" t="s">
        <v>1683</v>
      </c>
      <c r="N351" s="4"/>
      <c r="O351" s="4"/>
      <c r="P351" s="4"/>
      <c r="Q351" s="4"/>
      <c r="R351" s="4"/>
      <c r="S351" s="4"/>
      <c r="T351" s="4"/>
      <c r="U351" s="4" t="s">
        <v>1685</v>
      </c>
      <c r="X351" s="9" t="s">
        <v>1689</v>
      </c>
      <c r="Z351">
        <v>12</v>
      </c>
      <c r="AA351" t="s">
        <v>1685</v>
      </c>
      <c r="AB351">
        <v>500</v>
      </c>
      <c r="AC351">
        <v>1</v>
      </c>
      <c r="AD351" t="s">
        <v>1694</v>
      </c>
      <c r="AF351" s="4" t="s">
        <v>158</v>
      </c>
      <c r="AG351" s="4" t="s">
        <v>1685</v>
      </c>
      <c r="AH351" s="4">
        <v>1440</v>
      </c>
      <c r="AI351" s="4"/>
      <c r="AJ351" s="4" t="s">
        <v>1674</v>
      </c>
      <c r="AK351" s="4">
        <v>87.057000000000002</v>
      </c>
      <c r="AN351" s="4">
        <v>3</v>
      </c>
      <c r="AO351" s="4">
        <v>25</v>
      </c>
      <c r="AP351" s="4">
        <f t="shared" si="12"/>
        <v>105</v>
      </c>
      <c r="AQ351" s="4"/>
      <c r="AR351" s="4" t="s">
        <v>1736</v>
      </c>
    </row>
    <row r="352" spans="1:44" x14ac:dyDescent="0.2">
      <c r="A352" s="4" t="s">
        <v>474</v>
      </c>
      <c r="B352" s="4" t="s">
        <v>1672</v>
      </c>
      <c r="C352" s="4" t="s">
        <v>1675</v>
      </c>
      <c r="D352" s="4" t="s">
        <v>261</v>
      </c>
      <c r="E352" s="4" t="s">
        <v>470</v>
      </c>
      <c r="F352" s="4"/>
      <c r="G352" s="4" t="s">
        <v>158</v>
      </c>
      <c r="H352" s="4"/>
      <c r="I352" s="4" t="s">
        <v>1682</v>
      </c>
      <c r="J352" s="4"/>
      <c r="K352" s="4"/>
      <c r="L352" s="4"/>
      <c r="M352" s="4" t="s">
        <v>1683</v>
      </c>
      <c r="N352" s="4"/>
      <c r="O352" s="4"/>
      <c r="P352" s="4"/>
      <c r="Q352" s="4"/>
      <c r="R352" s="4"/>
      <c r="S352" s="4"/>
      <c r="T352" s="4"/>
      <c r="U352" s="4" t="s">
        <v>1685</v>
      </c>
      <c r="X352" s="9" t="s">
        <v>1689</v>
      </c>
      <c r="Z352">
        <v>12</v>
      </c>
      <c r="AA352" t="s">
        <v>1685</v>
      </c>
      <c r="AB352">
        <v>500</v>
      </c>
      <c r="AC352">
        <v>1</v>
      </c>
      <c r="AD352" t="s">
        <v>1694</v>
      </c>
      <c r="AF352" s="4" t="s">
        <v>158</v>
      </c>
      <c r="AG352" s="4" t="s">
        <v>1685</v>
      </c>
      <c r="AH352" s="4">
        <v>1440</v>
      </c>
      <c r="AI352" s="4"/>
      <c r="AJ352" s="4" t="s">
        <v>1674</v>
      </c>
      <c r="AK352" s="4">
        <v>87.057000000000002</v>
      </c>
      <c r="AN352" s="4">
        <v>3</v>
      </c>
      <c r="AO352" s="4">
        <v>25</v>
      </c>
      <c r="AP352" s="4">
        <f t="shared" si="12"/>
        <v>112</v>
      </c>
      <c r="AQ352" s="4"/>
      <c r="AR352" s="4" t="s">
        <v>1736</v>
      </c>
    </row>
    <row r="353" spans="1:44" x14ac:dyDescent="0.2">
      <c r="A353" s="4" t="s">
        <v>474</v>
      </c>
      <c r="B353" s="4" t="s">
        <v>1672</v>
      </c>
      <c r="C353" s="4" t="s">
        <v>1675</v>
      </c>
      <c r="D353" s="4" t="s">
        <v>261</v>
      </c>
      <c r="E353" s="4" t="s">
        <v>470</v>
      </c>
      <c r="F353" s="4"/>
      <c r="G353" s="4" t="s">
        <v>158</v>
      </c>
      <c r="H353" s="4"/>
      <c r="I353" s="4" t="s">
        <v>1682</v>
      </c>
      <c r="J353" s="4"/>
      <c r="K353" s="4"/>
      <c r="L353" s="4"/>
      <c r="M353" s="4" t="s">
        <v>1683</v>
      </c>
      <c r="N353" s="4"/>
      <c r="O353" s="4"/>
      <c r="P353" s="4"/>
      <c r="Q353" s="4"/>
      <c r="R353" s="4"/>
      <c r="S353" s="4"/>
      <c r="T353" s="4"/>
      <c r="U353" s="4" t="s">
        <v>1685</v>
      </c>
      <c r="X353" s="9" t="s">
        <v>1689</v>
      </c>
      <c r="Z353">
        <v>12</v>
      </c>
      <c r="AA353" t="s">
        <v>1685</v>
      </c>
      <c r="AB353">
        <v>500</v>
      </c>
      <c r="AC353">
        <v>1</v>
      </c>
      <c r="AD353" t="s">
        <v>1694</v>
      </c>
      <c r="AF353" s="4" t="s">
        <v>158</v>
      </c>
      <c r="AG353" s="4" t="s">
        <v>1685</v>
      </c>
      <c r="AH353" s="4">
        <v>1440</v>
      </c>
      <c r="AI353" s="4"/>
      <c r="AJ353" s="4" t="s">
        <v>1674</v>
      </c>
      <c r="AK353" s="4">
        <v>87.057000000000002</v>
      </c>
      <c r="AN353" s="4">
        <v>3</v>
      </c>
      <c r="AO353" s="4">
        <v>25</v>
      </c>
      <c r="AP353" s="4">
        <f t="shared" si="12"/>
        <v>119</v>
      </c>
      <c r="AQ353" s="4"/>
      <c r="AR353" s="4" t="s">
        <v>1736</v>
      </c>
    </row>
    <row r="354" spans="1:44" x14ac:dyDescent="0.2">
      <c r="A354" s="4" t="s">
        <v>474</v>
      </c>
      <c r="B354" s="4" t="s">
        <v>1672</v>
      </c>
      <c r="C354" s="4" t="s">
        <v>1675</v>
      </c>
      <c r="D354" s="4" t="s">
        <v>261</v>
      </c>
      <c r="E354" s="4" t="s">
        <v>470</v>
      </c>
      <c r="F354" s="4"/>
      <c r="G354" s="4" t="s">
        <v>158</v>
      </c>
      <c r="H354" s="4"/>
      <c r="I354" s="4" t="s">
        <v>1682</v>
      </c>
      <c r="J354" s="4"/>
      <c r="K354" s="4"/>
      <c r="L354" s="4"/>
      <c r="M354" s="4" t="s">
        <v>1683</v>
      </c>
      <c r="N354" s="4"/>
      <c r="O354" s="4"/>
      <c r="P354" s="4"/>
      <c r="Q354" s="4"/>
      <c r="R354" s="4"/>
      <c r="S354" s="4"/>
      <c r="T354" s="4"/>
      <c r="U354" s="4" t="s">
        <v>1685</v>
      </c>
      <c r="X354" s="9" t="s">
        <v>1689</v>
      </c>
      <c r="Z354">
        <v>12</v>
      </c>
      <c r="AA354" t="s">
        <v>1685</v>
      </c>
      <c r="AB354">
        <v>500</v>
      </c>
      <c r="AC354">
        <v>1</v>
      </c>
      <c r="AD354" t="s">
        <v>1694</v>
      </c>
      <c r="AF354" s="4" t="s">
        <v>158</v>
      </c>
      <c r="AG354" s="4" t="s">
        <v>1685</v>
      </c>
      <c r="AH354" s="4">
        <v>1440</v>
      </c>
      <c r="AI354" s="4"/>
      <c r="AJ354" s="4" t="s">
        <v>1674</v>
      </c>
      <c r="AK354" s="4">
        <v>87.057000000000002</v>
      </c>
      <c r="AN354" s="4">
        <v>3</v>
      </c>
      <c r="AO354" s="4">
        <v>25</v>
      </c>
      <c r="AP354" s="4">
        <f t="shared" si="12"/>
        <v>126</v>
      </c>
      <c r="AQ354" s="4"/>
      <c r="AR354" s="4" t="s">
        <v>1736</v>
      </c>
    </row>
    <row r="355" spans="1:44" x14ac:dyDescent="0.2">
      <c r="A355" s="4" t="s">
        <v>474</v>
      </c>
      <c r="B355" s="4" t="s">
        <v>1672</v>
      </c>
      <c r="C355" s="4" t="s">
        <v>1675</v>
      </c>
      <c r="D355" s="4" t="s">
        <v>261</v>
      </c>
      <c r="E355" s="4" t="s">
        <v>470</v>
      </c>
      <c r="F355" s="4"/>
      <c r="G355" s="4" t="s">
        <v>158</v>
      </c>
      <c r="H355" s="4"/>
      <c r="I355" s="4" t="s">
        <v>1682</v>
      </c>
      <c r="J355" s="4"/>
      <c r="K355" s="4"/>
      <c r="L355" s="4"/>
      <c r="M355" s="4" t="s">
        <v>1683</v>
      </c>
      <c r="N355" s="4"/>
      <c r="O355" s="4"/>
      <c r="P355" s="4"/>
      <c r="Q355" s="4"/>
      <c r="R355" s="4"/>
      <c r="S355" s="4"/>
      <c r="T355" s="4"/>
      <c r="U355" s="4" t="s">
        <v>1685</v>
      </c>
      <c r="X355" s="9" t="s">
        <v>1689</v>
      </c>
      <c r="Z355">
        <v>12</v>
      </c>
      <c r="AA355" t="s">
        <v>1685</v>
      </c>
      <c r="AB355">
        <v>500</v>
      </c>
      <c r="AC355">
        <v>1</v>
      </c>
      <c r="AD355" t="s">
        <v>1694</v>
      </c>
      <c r="AF355" s="4" t="s">
        <v>158</v>
      </c>
      <c r="AG355" s="4" t="s">
        <v>1685</v>
      </c>
      <c r="AH355" s="4">
        <v>1440</v>
      </c>
      <c r="AI355" s="4"/>
      <c r="AJ355" s="4" t="s">
        <v>1674</v>
      </c>
      <c r="AK355" s="4">
        <v>88.474999999999994</v>
      </c>
      <c r="AN355" s="4">
        <v>3</v>
      </c>
      <c r="AO355" s="4">
        <v>25</v>
      </c>
      <c r="AP355" s="4">
        <f t="shared" si="12"/>
        <v>133</v>
      </c>
      <c r="AQ355" s="4"/>
      <c r="AR355" s="4" t="s">
        <v>1736</v>
      </c>
    </row>
    <row r="356" spans="1:44" x14ac:dyDescent="0.2">
      <c r="A356" s="4" t="s">
        <v>474</v>
      </c>
      <c r="B356" s="4" t="s">
        <v>1672</v>
      </c>
      <c r="C356" s="4" t="s">
        <v>1675</v>
      </c>
      <c r="D356" s="4" t="s">
        <v>261</v>
      </c>
      <c r="E356" s="4" t="s">
        <v>470</v>
      </c>
      <c r="F356" s="4"/>
      <c r="G356" s="4" t="s">
        <v>158</v>
      </c>
      <c r="H356" s="4"/>
      <c r="I356" s="4" t="s">
        <v>1682</v>
      </c>
      <c r="J356" s="4"/>
      <c r="K356" s="4"/>
      <c r="L356" s="4"/>
      <c r="M356" s="4" t="s">
        <v>1683</v>
      </c>
      <c r="N356" s="4"/>
      <c r="O356" s="4"/>
      <c r="P356" s="4"/>
      <c r="Q356" s="4"/>
      <c r="R356" s="4"/>
      <c r="S356" s="4"/>
      <c r="T356" s="4"/>
      <c r="U356" s="4" t="s">
        <v>1685</v>
      </c>
      <c r="X356" s="9" t="s">
        <v>1689</v>
      </c>
      <c r="Z356">
        <v>12</v>
      </c>
      <c r="AA356" t="s">
        <v>1685</v>
      </c>
      <c r="AB356">
        <v>500</v>
      </c>
      <c r="AC356">
        <v>1</v>
      </c>
      <c r="AD356" t="s">
        <v>1694</v>
      </c>
      <c r="AF356" s="4" t="s">
        <v>158</v>
      </c>
      <c r="AG356" s="4" t="s">
        <v>1685</v>
      </c>
      <c r="AH356" s="4">
        <v>1440</v>
      </c>
      <c r="AI356" s="4"/>
      <c r="AJ356" s="4" t="s">
        <v>1674</v>
      </c>
      <c r="AK356" s="4">
        <v>88.474999999999994</v>
      </c>
      <c r="AN356" s="4">
        <v>3</v>
      </c>
      <c r="AO356" s="4">
        <v>25</v>
      </c>
      <c r="AP356" s="4">
        <f t="shared" si="12"/>
        <v>140</v>
      </c>
      <c r="AQ356" s="4"/>
      <c r="AR356" s="4" t="s">
        <v>1736</v>
      </c>
    </row>
    <row r="357" spans="1:44" x14ac:dyDescent="0.2">
      <c r="A357" s="4" t="s">
        <v>474</v>
      </c>
      <c r="B357" s="4" t="s">
        <v>1672</v>
      </c>
      <c r="C357" s="4" t="s">
        <v>1675</v>
      </c>
      <c r="D357" s="4" t="s">
        <v>261</v>
      </c>
      <c r="E357" s="4" t="s">
        <v>470</v>
      </c>
      <c r="F357" s="4"/>
      <c r="G357" s="4" t="s">
        <v>158</v>
      </c>
      <c r="H357" s="4"/>
      <c r="I357" s="4" t="s">
        <v>1682</v>
      </c>
      <c r="J357" s="4"/>
      <c r="K357" s="4"/>
      <c r="L357" s="4"/>
      <c r="M357" s="4" t="s">
        <v>1683</v>
      </c>
      <c r="N357" s="4"/>
      <c r="O357" s="4"/>
      <c r="P357" s="4"/>
      <c r="Q357" s="4"/>
      <c r="R357" s="4"/>
      <c r="S357" s="4"/>
      <c r="T357" s="4"/>
      <c r="U357" s="4" t="s">
        <v>1685</v>
      </c>
      <c r="X357" s="9" t="s">
        <v>1689</v>
      </c>
      <c r="Z357">
        <v>12</v>
      </c>
      <c r="AA357" t="s">
        <v>1685</v>
      </c>
      <c r="AB357">
        <v>500</v>
      </c>
      <c r="AC357">
        <v>1</v>
      </c>
      <c r="AD357" t="s">
        <v>1694</v>
      </c>
      <c r="AF357" s="4" t="s">
        <v>158</v>
      </c>
      <c r="AG357" s="4" t="s">
        <v>1685</v>
      </c>
      <c r="AH357" s="4">
        <v>1440</v>
      </c>
      <c r="AI357" s="4"/>
      <c r="AJ357" s="4" t="s">
        <v>1674</v>
      </c>
      <c r="AK357" s="4">
        <v>88.120999999999995</v>
      </c>
      <c r="AN357" s="4">
        <v>3</v>
      </c>
      <c r="AO357" s="4">
        <v>25</v>
      </c>
      <c r="AP357" s="4">
        <f>AP356+7</f>
        <v>147</v>
      </c>
      <c r="AQ357" s="4"/>
      <c r="AR357" s="4" t="s">
        <v>1736</v>
      </c>
    </row>
    <row r="358" spans="1:44" x14ac:dyDescent="0.2">
      <c r="A358" s="4" t="s">
        <v>474</v>
      </c>
      <c r="B358" s="4" t="s">
        <v>1672</v>
      </c>
      <c r="C358" s="4" t="s">
        <v>1675</v>
      </c>
      <c r="D358" s="4" t="s">
        <v>261</v>
      </c>
      <c r="E358" s="4" t="s">
        <v>470</v>
      </c>
      <c r="F358" s="4"/>
      <c r="G358" s="4" t="s">
        <v>158</v>
      </c>
      <c r="H358" s="4"/>
      <c r="I358" s="4" t="s">
        <v>1682</v>
      </c>
      <c r="J358" s="4"/>
      <c r="K358" s="4"/>
      <c r="L358" s="4"/>
      <c r="M358" s="4" t="s">
        <v>1683</v>
      </c>
      <c r="N358" s="4"/>
      <c r="O358" s="4"/>
      <c r="P358" s="4"/>
      <c r="Q358" s="4"/>
      <c r="R358" s="4"/>
      <c r="S358" s="4"/>
      <c r="T358" s="4"/>
      <c r="U358" s="4" t="s">
        <v>1685</v>
      </c>
      <c r="X358" s="9" t="s">
        <v>1689</v>
      </c>
      <c r="Z358">
        <v>12</v>
      </c>
      <c r="AA358" t="s">
        <v>1685</v>
      </c>
      <c r="AB358">
        <v>500</v>
      </c>
      <c r="AC358">
        <v>1</v>
      </c>
      <c r="AD358" t="s">
        <v>1694</v>
      </c>
      <c r="AF358" s="4" t="s">
        <v>158</v>
      </c>
      <c r="AG358" s="4" t="s">
        <v>1685</v>
      </c>
      <c r="AH358" s="4">
        <v>1440</v>
      </c>
      <c r="AI358" s="4"/>
      <c r="AJ358" s="4" t="s">
        <v>1674</v>
      </c>
      <c r="AK358" s="4">
        <v>88.120999999999995</v>
      </c>
      <c r="AN358" s="4">
        <v>3</v>
      </c>
      <c r="AO358" s="4">
        <v>25</v>
      </c>
      <c r="AP358" s="4">
        <f t="shared" ref="AP358:AP359" si="13">AP357+7</f>
        <v>154</v>
      </c>
      <c r="AQ358" s="4"/>
      <c r="AR358" s="4" t="s">
        <v>1736</v>
      </c>
    </row>
    <row r="359" spans="1:44" x14ac:dyDescent="0.2">
      <c r="A359" s="4" t="s">
        <v>474</v>
      </c>
      <c r="B359" s="4" t="s">
        <v>1672</v>
      </c>
      <c r="C359" s="4" t="s">
        <v>1675</v>
      </c>
      <c r="D359" s="4" t="s">
        <v>261</v>
      </c>
      <c r="E359" s="4" t="s">
        <v>470</v>
      </c>
      <c r="F359" s="4"/>
      <c r="G359" s="4" t="s">
        <v>158</v>
      </c>
      <c r="H359" s="4"/>
      <c r="I359" s="4" t="s">
        <v>1682</v>
      </c>
      <c r="J359" s="4"/>
      <c r="K359" s="4"/>
      <c r="L359" s="4"/>
      <c r="M359" s="4" t="s">
        <v>1683</v>
      </c>
      <c r="N359" s="4"/>
      <c r="O359" s="4"/>
      <c r="P359" s="4"/>
      <c r="Q359" s="4"/>
      <c r="R359" s="4"/>
      <c r="S359" s="4"/>
      <c r="T359" s="4"/>
      <c r="U359" s="4" t="s">
        <v>1685</v>
      </c>
      <c r="X359" s="9" t="s">
        <v>1689</v>
      </c>
      <c r="Z359">
        <v>12</v>
      </c>
      <c r="AA359" t="s">
        <v>1685</v>
      </c>
      <c r="AB359">
        <v>500</v>
      </c>
      <c r="AC359">
        <v>1</v>
      </c>
      <c r="AD359" t="s">
        <v>1694</v>
      </c>
      <c r="AF359" s="4" t="s">
        <v>158</v>
      </c>
      <c r="AG359" s="4" t="s">
        <v>1685</v>
      </c>
      <c r="AH359" s="4">
        <v>1440</v>
      </c>
      <c r="AI359" s="4"/>
      <c r="AJ359" s="4" t="s">
        <v>1674</v>
      </c>
      <c r="AK359" s="4">
        <v>90.956999999999994</v>
      </c>
      <c r="AN359" s="4">
        <v>3</v>
      </c>
      <c r="AO359" s="4">
        <v>25</v>
      </c>
      <c r="AP359" s="4">
        <f t="shared" si="13"/>
        <v>161</v>
      </c>
      <c r="AQ359" s="4"/>
      <c r="AR359" s="4" t="s">
        <v>1736</v>
      </c>
    </row>
    <row r="360" spans="1:44" x14ac:dyDescent="0.2">
      <c r="A360" s="4" t="s">
        <v>474</v>
      </c>
      <c r="B360" s="4" t="s">
        <v>1672</v>
      </c>
      <c r="C360" s="4" t="s">
        <v>1675</v>
      </c>
      <c r="D360" s="4" t="s">
        <v>261</v>
      </c>
      <c r="E360" s="4" t="s">
        <v>470</v>
      </c>
      <c r="F360" s="4"/>
      <c r="G360" s="4" t="s">
        <v>158</v>
      </c>
      <c r="H360" s="4"/>
      <c r="I360" s="4" t="s">
        <v>1682</v>
      </c>
      <c r="J360" s="4"/>
      <c r="K360" s="4"/>
      <c r="L360" s="4"/>
      <c r="M360" s="4" t="s">
        <v>1683</v>
      </c>
      <c r="N360" s="4"/>
      <c r="O360" s="4"/>
      <c r="P360" s="4"/>
      <c r="Q360" s="4"/>
      <c r="R360" s="4"/>
      <c r="S360" s="4"/>
      <c r="T360" s="4"/>
      <c r="U360" s="4" t="s">
        <v>1685</v>
      </c>
      <c r="X360" s="9" t="s">
        <v>1689</v>
      </c>
      <c r="Z360">
        <v>12</v>
      </c>
      <c r="AA360" t="s">
        <v>1685</v>
      </c>
      <c r="AB360">
        <v>500</v>
      </c>
      <c r="AC360">
        <v>1</v>
      </c>
      <c r="AD360" t="s">
        <v>1694</v>
      </c>
      <c r="AF360" s="4" t="s">
        <v>158</v>
      </c>
      <c r="AG360" s="4" t="s">
        <v>1685</v>
      </c>
      <c r="AH360" s="4">
        <v>1440</v>
      </c>
      <c r="AI360" s="4"/>
      <c r="AJ360" s="4" t="s">
        <v>1674</v>
      </c>
      <c r="AK360" s="4">
        <v>92.376000000000005</v>
      </c>
      <c r="AN360" s="4">
        <v>3</v>
      </c>
      <c r="AO360" s="4">
        <v>25</v>
      </c>
      <c r="AP360" s="4">
        <f t="shared" ref="AP360" si="14">AP359+7</f>
        <v>168</v>
      </c>
      <c r="AQ360" s="4"/>
      <c r="AR360" s="4" t="s">
        <v>1736</v>
      </c>
    </row>
    <row r="361" spans="1:44" x14ac:dyDescent="0.2">
      <c r="A361" s="4" t="s">
        <v>474</v>
      </c>
      <c r="B361" s="4" t="s">
        <v>1672</v>
      </c>
      <c r="C361" s="4" t="s">
        <v>1675</v>
      </c>
      <c r="D361" s="4" t="s">
        <v>261</v>
      </c>
      <c r="E361" s="4" t="s">
        <v>470</v>
      </c>
      <c r="F361" s="4"/>
      <c r="G361" s="4" t="s">
        <v>158</v>
      </c>
      <c r="H361" s="4"/>
      <c r="I361" s="4" t="s">
        <v>1682</v>
      </c>
      <c r="J361" s="4"/>
      <c r="K361" s="4"/>
      <c r="L361" s="4"/>
      <c r="M361" s="4" t="s">
        <v>1683</v>
      </c>
      <c r="N361" s="4"/>
      <c r="O361" s="4"/>
      <c r="P361" s="4"/>
      <c r="Q361" s="4"/>
      <c r="R361" s="4"/>
      <c r="S361" s="4"/>
      <c r="T361" s="4"/>
      <c r="U361" s="4" t="s">
        <v>1673</v>
      </c>
      <c r="X361" s="9" t="s">
        <v>1690</v>
      </c>
      <c r="Z361">
        <v>12</v>
      </c>
      <c r="AD361" t="s">
        <v>1694</v>
      </c>
      <c r="AF361" s="4" t="s">
        <v>158</v>
      </c>
      <c r="AG361" s="4" t="s">
        <v>1686</v>
      </c>
      <c r="AH361" s="4">
        <v>1440</v>
      </c>
      <c r="AI361" s="4"/>
      <c r="AJ361" s="4" t="s">
        <v>1674</v>
      </c>
      <c r="AK361" s="4">
        <v>0</v>
      </c>
      <c r="AN361" s="4">
        <v>3</v>
      </c>
      <c r="AO361" s="4">
        <v>25</v>
      </c>
      <c r="AP361" s="4">
        <v>7</v>
      </c>
      <c r="AQ361" s="4"/>
      <c r="AR361" s="4" t="s">
        <v>1736</v>
      </c>
    </row>
    <row r="362" spans="1:44" x14ac:dyDescent="0.2">
      <c r="A362" s="4" t="s">
        <v>474</v>
      </c>
      <c r="B362" s="4" t="s">
        <v>1672</v>
      </c>
      <c r="C362" s="4" t="s">
        <v>1675</v>
      </c>
      <c r="D362" s="4" t="s">
        <v>261</v>
      </c>
      <c r="E362" s="4" t="s">
        <v>470</v>
      </c>
      <c r="F362" s="4"/>
      <c r="G362" s="4" t="s">
        <v>158</v>
      </c>
      <c r="H362" s="4"/>
      <c r="I362" s="4" t="s">
        <v>1682</v>
      </c>
      <c r="J362" s="4"/>
      <c r="K362" s="4"/>
      <c r="L362" s="4"/>
      <c r="M362" s="4" t="s">
        <v>1683</v>
      </c>
      <c r="N362" s="4"/>
      <c r="O362" s="4"/>
      <c r="P362" s="4"/>
      <c r="Q362" s="4"/>
      <c r="R362" s="4"/>
      <c r="S362" s="4"/>
      <c r="T362" s="4"/>
      <c r="U362" s="4" t="s">
        <v>1673</v>
      </c>
      <c r="X362" s="9" t="s">
        <v>1690</v>
      </c>
      <c r="Z362">
        <v>12</v>
      </c>
      <c r="AD362" t="s">
        <v>1694</v>
      </c>
      <c r="AF362" s="4" t="s">
        <v>158</v>
      </c>
      <c r="AG362" s="4" t="s">
        <v>1686</v>
      </c>
      <c r="AH362" s="4">
        <v>1440</v>
      </c>
      <c r="AI362" s="4"/>
      <c r="AJ362" s="4" t="s">
        <v>1674</v>
      </c>
      <c r="AK362" s="4">
        <v>14.613</v>
      </c>
      <c r="AN362" s="4">
        <v>3</v>
      </c>
      <c r="AO362" s="4">
        <v>25</v>
      </c>
      <c r="AP362" s="4">
        <f>AP361+7</f>
        <v>14</v>
      </c>
      <c r="AQ362" s="4"/>
      <c r="AR362" s="4" t="s">
        <v>1736</v>
      </c>
    </row>
    <row r="363" spans="1:44" x14ac:dyDescent="0.2">
      <c r="A363" s="4" t="s">
        <v>474</v>
      </c>
      <c r="B363" s="4" t="s">
        <v>1672</v>
      </c>
      <c r="C363" s="4" t="s">
        <v>1675</v>
      </c>
      <c r="D363" s="4" t="s">
        <v>261</v>
      </c>
      <c r="E363" s="4" t="s">
        <v>470</v>
      </c>
      <c r="F363" s="4"/>
      <c r="G363" s="4" t="s">
        <v>158</v>
      </c>
      <c r="H363" s="4"/>
      <c r="I363" s="4" t="s">
        <v>1682</v>
      </c>
      <c r="J363" s="4"/>
      <c r="K363" s="4"/>
      <c r="L363" s="4"/>
      <c r="M363" s="4" t="s">
        <v>1683</v>
      </c>
      <c r="N363" s="4"/>
      <c r="O363" s="4"/>
      <c r="P363" s="4"/>
      <c r="Q363" s="4"/>
      <c r="R363" s="4"/>
      <c r="S363" s="4"/>
      <c r="T363" s="4"/>
      <c r="U363" s="4" t="s">
        <v>1673</v>
      </c>
      <c r="X363" s="9" t="s">
        <v>1690</v>
      </c>
      <c r="Z363">
        <v>12</v>
      </c>
      <c r="AD363" t="s">
        <v>1694</v>
      </c>
      <c r="AF363" s="4" t="s">
        <v>158</v>
      </c>
      <c r="AG363" s="4" t="s">
        <v>1686</v>
      </c>
      <c r="AH363" s="4">
        <v>1440</v>
      </c>
      <c r="AI363" s="4"/>
      <c r="AJ363" s="4" t="s">
        <v>1674</v>
      </c>
      <c r="AK363" s="4">
        <v>21.303000000000001</v>
      </c>
      <c r="AN363" s="4">
        <v>3</v>
      </c>
      <c r="AO363" s="4">
        <v>25</v>
      </c>
      <c r="AP363" s="4">
        <f t="shared" ref="AP363:AP380" si="15">AP362+7</f>
        <v>21</v>
      </c>
      <c r="AQ363" s="4"/>
      <c r="AR363" s="4" t="s">
        <v>1736</v>
      </c>
    </row>
    <row r="364" spans="1:44" x14ac:dyDescent="0.2">
      <c r="A364" s="4" t="s">
        <v>474</v>
      </c>
      <c r="B364" s="4" t="s">
        <v>1672</v>
      </c>
      <c r="C364" s="4" t="s">
        <v>1675</v>
      </c>
      <c r="D364" s="4" t="s">
        <v>261</v>
      </c>
      <c r="E364" s="4" t="s">
        <v>470</v>
      </c>
      <c r="F364" s="4"/>
      <c r="G364" s="4" t="s">
        <v>158</v>
      </c>
      <c r="H364" s="4"/>
      <c r="I364" s="4" t="s">
        <v>1682</v>
      </c>
      <c r="J364" s="4"/>
      <c r="K364" s="4"/>
      <c r="L364" s="4"/>
      <c r="M364" s="4" t="s">
        <v>1683</v>
      </c>
      <c r="N364" s="4"/>
      <c r="O364" s="4"/>
      <c r="P364" s="4"/>
      <c r="Q364" s="4"/>
      <c r="R364" s="4"/>
      <c r="S364" s="4"/>
      <c r="T364" s="4"/>
      <c r="U364" s="4" t="s">
        <v>1673</v>
      </c>
      <c r="X364" s="9" t="s">
        <v>1690</v>
      </c>
      <c r="Z364">
        <v>12</v>
      </c>
      <c r="AD364" t="s">
        <v>1694</v>
      </c>
      <c r="AF364" s="4" t="s">
        <v>158</v>
      </c>
      <c r="AG364" s="4" t="s">
        <v>1686</v>
      </c>
      <c r="AH364" s="4">
        <v>1440</v>
      </c>
      <c r="AI364" s="4"/>
      <c r="AJ364" s="4" t="s">
        <v>1674</v>
      </c>
      <c r="AK364" s="4">
        <v>24.12</v>
      </c>
      <c r="AN364" s="4">
        <v>3</v>
      </c>
      <c r="AO364" s="4">
        <v>25</v>
      </c>
      <c r="AP364" s="4">
        <f t="shared" si="15"/>
        <v>28</v>
      </c>
      <c r="AQ364" s="4"/>
      <c r="AR364" s="4" t="s">
        <v>1736</v>
      </c>
    </row>
    <row r="365" spans="1:44" x14ac:dyDescent="0.2">
      <c r="A365" s="4" t="s">
        <v>474</v>
      </c>
      <c r="B365" s="4" t="s">
        <v>1672</v>
      </c>
      <c r="C365" s="4" t="s">
        <v>1675</v>
      </c>
      <c r="D365" s="4" t="s">
        <v>261</v>
      </c>
      <c r="E365" s="4" t="s">
        <v>470</v>
      </c>
      <c r="F365" s="4"/>
      <c r="G365" s="4" t="s">
        <v>158</v>
      </c>
      <c r="H365" s="4"/>
      <c r="I365" s="4" t="s">
        <v>1682</v>
      </c>
      <c r="J365" s="4"/>
      <c r="K365" s="4"/>
      <c r="L365" s="4"/>
      <c r="M365" s="4" t="s">
        <v>1683</v>
      </c>
      <c r="N365" s="4"/>
      <c r="O365" s="4"/>
      <c r="P365" s="4"/>
      <c r="Q365" s="4"/>
      <c r="R365" s="4"/>
      <c r="S365" s="4"/>
      <c r="T365" s="4"/>
      <c r="U365" s="4" t="s">
        <v>1673</v>
      </c>
      <c r="X365" s="9" t="s">
        <v>1690</v>
      </c>
      <c r="Z365">
        <v>12</v>
      </c>
      <c r="AD365" t="s">
        <v>1694</v>
      </c>
      <c r="AF365" s="4" t="s">
        <v>158</v>
      </c>
      <c r="AG365" s="4" t="s">
        <v>1686</v>
      </c>
      <c r="AH365" s="4">
        <v>1440</v>
      </c>
      <c r="AI365" s="4"/>
      <c r="AJ365" s="4" t="s">
        <v>1674</v>
      </c>
      <c r="AK365" s="4">
        <v>25.527999999999999</v>
      </c>
      <c r="AN365" s="4">
        <v>3</v>
      </c>
      <c r="AO365" s="4">
        <v>25</v>
      </c>
      <c r="AP365" s="4">
        <f t="shared" si="15"/>
        <v>35</v>
      </c>
      <c r="AQ365" s="4"/>
      <c r="AR365" s="4" t="s">
        <v>1736</v>
      </c>
    </row>
    <row r="366" spans="1:44" x14ac:dyDescent="0.2">
      <c r="A366" s="4" t="s">
        <v>474</v>
      </c>
      <c r="B366" s="4" t="s">
        <v>1672</v>
      </c>
      <c r="C366" s="4" t="s">
        <v>1675</v>
      </c>
      <c r="D366" s="4" t="s">
        <v>261</v>
      </c>
      <c r="E366" s="4" t="s">
        <v>470</v>
      </c>
      <c r="F366" s="4"/>
      <c r="G366" s="4" t="s">
        <v>158</v>
      </c>
      <c r="H366" s="4"/>
      <c r="I366" s="4" t="s">
        <v>1682</v>
      </c>
      <c r="J366" s="4"/>
      <c r="K366" s="4"/>
      <c r="L366" s="4"/>
      <c r="M366" s="4" t="s">
        <v>1683</v>
      </c>
      <c r="N366" s="4"/>
      <c r="O366" s="4"/>
      <c r="P366" s="4"/>
      <c r="Q366" s="4"/>
      <c r="R366" s="4"/>
      <c r="S366" s="4"/>
      <c r="T366" s="4"/>
      <c r="U366" s="4" t="s">
        <v>1673</v>
      </c>
      <c r="X366" s="9" t="s">
        <v>1690</v>
      </c>
      <c r="Z366">
        <v>12</v>
      </c>
      <c r="AD366" t="s">
        <v>1694</v>
      </c>
      <c r="AF366" s="4" t="s">
        <v>158</v>
      </c>
      <c r="AG366" s="4" t="s">
        <v>1686</v>
      </c>
      <c r="AH366" s="4">
        <v>1440</v>
      </c>
      <c r="AI366" s="4"/>
      <c r="AJ366" s="4" t="s">
        <v>1674</v>
      </c>
      <c r="AK366" s="4">
        <v>25.175999999999998</v>
      </c>
      <c r="AN366" s="4">
        <v>3</v>
      </c>
      <c r="AO366" s="4">
        <v>25</v>
      </c>
      <c r="AP366" s="4">
        <f t="shared" si="15"/>
        <v>42</v>
      </c>
      <c r="AQ366" s="4"/>
      <c r="AR366" s="4" t="s">
        <v>1736</v>
      </c>
    </row>
    <row r="367" spans="1:44" x14ac:dyDescent="0.2">
      <c r="A367" s="4" t="s">
        <v>474</v>
      </c>
      <c r="B367" s="4" t="s">
        <v>1672</v>
      </c>
      <c r="C367" s="4" t="s">
        <v>1675</v>
      </c>
      <c r="D367" s="4" t="s">
        <v>261</v>
      </c>
      <c r="E367" s="4" t="s">
        <v>470</v>
      </c>
      <c r="F367" s="4"/>
      <c r="G367" s="4" t="s">
        <v>158</v>
      </c>
      <c r="H367" s="4"/>
      <c r="I367" s="4" t="s">
        <v>1682</v>
      </c>
      <c r="J367" s="4"/>
      <c r="K367" s="4"/>
      <c r="L367" s="4"/>
      <c r="M367" s="4" t="s">
        <v>1683</v>
      </c>
      <c r="N367" s="4"/>
      <c r="O367" s="4"/>
      <c r="P367" s="4"/>
      <c r="Q367" s="4"/>
      <c r="R367" s="4"/>
      <c r="S367" s="4"/>
      <c r="T367" s="4"/>
      <c r="U367" s="4" t="s">
        <v>1673</v>
      </c>
      <c r="X367" s="9" t="s">
        <v>1690</v>
      </c>
      <c r="Z367">
        <v>12</v>
      </c>
      <c r="AD367" t="s">
        <v>1694</v>
      </c>
      <c r="AF367" s="4" t="s">
        <v>158</v>
      </c>
      <c r="AG367" s="4" t="s">
        <v>1686</v>
      </c>
      <c r="AH367" s="4">
        <v>1440</v>
      </c>
      <c r="AI367" s="4"/>
      <c r="AJ367" s="4" t="s">
        <v>1674</v>
      </c>
      <c r="AK367" s="4">
        <v>29.401</v>
      </c>
      <c r="AN367" s="4">
        <v>3</v>
      </c>
      <c r="AO367" s="4">
        <v>25</v>
      </c>
      <c r="AP367" s="4">
        <f t="shared" si="15"/>
        <v>49</v>
      </c>
      <c r="AQ367" s="4"/>
      <c r="AR367" s="4" t="s">
        <v>1736</v>
      </c>
    </row>
    <row r="368" spans="1:44" x14ac:dyDescent="0.2">
      <c r="A368" s="4" t="s">
        <v>474</v>
      </c>
      <c r="B368" s="4" t="s">
        <v>1672</v>
      </c>
      <c r="C368" s="4" t="s">
        <v>1675</v>
      </c>
      <c r="D368" s="4" t="s">
        <v>261</v>
      </c>
      <c r="E368" s="4" t="s">
        <v>470</v>
      </c>
      <c r="F368" s="4"/>
      <c r="G368" s="4" t="s">
        <v>158</v>
      </c>
      <c r="H368" s="4"/>
      <c r="I368" s="4" t="s">
        <v>1682</v>
      </c>
      <c r="J368" s="4"/>
      <c r="K368" s="4"/>
      <c r="L368" s="4"/>
      <c r="M368" s="4" t="s">
        <v>1683</v>
      </c>
      <c r="N368" s="4"/>
      <c r="O368" s="4"/>
      <c r="P368" s="4"/>
      <c r="Q368" s="4"/>
      <c r="R368" s="4"/>
      <c r="S368" s="4"/>
      <c r="T368" s="4"/>
      <c r="U368" s="4" t="s">
        <v>1673</v>
      </c>
      <c r="X368" s="9" t="s">
        <v>1690</v>
      </c>
      <c r="Z368">
        <v>12</v>
      </c>
      <c r="AD368" t="s">
        <v>1694</v>
      </c>
      <c r="AF368" s="4" t="s">
        <v>158</v>
      </c>
      <c r="AG368" s="4" t="s">
        <v>1686</v>
      </c>
      <c r="AH368" s="4">
        <v>1440</v>
      </c>
      <c r="AI368" s="4"/>
      <c r="AJ368" s="4" t="s">
        <v>1674</v>
      </c>
      <c r="AK368" s="4">
        <v>34.683</v>
      </c>
      <c r="AN368" s="4">
        <v>3</v>
      </c>
      <c r="AO368" s="4">
        <v>25</v>
      </c>
      <c r="AP368" s="4">
        <f t="shared" si="15"/>
        <v>56</v>
      </c>
      <c r="AQ368" s="4"/>
      <c r="AR368" s="4" t="s">
        <v>1736</v>
      </c>
    </row>
    <row r="369" spans="1:44" x14ac:dyDescent="0.2">
      <c r="A369" s="4" t="s">
        <v>474</v>
      </c>
      <c r="B369" s="4" t="s">
        <v>1672</v>
      </c>
      <c r="C369" s="4" t="s">
        <v>1675</v>
      </c>
      <c r="D369" s="4" t="s">
        <v>261</v>
      </c>
      <c r="E369" s="4" t="s">
        <v>470</v>
      </c>
      <c r="F369" s="4"/>
      <c r="G369" s="4" t="s">
        <v>158</v>
      </c>
      <c r="H369" s="4"/>
      <c r="I369" s="4" t="s">
        <v>1682</v>
      </c>
      <c r="J369" s="4"/>
      <c r="K369" s="4"/>
      <c r="L369" s="4"/>
      <c r="M369" s="4" t="s">
        <v>1683</v>
      </c>
      <c r="N369" s="4"/>
      <c r="O369" s="4"/>
      <c r="P369" s="4"/>
      <c r="Q369" s="4"/>
      <c r="R369" s="4"/>
      <c r="S369" s="4"/>
      <c r="T369" s="4"/>
      <c r="U369" s="4" t="s">
        <v>1673</v>
      </c>
      <c r="X369" s="9" t="s">
        <v>1690</v>
      </c>
      <c r="Z369">
        <v>12</v>
      </c>
      <c r="AD369" t="s">
        <v>1694</v>
      </c>
      <c r="AF369" s="4" t="s">
        <v>158</v>
      </c>
      <c r="AG369" s="4" t="s">
        <v>1686</v>
      </c>
      <c r="AH369" s="4">
        <v>1440</v>
      </c>
      <c r="AI369" s="4"/>
      <c r="AJ369" s="4" t="s">
        <v>1674</v>
      </c>
      <c r="AK369" s="4">
        <v>36.091999999999999</v>
      </c>
      <c r="AN369" s="4">
        <v>3</v>
      </c>
      <c r="AO369" s="4">
        <v>25</v>
      </c>
      <c r="AP369" s="4">
        <f t="shared" si="15"/>
        <v>63</v>
      </c>
      <c r="AQ369" s="4"/>
      <c r="AR369" s="4" t="s">
        <v>1736</v>
      </c>
    </row>
    <row r="370" spans="1:44" x14ac:dyDescent="0.2">
      <c r="A370" s="4" t="s">
        <v>474</v>
      </c>
      <c r="B370" s="4" t="s">
        <v>1672</v>
      </c>
      <c r="C370" s="4" t="s">
        <v>1675</v>
      </c>
      <c r="D370" s="4" t="s">
        <v>261</v>
      </c>
      <c r="E370" s="4" t="s">
        <v>470</v>
      </c>
      <c r="F370" s="4"/>
      <c r="G370" s="4" t="s">
        <v>158</v>
      </c>
      <c r="H370" s="4"/>
      <c r="I370" s="4" t="s">
        <v>1682</v>
      </c>
      <c r="J370" s="4"/>
      <c r="K370" s="4"/>
      <c r="L370" s="4"/>
      <c r="M370" s="4" t="s">
        <v>1683</v>
      </c>
      <c r="N370" s="4"/>
      <c r="O370" s="4"/>
      <c r="P370" s="4"/>
      <c r="Q370" s="4"/>
      <c r="R370" s="4"/>
      <c r="S370" s="4"/>
      <c r="T370" s="4"/>
      <c r="U370" s="4" t="s">
        <v>1673</v>
      </c>
      <c r="X370" s="9" t="s">
        <v>1690</v>
      </c>
      <c r="Z370">
        <v>12</v>
      </c>
      <c r="AD370" t="s">
        <v>1694</v>
      </c>
      <c r="AF370" s="4" t="s">
        <v>158</v>
      </c>
      <c r="AG370" s="4" t="s">
        <v>1686</v>
      </c>
      <c r="AH370" s="4">
        <v>1440</v>
      </c>
      <c r="AI370" s="4"/>
      <c r="AJ370" s="4" t="s">
        <v>1674</v>
      </c>
      <c r="AK370" s="4">
        <v>35.738999999999997</v>
      </c>
      <c r="AN370" s="4">
        <v>3</v>
      </c>
      <c r="AO370" s="4">
        <v>25</v>
      </c>
      <c r="AP370" s="4">
        <f t="shared" si="15"/>
        <v>70</v>
      </c>
      <c r="AQ370" s="4"/>
      <c r="AR370" s="4" t="s">
        <v>1736</v>
      </c>
    </row>
    <row r="371" spans="1:44" x14ac:dyDescent="0.2">
      <c r="A371" s="4" t="s">
        <v>474</v>
      </c>
      <c r="B371" s="4" t="s">
        <v>1672</v>
      </c>
      <c r="C371" s="4" t="s">
        <v>1675</v>
      </c>
      <c r="D371" s="4" t="s">
        <v>261</v>
      </c>
      <c r="E371" s="4" t="s">
        <v>470</v>
      </c>
      <c r="F371" s="4"/>
      <c r="G371" s="4" t="s">
        <v>158</v>
      </c>
      <c r="H371" s="4"/>
      <c r="I371" s="4" t="s">
        <v>1682</v>
      </c>
      <c r="J371" s="4"/>
      <c r="K371" s="4"/>
      <c r="L371" s="4"/>
      <c r="M371" s="4" t="s">
        <v>1683</v>
      </c>
      <c r="N371" s="4"/>
      <c r="O371" s="4"/>
      <c r="P371" s="4"/>
      <c r="Q371" s="4"/>
      <c r="R371" s="4"/>
      <c r="S371" s="4"/>
      <c r="T371" s="4"/>
      <c r="U371" s="4" t="s">
        <v>1673</v>
      </c>
      <c r="X371" s="9" t="s">
        <v>1690</v>
      </c>
      <c r="Z371">
        <v>12</v>
      </c>
      <c r="AD371" t="s">
        <v>1694</v>
      </c>
      <c r="AF371" s="4" t="s">
        <v>158</v>
      </c>
      <c r="AG371" s="4" t="s">
        <v>1686</v>
      </c>
      <c r="AH371" s="4">
        <v>1440</v>
      </c>
      <c r="AI371" s="4"/>
      <c r="AJ371" s="4" t="s">
        <v>1674</v>
      </c>
      <c r="AK371" s="4">
        <v>36.091999999999999</v>
      </c>
      <c r="AN371" s="4">
        <v>3</v>
      </c>
      <c r="AO371" s="4">
        <v>25</v>
      </c>
      <c r="AP371" s="4">
        <f t="shared" si="15"/>
        <v>77</v>
      </c>
      <c r="AQ371" s="4"/>
      <c r="AR371" s="4" t="s">
        <v>1736</v>
      </c>
    </row>
    <row r="372" spans="1:44" x14ac:dyDescent="0.2">
      <c r="A372" s="4" t="s">
        <v>474</v>
      </c>
      <c r="B372" s="4" t="s">
        <v>1672</v>
      </c>
      <c r="C372" s="4" t="s">
        <v>1675</v>
      </c>
      <c r="D372" s="4" t="s">
        <v>261</v>
      </c>
      <c r="E372" s="4" t="s">
        <v>470</v>
      </c>
      <c r="F372" s="4"/>
      <c r="G372" s="4" t="s">
        <v>158</v>
      </c>
      <c r="H372" s="4"/>
      <c r="I372" s="4" t="s">
        <v>1682</v>
      </c>
      <c r="J372" s="4"/>
      <c r="K372" s="4"/>
      <c r="L372" s="4"/>
      <c r="M372" s="4" t="s">
        <v>1683</v>
      </c>
      <c r="N372" s="4"/>
      <c r="O372" s="4"/>
      <c r="P372" s="4"/>
      <c r="Q372" s="4"/>
      <c r="R372" s="4"/>
      <c r="S372" s="4"/>
      <c r="T372" s="4"/>
      <c r="U372" s="4" t="s">
        <v>1673</v>
      </c>
      <c r="X372" s="9" t="s">
        <v>1690</v>
      </c>
      <c r="Z372">
        <v>12</v>
      </c>
      <c r="AD372" t="s">
        <v>1694</v>
      </c>
      <c r="AF372" s="4" t="s">
        <v>158</v>
      </c>
      <c r="AG372" s="4" t="s">
        <v>1686</v>
      </c>
      <c r="AH372" s="4">
        <v>1440</v>
      </c>
      <c r="AI372" s="4"/>
      <c r="AJ372" s="4" t="s">
        <v>1674</v>
      </c>
      <c r="AK372" s="4">
        <v>35.738999999999997</v>
      </c>
      <c r="AN372" s="4">
        <v>3</v>
      </c>
      <c r="AO372" s="4">
        <v>25</v>
      </c>
      <c r="AP372" s="4">
        <f t="shared" si="15"/>
        <v>84</v>
      </c>
      <c r="AQ372" s="4"/>
      <c r="AR372" s="4" t="s">
        <v>1736</v>
      </c>
    </row>
    <row r="373" spans="1:44" x14ac:dyDescent="0.2">
      <c r="A373" s="4" t="s">
        <v>474</v>
      </c>
      <c r="B373" s="4" t="s">
        <v>1672</v>
      </c>
      <c r="C373" s="4" t="s">
        <v>1675</v>
      </c>
      <c r="D373" s="4" t="s">
        <v>261</v>
      </c>
      <c r="E373" s="4" t="s">
        <v>470</v>
      </c>
      <c r="F373" s="4"/>
      <c r="G373" s="4" t="s">
        <v>158</v>
      </c>
      <c r="H373" s="4"/>
      <c r="I373" s="4" t="s">
        <v>1682</v>
      </c>
      <c r="J373" s="4"/>
      <c r="K373" s="4"/>
      <c r="L373" s="4"/>
      <c r="M373" s="4" t="s">
        <v>1683</v>
      </c>
      <c r="N373" s="4"/>
      <c r="O373" s="4"/>
      <c r="P373" s="4"/>
      <c r="Q373" s="4"/>
      <c r="R373" s="4"/>
      <c r="S373" s="4"/>
      <c r="T373" s="4"/>
      <c r="U373" s="4" t="s">
        <v>1673</v>
      </c>
      <c r="X373" s="9" t="s">
        <v>1690</v>
      </c>
      <c r="Z373">
        <v>12</v>
      </c>
      <c r="AD373" t="s">
        <v>1694</v>
      </c>
      <c r="AF373" s="4" t="s">
        <v>158</v>
      </c>
      <c r="AG373" s="4" t="s">
        <v>1686</v>
      </c>
      <c r="AH373" s="4">
        <v>1440</v>
      </c>
      <c r="AI373" s="4"/>
      <c r="AJ373" s="4" t="s">
        <v>1674</v>
      </c>
      <c r="AK373" s="4">
        <v>36.091999999999999</v>
      </c>
      <c r="AN373" s="4">
        <v>3</v>
      </c>
      <c r="AO373" s="4">
        <v>25</v>
      </c>
      <c r="AP373" s="4">
        <f t="shared" si="15"/>
        <v>91</v>
      </c>
      <c r="AQ373" s="4"/>
      <c r="AR373" s="4" t="s">
        <v>1736</v>
      </c>
    </row>
    <row r="374" spans="1:44" x14ac:dyDescent="0.2">
      <c r="A374" s="4" t="s">
        <v>474</v>
      </c>
      <c r="B374" s="4" t="s">
        <v>1672</v>
      </c>
      <c r="C374" s="4" t="s">
        <v>1675</v>
      </c>
      <c r="D374" s="4" t="s">
        <v>261</v>
      </c>
      <c r="E374" s="4" t="s">
        <v>470</v>
      </c>
      <c r="F374" s="4"/>
      <c r="G374" s="4" t="s">
        <v>158</v>
      </c>
      <c r="H374" s="4"/>
      <c r="I374" s="4" t="s">
        <v>1682</v>
      </c>
      <c r="J374" s="4"/>
      <c r="K374" s="4"/>
      <c r="L374" s="4"/>
      <c r="M374" s="4" t="s">
        <v>1683</v>
      </c>
      <c r="N374" s="4"/>
      <c r="O374" s="4"/>
      <c r="P374" s="4"/>
      <c r="Q374" s="4"/>
      <c r="R374" s="4"/>
      <c r="S374" s="4"/>
      <c r="T374" s="4"/>
      <c r="U374" s="4" t="s">
        <v>1673</v>
      </c>
      <c r="X374" s="9" t="s">
        <v>1690</v>
      </c>
      <c r="Z374">
        <v>12</v>
      </c>
      <c r="AD374" t="s">
        <v>1694</v>
      </c>
      <c r="AF374" s="4" t="s">
        <v>158</v>
      </c>
      <c r="AG374" s="4" t="s">
        <v>1686</v>
      </c>
      <c r="AH374" s="4">
        <v>1440</v>
      </c>
      <c r="AI374" s="4"/>
      <c r="AJ374" s="4" t="s">
        <v>1674</v>
      </c>
      <c r="AK374" s="4">
        <v>37.5</v>
      </c>
      <c r="AN374" s="4">
        <v>3</v>
      </c>
      <c r="AO374" s="4">
        <v>25</v>
      </c>
      <c r="AP374" s="4">
        <f t="shared" si="15"/>
        <v>98</v>
      </c>
      <c r="AQ374" s="4"/>
      <c r="AR374" s="4" t="s">
        <v>1736</v>
      </c>
    </row>
    <row r="375" spans="1:44" x14ac:dyDescent="0.2">
      <c r="A375" s="4" t="s">
        <v>474</v>
      </c>
      <c r="B375" s="4" t="s">
        <v>1672</v>
      </c>
      <c r="C375" s="4" t="s">
        <v>1675</v>
      </c>
      <c r="D375" s="4" t="s">
        <v>261</v>
      </c>
      <c r="E375" s="4" t="s">
        <v>470</v>
      </c>
      <c r="F375" s="4"/>
      <c r="G375" s="4" t="s">
        <v>158</v>
      </c>
      <c r="H375" s="4"/>
      <c r="I375" s="4" t="s">
        <v>1682</v>
      </c>
      <c r="J375" s="4"/>
      <c r="K375" s="4"/>
      <c r="L375" s="4"/>
      <c r="M375" s="4" t="s">
        <v>1683</v>
      </c>
      <c r="N375" s="4"/>
      <c r="O375" s="4"/>
      <c r="P375" s="4"/>
      <c r="Q375" s="4"/>
      <c r="R375" s="4"/>
      <c r="S375" s="4"/>
      <c r="T375" s="4"/>
      <c r="U375" s="4" t="s">
        <v>1673</v>
      </c>
      <c r="X375" s="9" t="s">
        <v>1690</v>
      </c>
      <c r="Z375">
        <v>12</v>
      </c>
      <c r="AD375" t="s">
        <v>1694</v>
      </c>
      <c r="AF375" s="4" t="s">
        <v>158</v>
      </c>
      <c r="AG375" s="4" t="s">
        <v>1686</v>
      </c>
      <c r="AH375" s="4">
        <v>1440</v>
      </c>
      <c r="AI375" s="4"/>
      <c r="AJ375" s="4" t="s">
        <v>1674</v>
      </c>
      <c r="AK375" s="4">
        <v>37.148000000000003</v>
      </c>
      <c r="AN375" s="4">
        <v>3</v>
      </c>
      <c r="AO375" s="4">
        <v>25</v>
      </c>
      <c r="AP375" s="4">
        <f t="shared" si="15"/>
        <v>105</v>
      </c>
      <c r="AQ375" s="4"/>
      <c r="AR375" s="4" t="s">
        <v>1736</v>
      </c>
    </row>
    <row r="376" spans="1:44" x14ac:dyDescent="0.2">
      <c r="A376" s="4" t="s">
        <v>474</v>
      </c>
      <c r="B376" s="4" t="s">
        <v>1672</v>
      </c>
      <c r="C376" s="4" t="s">
        <v>1675</v>
      </c>
      <c r="D376" s="4" t="s">
        <v>261</v>
      </c>
      <c r="E376" s="4" t="s">
        <v>470</v>
      </c>
      <c r="F376" s="4"/>
      <c r="G376" s="4" t="s">
        <v>158</v>
      </c>
      <c r="H376" s="4"/>
      <c r="I376" s="4" t="s">
        <v>1682</v>
      </c>
      <c r="J376" s="4"/>
      <c r="K376" s="4"/>
      <c r="L376" s="4"/>
      <c r="M376" s="4" t="s">
        <v>1683</v>
      </c>
      <c r="N376" s="4"/>
      <c r="O376" s="4"/>
      <c r="P376" s="4"/>
      <c r="Q376" s="4"/>
      <c r="R376" s="4"/>
      <c r="S376" s="4"/>
      <c r="T376" s="4"/>
      <c r="U376" s="4" t="s">
        <v>1673</v>
      </c>
      <c r="X376" s="9" t="s">
        <v>1690</v>
      </c>
      <c r="Z376">
        <v>12</v>
      </c>
      <c r="AD376" t="s">
        <v>1694</v>
      </c>
      <c r="AF376" s="4" t="s">
        <v>158</v>
      </c>
      <c r="AG376" s="4" t="s">
        <v>1686</v>
      </c>
      <c r="AH376" s="4">
        <v>1440</v>
      </c>
      <c r="AI376" s="4"/>
      <c r="AJ376" s="4" t="s">
        <v>1674</v>
      </c>
      <c r="AK376" s="4">
        <v>37.148000000000003</v>
      </c>
      <c r="AN376" s="4">
        <v>3</v>
      </c>
      <c r="AO376" s="4">
        <v>25</v>
      </c>
      <c r="AP376" s="4">
        <f t="shared" si="15"/>
        <v>112</v>
      </c>
      <c r="AQ376" s="4"/>
      <c r="AR376" s="4" t="s">
        <v>1736</v>
      </c>
    </row>
    <row r="377" spans="1:44" x14ac:dyDescent="0.2">
      <c r="A377" s="4" t="s">
        <v>474</v>
      </c>
      <c r="B377" s="4" t="s">
        <v>1672</v>
      </c>
      <c r="C377" s="4" t="s">
        <v>1675</v>
      </c>
      <c r="D377" s="4" t="s">
        <v>261</v>
      </c>
      <c r="E377" s="4" t="s">
        <v>470</v>
      </c>
      <c r="F377" s="4"/>
      <c r="G377" s="4" t="s">
        <v>158</v>
      </c>
      <c r="H377" s="4"/>
      <c r="I377" s="4" t="s">
        <v>1682</v>
      </c>
      <c r="J377" s="4"/>
      <c r="K377" s="4"/>
      <c r="L377" s="4"/>
      <c r="M377" s="4" t="s">
        <v>1683</v>
      </c>
      <c r="N377" s="4"/>
      <c r="O377" s="4"/>
      <c r="P377" s="4"/>
      <c r="Q377" s="4"/>
      <c r="R377" s="4"/>
      <c r="S377" s="4"/>
      <c r="T377" s="4"/>
      <c r="U377" s="4" t="s">
        <v>1673</v>
      </c>
      <c r="X377" s="9" t="s">
        <v>1690</v>
      </c>
      <c r="Z377">
        <v>12</v>
      </c>
      <c r="AD377" t="s">
        <v>1694</v>
      </c>
      <c r="AF377" s="4" t="s">
        <v>158</v>
      </c>
      <c r="AG377" s="4" t="s">
        <v>1686</v>
      </c>
      <c r="AH377" s="4">
        <v>1440</v>
      </c>
      <c r="AI377" s="4"/>
      <c r="AJ377" s="4" t="s">
        <v>1674</v>
      </c>
      <c r="AK377" s="4">
        <v>37.5</v>
      </c>
      <c r="AN377" s="4">
        <v>3</v>
      </c>
      <c r="AO377" s="4">
        <v>25</v>
      </c>
      <c r="AP377" s="4">
        <f t="shared" si="15"/>
        <v>119</v>
      </c>
      <c r="AQ377" s="4"/>
      <c r="AR377" s="4" t="s">
        <v>1736</v>
      </c>
    </row>
    <row r="378" spans="1:44" x14ac:dyDescent="0.2">
      <c r="A378" s="4" t="s">
        <v>474</v>
      </c>
      <c r="B378" s="4" t="s">
        <v>1672</v>
      </c>
      <c r="C378" s="4" t="s">
        <v>1675</v>
      </c>
      <c r="D378" s="4" t="s">
        <v>261</v>
      </c>
      <c r="E378" s="4" t="s">
        <v>470</v>
      </c>
      <c r="F378" s="4"/>
      <c r="G378" s="4" t="s">
        <v>158</v>
      </c>
      <c r="H378" s="4"/>
      <c r="I378" s="4" t="s">
        <v>1682</v>
      </c>
      <c r="J378" s="4"/>
      <c r="K378" s="4"/>
      <c r="L378" s="4"/>
      <c r="M378" s="4" t="s">
        <v>1683</v>
      </c>
      <c r="N378" s="4"/>
      <c r="O378" s="4"/>
      <c r="P378" s="4"/>
      <c r="Q378" s="4"/>
      <c r="R378" s="4"/>
      <c r="S378" s="4"/>
      <c r="T378" s="4"/>
      <c r="U378" s="4" t="s">
        <v>1673</v>
      </c>
      <c r="X378" s="9" t="s">
        <v>1690</v>
      </c>
      <c r="Z378">
        <v>12</v>
      </c>
      <c r="AD378" t="s">
        <v>1694</v>
      </c>
      <c r="AF378" s="4" t="s">
        <v>158</v>
      </c>
      <c r="AG378" s="4" t="s">
        <v>1686</v>
      </c>
      <c r="AH378" s="4">
        <v>1440</v>
      </c>
      <c r="AI378" s="4"/>
      <c r="AJ378" s="4" t="s">
        <v>1674</v>
      </c>
      <c r="AK378" s="4">
        <v>37.5</v>
      </c>
      <c r="AN378" s="4">
        <v>3</v>
      </c>
      <c r="AO378" s="4">
        <v>25</v>
      </c>
      <c r="AP378" s="4">
        <f t="shared" si="15"/>
        <v>126</v>
      </c>
      <c r="AQ378" s="4"/>
      <c r="AR378" s="4" t="s">
        <v>1736</v>
      </c>
    </row>
    <row r="379" spans="1:44" x14ac:dyDescent="0.2">
      <c r="A379" s="4" t="s">
        <v>474</v>
      </c>
      <c r="B379" s="4" t="s">
        <v>1672</v>
      </c>
      <c r="C379" s="4" t="s">
        <v>1675</v>
      </c>
      <c r="D379" s="4" t="s">
        <v>261</v>
      </c>
      <c r="E379" s="4" t="s">
        <v>470</v>
      </c>
      <c r="F379" s="4"/>
      <c r="G379" s="4" t="s">
        <v>158</v>
      </c>
      <c r="H379" s="4"/>
      <c r="I379" s="4" t="s">
        <v>1682</v>
      </c>
      <c r="J379" s="4"/>
      <c r="K379" s="4"/>
      <c r="L379" s="4"/>
      <c r="M379" s="4" t="s">
        <v>1683</v>
      </c>
      <c r="N379" s="4"/>
      <c r="O379" s="4"/>
      <c r="P379" s="4"/>
      <c r="Q379" s="4"/>
      <c r="R379" s="4"/>
      <c r="S379" s="4"/>
      <c r="T379" s="4"/>
      <c r="U379" s="4" t="s">
        <v>1673</v>
      </c>
      <c r="X379" s="9" t="s">
        <v>1690</v>
      </c>
      <c r="Z379">
        <v>12</v>
      </c>
      <c r="AD379" t="s">
        <v>1694</v>
      </c>
      <c r="AF379" s="4" t="s">
        <v>158</v>
      </c>
      <c r="AG379" s="4" t="s">
        <v>1686</v>
      </c>
      <c r="AH379" s="4">
        <v>1440</v>
      </c>
      <c r="AI379" s="4"/>
      <c r="AJ379" s="4" t="s">
        <v>1674</v>
      </c>
      <c r="AK379" s="4">
        <v>37.5</v>
      </c>
      <c r="AN379" s="4">
        <v>3</v>
      </c>
      <c r="AO379" s="4">
        <v>25</v>
      </c>
      <c r="AP379" s="4">
        <f t="shared" si="15"/>
        <v>133</v>
      </c>
      <c r="AQ379" s="4"/>
      <c r="AR379" s="4" t="s">
        <v>1736</v>
      </c>
    </row>
    <row r="380" spans="1:44" x14ac:dyDescent="0.2">
      <c r="A380" s="4" t="s">
        <v>474</v>
      </c>
      <c r="B380" s="4" t="s">
        <v>1672</v>
      </c>
      <c r="C380" s="4" t="s">
        <v>1675</v>
      </c>
      <c r="D380" s="4" t="s">
        <v>261</v>
      </c>
      <c r="E380" s="4" t="s">
        <v>470</v>
      </c>
      <c r="F380" s="4"/>
      <c r="G380" s="4" t="s">
        <v>158</v>
      </c>
      <c r="H380" s="4"/>
      <c r="I380" s="4" t="s">
        <v>1682</v>
      </c>
      <c r="J380" s="4"/>
      <c r="K380" s="4"/>
      <c r="L380" s="4"/>
      <c r="M380" s="4" t="s">
        <v>1683</v>
      </c>
      <c r="N380" s="4"/>
      <c r="O380" s="4"/>
      <c r="P380" s="4"/>
      <c r="Q380" s="4"/>
      <c r="R380" s="4"/>
      <c r="S380" s="4"/>
      <c r="T380" s="4"/>
      <c r="U380" s="4" t="s">
        <v>1673</v>
      </c>
      <c r="X380" s="9" t="s">
        <v>1690</v>
      </c>
      <c r="Z380">
        <v>12</v>
      </c>
      <c r="AD380" t="s">
        <v>1694</v>
      </c>
      <c r="AF380" s="4" t="s">
        <v>158</v>
      </c>
      <c r="AG380" s="4" t="s">
        <v>1686</v>
      </c>
      <c r="AH380" s="4">
        <v>1440</v>
      </c>
      <c r="AI380" s="4"/>
      <c r="AJ380" s="4" t="s">
        <v>1674</v>
      </c>
      <c r="AK380" s="4">
        <v>37.148000000000003</v>
      </c>
      <c r="AN380" s="4">
        <v>3</v>
      </c>
      <c r="AO380" s="4">
        <v>25</v>
      </c>
      <c r="AP380" s="4">
        <f t="shared" si="15"/>
        <v>140</v>
      </c>
      <c r="AQ380" s="4"/>
      <c r="AR380" s="4" t="s">
        <v>1736</v>
      </c>
    </row>
    <row r="381" spans="1:44" x14ac:dyDescent="0.2">
      <c r="A381" s="4" t="s">
        <v>474</v>
      </c>
      <c r="B381" s="4" t="s">
        <v>1672</v>
      </c>
      <c r="C381" s="4" t="s">
        <v>1675</v>
      </c>
      <c r="D381" s="4" t="s">
        <v>261</v>
      </c>
      <c r="E381" s="4" t="s">
        <v>470</v>
      </c>
      <c r="F381" s="4"/>
      <c r="G381" s="4" t="s">
        <v>158</v>
      </c>
      <c r="H381" s="4"/>
      <c r="I381" s="4" t="s">
        <v>1682</v>
      </c>
      <c r="J381" s="4"/>
      <c r="K381" s="4"/>
      <c r="L381" s="4"/>
      <c r="M381" s="4" t="s">
        <v>1683</v>
      </c>
      <c r="N381" s="4"/>
      <c r="O381" s="4"/>
      <c r="P381" s="4"/>
      <c r="Q381" s="4"/>
      <c r="R381" s="4"/>
      <c r="S381" s="4"/>
      <c r="T381" s="4"/>
      <c r="U381" s="4" t="s">
        <v>1673</v>
      </c>
      <c r="X381" s="9" t="s">
        <v>1690</v>
      </c>
      <c r="Z381">
        <v>12</v>
      </c>
      <c r="AD381" t="s">
        <v>1694</v>
      </c>
      <c r="AF381" s="4" t="s">
        <v>158</v>
      </c>
      <c r="AG381" s="4" t="s">
        <v>1686</v>
      </c>
      <c r="AH381" s="4">
        <v>1440</v>
      </c>
      <c r="AI381" s="4"/>
      <c r="AJ381" s="4" t="s">
        <v>1674</v>
      </c>
      <c r="AK381" s="4">
        <v>37.148000000000003</v>
      </c>
      <c r="AN381" s="4">
        <v>3</v>
      </c>
      <c r="AO381" s="4">
        <v>25</v>
      </c>
      <c r="AP381" s="4">
        <f>AP380+7</f>
        <v>147</v>
      </c>
      <c r="AQ381" s="4"/>
      <c r="AR381" s="4" t="s">
        <v>1736</v>
      </c>
    </row>
    <row r="382" spans="1:44" x14ac:dyDescent="0.2">
      <c r="A382" s="4" t="s">
        <v>474</v>
      </c>
      <c r="B382" s="4" t="s">
        <v>1672</v>
      </c>
      <c r="C382" s="4" t="s">
        <v>1675</v>
      </c>
      <c r="D382" s="4" t="s">
        <v>261</v>
      </c>
      <c r="E382" s="4" t="s">
        <v>470</v>
      </c>
      <c r="F382" s="4"/>
      <c r="G382" s="4" t="s">
        <v>158</v>
      </c>
      <c r="H382" s="4"/>
      <c r="I382" s="4" t="s">
        <v>1682</v>
      </c>
      <c r="J382" s="4"/>
      <c r="K382" s="4"/>
      <c r="L382" s="4"/>
      <c r="M382" s="4" t="s">
        <v>1683</v>
      </c>
      <c r="N382" s="4"/>
      <c r="O382" s="4"/>
      <c r="P382" s="4"/>
      <c r="Q382" s="4"/>
      <c r="R382" s="4"/>
      <c r="S382" s="4"/>
      <c r="T382" s="4"/>
      <c r="U382" s="4" t="s">
        <v>1673</v>
      </c>
      <c r="X382" s="9" t="s">
        <v>1690</v>
      </c>
      <c r="Z382">
        <v>12</v>
      </c>
      <c r="AD382" t="s">
        <v>1694</v>
      </c>
      <c r="AF382" s="4" t="s">
        <v>158</v>
      </c>
      <c r="AG382" s="4" t="s">
        <v>1686</v>
      </c>
      <c r="AH382" s="4">
        <v>1440</v>
      </c>
      <c r="AI382" s="4"/>
      <c r="AJ382" s="4" t="s">
        <v>1674</v>
      </c>
      <c r="AK382" s="4">
        <v>38.555999999999997</v>
      </c>
      <c r="AN382" s="4">
        <v>3</v>
      </c>
      <c r="AO382" s="4">
        <v>25</v>
      </c>
      <c r="AP382" s="4">
        <f t="shared" ref="AP382:AP384" si="16">AP381+7</f>
        <v>154</v>
      </c>
      <c r="AQ382" s="4"/>
      <c r="AR382" s="4" t="s">
        <v>1736</v>
      </c>
    </row>
    <row r="383" spans="1:44" x14ac:dyDescent="0.2">
      <c r="A383" s="4" t="s">
        <v>474</v>
      </c>
      <c r="B383" s="4" t="s">
        <v>1672</v>
      </c>
      <c r="C383" s="4" t="s">
        <v>1675</v>
      </c>
      <c r="D383" s="4" t="s">
        <v>261</v>
      </c>
      <c r="E383" s="4" t="s">
        <v>470</v>
      </c>
      <c r="F383" s="4"/>
      <c r="G383" s="4" t="s">
        <v>158</v>
      </c>
      <c r="H383" s="4"/>
      <c r="I383" s="4" t="s">
        <v>1682</v>
      </c>
      <c r="J383" s="4"/>
      <c r="K383" s="4"/>
      <c r="L383" s="4"/>
      <c r="M383" s="4" t="s">
        <v>1683</v>
      </c>
      <c r="N383" s="4"/>
      <c r="O383" s="4"/>
      <c r="P383" s="4"/>
      <c r="Q383" s="4"/>
      <c r="R383" s="4"/>
      <c r="S383" s="4"/>
      <c r="T383" s="4"/>
      <c r="U383" s="4" t="s">
        <v>1673</v>
      </c>
      <c r="X383" s="9" t="s">
        <v>1690</v>
      </c>
      <c r="Z383">
        <v>12</v>
      </c>
      <c r="AD383" t="s">
        <v>1694</v>
      </c>
      <c r="AF383" s="4" t="s">
        <v>158</v>
      </c>
      <c r="AG383" s="4" t="s">
        <v>1686</v>
      </c>
      <c r="AH383" s="4">
        <v>1440</v>
      </c>
      <c r="AI383" s="4"/>
      <c r="AJ383" s="4" t="s">
        <v>1674</v>
      </c>
      <c r="AK383" s="4">
        <v>38.555999999999997</v>
      </c>
      <c r="AN383" s="4">
        <v>3</v>
      </c>
      <c r="AO383" s="4">
        <v>25</v>
      </c>
      <c r="AP383" s="4">
        <f t="shared" si="16"/>
        <v>161</v>
      </c>
      <c r="AQ383" s="4"/>
      <c r="AR383" s="4" t="s">
        <v>1736</v>
      </c>
    </row>
    <row r="384" spans="1:44" x14ac:dyDescent="0.2">
      <c r="A384" s="4" t="s">
        <v>474</v>
      </c>
      <c r="B384" s="4" t="s">
        <v>1672</v>
      </c>
      <c r="C384" s="4" t="s">
        <v>1675</v>
      </c>
      <c r="D384" s="4" t="s">
        <v>261</v>
      </c>
      <c r="E384" s="4" t="s">
        <v>470</v>
      </c>
      <c r="F384" s="4"/>
      <c r="G384" s="4" t="s">
        <v>158</v>
      </c>
      <c r="H384" s="4"/>
      <c r="I384" s="4" t="s">
        <v>1682</v>
      </c>
      <c r="J384" s="4"/>
      <c r="K384" s="4"/>
      <c r="L384" s="4"/>
      <c r="M384" s="4" t="s">
        <v>1683</v>
      </c>
      <c r="N384" s="4"/>
      <c r="O384" s="4"/>
      <c r="P384" s="4"/>
      <c r="Q384" s="4"/>
      <c r="R384" s="4"/>
      <c r="S384" s="4"/>
      <c r="T384" s="4"/>
      <c r="U384" s="4" t="s">
        <v>1673</v>
      </c>
      <c r="X384" s="9" t="s">
        <v>1690</v>
      </c>
      <c r="Z384">
        <v>12</v>
      </c>
      <c r="AD384" t="s">
        <v>1694</v>
      </c>
      <c r="AF384" s="4" t="s">
        <v>158</v>
      </c>
      <c r="AG384" s="4" t="s">
        <v>1686</v>
      </c>
      <c r="AH384" s="4">
        <v>1440</v>
      </c>
      <c r="AI384" s="4"/>
      <c r="AJ384" s="4" t="s">
        <v>1674</v>
      </c>
      <c r="AK384" s="4">
        <v>39.965000000000003</v>
      </c>
      <c r="AN384" s="4">
        <v>3</v>
      </c>
      <c r="AO384" s="4">
        <v>25</v>
      </c>
      <c r="AP384" s="4">
        <f t="shared" si="16"/>
        <v>168</v>
      </c>
      <c r="AQ384" s="4"/>
      <c r="AR384" s="4" t="s">
        <v>1736</v>
      </c>
    </row>
    <row r="385" spans="1:45" x14ac:dyDescent="0.2">
      <c r="A385" s="4" t="s">
        <v>474</v>
      </c>
      <c r="B385" s="4" t="s">
        <v>1672</v>
      </c>
      <c r="C385" s="4" t="s">
        <v>1675</v>
      </c>
      <c r="D385" s="4" t="s">
        <v>261</v>
      </c>
      <c r="E385" s="4" t="s">
        <v>470</v>
      </c>
      <c r="F385" s="4"/>
      <c r="G385" s="4" t="s">
        <v>158</v>
      </c>
      <c r="H385" s="4"/>
      <c r="I385" s="4" t="s">
        <v>1682</v>
      </c>
      <c r="J385" s="4"/>
      <c r="K385" s="4"/>
      <c r="L385" s="4"/>
      <c r="M385" s="4" t="s">
        <v>1683</v>
      </c>
      <c r="N385" s="4"/>
      <c r="O385" s="4"/>
      <c r="P385" s="4"/>
      <c r="Q385" s="4"/>
      <c r="R385" s="4"/>
      <c r="S385" s="4"/>
      <c r="T385" s="4"/>
      <c r="U385" s="4" t="s">
        <v>1685</v>
      </c>
      <c r="X385" s="9" t="s">
        <v>1690</v>
      </c>
      <c r="Z385">
        <v>12</v>
      </c>
      <c r="AA385" t="s">
        <v>1685</v>
      </c>
      <c r="AB385">
        <v>250</v>
      </c>
      <c r="AC385">
        <v>1</v>
      </c>
      <c r="AD385" t="s">
        <v>1694</v>
      </c>
      <c r="AF385" s="4" t="s">
        <v>158</v>
      </c>
      <c r="AG385" s="4" t="s">
        <v>1685</v>
      </c>
      <c r="AH385" s="4">
        <v>1440</v>
      </c>
      <c r="AI385" s="4"/>
      <c r="AJ385" s="4" t="s">
        <v>1674</v>
      </c>
      <c r="AK385" s="4">
        <v>25.352</v>
      </c>
      <c r="AN385" s="4">
        <v>3</v>
      </c>
      <c r="AO385" s="4">
        <v>25</v>
      </c>
      <c r="AP385" s="4">
        <v>14</v>
      </c>
      <c r="AQ385" s="4"/>
      <c r="AR385" s="4" t="s">
        <v>1736</v>
      </c>
      <c r="AS385" t="s">
        <v>1738</v>
      </c>
    </row>
    <row r="386" spans="1:45" x14ac:dyDescent="0.2">
      <c r="A386" s="4" t="s">
        <v>474</v>
      </c>
      <c r="B386" s="4" t="s">
        <v>1672</v>
      </c>
      <c r="C386" s="4" t="s">
        <v>1675</v>
      </c>
      <c r="D386" s="4" t="s">
        <v>261</v>
      </c>
      <c r="E386" s="4" t="s">
        <v>470</v>
      </c>
      <c r="F386" s="4"/>
      <c r="G386" s="4" t="s">
        <v>158</v>
      </c>
      <c r="H386" s="4"/>
      <c r="I386" s="4" t="s">
        <v>1682</v>
      </c>
      <c r="J386" s="4"/>
      <c r="K386" s="4"/>
      <c r="L386" s="4"/>
      <c r="M386" s="4" t="s">
        <v>1683</v>
      </c>
      <c r="N386" s="4"/>
      <c r="O386" s="4"/>
      <c r="P386" s="4"/>
      <c r="Q386" s="4"/>
      <c r="R386" s="4"/>
      <c r="S386" s="4"/>
      <c r="T386" s="4"/>
      <c r="U386" s="4" t="s">
        <v>1685</v>
      </c>
      <c r="X386" s="9" t="s">
        <v>1690</v>
      </c>
      <c r="Z386">
        <v>12</v>
      </c>
      <c r="AA386" t="s">
        <v>1685</v>
      </c>
      <c r="AB386">
        <v>250</v>
      </c>
      <c r="AC386">
        <v>1</v>
      </c>
      <c r="AD386" t="s">
        <v>1694</v>
      </c>
      <c r="AF386" s="4" t="s">
        <v>158</v>
      </c>
      <c r="AG386" s="4" t="s">
        <v>1685</v>
      </c>
      <c r="AH386" s="4">
        <v>1440</v>
      </c>
      <c r="AI386" s="4"/>
      <c r="AJ386" s="4" t="s">
        <v>1674</v>
      </c>
      <c r="AK386" s="4">
        <v>37.148000000000003</v>
      </c>
      <c r="AN386" s="4">
        <v>3</v>
      </c>
      <c r="AO386" s="4">
        <v>25</v>
      </c>
      <c r="AP386" s="4">
        <f t="shared" ref="AP386:AP402" si="17">AP385+7</f>
        <v>21</v>
      </c>
      <c r="AQ386" s="4"/>
      <c r="AR386" s="4" t="s">
        <v>1736</v>
      </c>
    </row>
    <row r="387" spans="1:45" x14ac:dyDescent="0.2">
      <c r="A387" s="4" t="s">
        <v>474</v>
      </c>
      <c r="B387" s="4" t="s">
        <v>1672</v>
      </c>
      <c r="C387" s="4" t="s">
        <v>1675</v>
      </c>
      <c r="D387" s="4" t="s">
        <v>261</v>
      </c>
      <c r="E387" s="4" t="s">
        <v>470</v>
      </c>
      <c r="F387" s="4"/>
      <c r="G387" s="4" t="s">
        <v>158</v>
      </c>
      <c r="H387" s="4"/>
      <c r="I387" s="4" t="s">
        <v>1682</v>
      </c>
      <c r="J387" s="4"/>
      <c r="K387" s="4"/>
      <c r="L387" s="4"/>
      <c r="M387" s="4" t="s">
        <v>1683</v>
      </c>
      <c r="N387" s="4"/>
      <c r="O387" s="4"/>
      <c r="P387" s="4"/>
      <c r="Q387" s="4"/>
      <c r="R387" s="4"/>
      <c r="S387" s="4"/>
      <c r="T387" s="4"/>
      <c r="U387" s="4" t="s">
        <v>1685</v>
      </c>
      <c r="X387" s="9" t="s">
        <v>1690</v>
      </c>
      <c r="Z387">
        <v>12</v>
      </c>
      <c r="AA387" t="s">
        <v>1685</v>
      </c>
      <c r="AB387">
        <v>250</v>
      </c>
      <c r="AC387">
        <v>1</v>
      </c>
      <c r="AD387" t="s">
        <v>1694</v>
      </c>
      <c r="AF387" s="4" t="s">
        <v>158</v>
      </c>
      <c r="AG387" s="4" t="s">
        <v>1685</v>
      </c>
      <c r="AH387" s="4">
        <v>1440</v>
      </c>
      <c r="AI387" s="4"/>
      <c r="AJ387" s="4" t="s">
        <v>1674</v>
      </c>
      <c r="AK387" s="4">
        <v>43.838000000000001</v>
      </c>
      <c r="AN387" s="4">
        <v>3</v>
      </c>
      <c r="AO387" s="4">
        <v>25</v>
      </c>
      <c r="AP387" s="4">
        <f t="shared" si="17"/>
        <v>28</v>
      </c>
      <c r="AQ387" s="4"/>
      <c r="AR387" s="4" t="s">
        <v>1736</v>
      </c>
    </row>
    <row r="388" spans="1:45" x14ac:dyDescent="0.2">
      <c r="A388" s="4" t="s">
        <v>474</v>
      </c>
      <c r="B388" s="4" t="s">
        <v>1672</v>
      </c>
      <c r="C388" s="4" t="s">
        <v>1675</v>
      </c>
      <c r="D388" s="4" t="s">
        <v>261</v>
      </c>
      <c r="E388" s="4" t="s">
        <v>470</v>
      </c>
      <c r="F388" s="4"/>
      <c r="G388" s="4" t="s">
        <v>158</v>
      </c>
      <c r="H388" s="4"/>
      <c r="I388" s="4" t="s">
        <v>1682</v>
      </c>
      <c r="J388" s="4"/>
      <c r="K388" s="4"/>
      <c r="L388" s="4"/>
      <c r="M388" s="4" t="s">
        <v>1683</v>
      </c>
      <c r="N388" s="4"/>
      <c r="O388" s="4"/>
      <c r="P388" s="4"/>
      <c r="Q388" s="4"/>
      <c r="R388" s="4"/>
      <c r="S388" s="4"/>
      <c r="T388" s="4"/>
      <c r="U388" s="4" t="s">
        <v>1685</v>
      </c>
      <c r="X388" s="9" t="s">
        <v>1690</v>
      </c>
      <c r="Z388">
        <v>12</v>
      </c>
      <c r="AA388" t="s">
        <v>1685</v>
      </c>
      <c r="AB388">
        <v>250</v>
      </c>
      <c r="AC388">
        <v>1</v>
      </c>
      <c r="AD388" t="s">
        <v>1694</v>
      </c>
      <c r="AF388" s="4" t="s">
        <v>158</v>
      </c>
      <c r="AG388" s="4" t="s">
        <v>1685</v>
      </c>
      <c r="AH388" s="4">
        <v>1440</v>
      </c>
      <c r="AI388" s="4"/>
      <c r="AJ388" s="4" t="s">
        <v>1674</v>
      </c>
      <c r="AK388" s="4">
        <v>48.063000000000002</v>
      </c>
      <c r="AN388" s="4">
        <v>3</v>
      </c>
      <c r="AO388" s="4">
        <v>25</v>
      </c>
      <c r="AP388" s="4">
        <v>42</v>
      </c>
      <c r="AQ388" s="4"/>
      <c r="AR388" s="4" t="s">
        <v>1736</v>
      </c>
    </row>
    <row r="389" spans="1:45" x14ac:dyDescent="0.2">
      <c r="A389" s="4" t="s">
        <v>474</v>
      </c>
      <c r="B389" s="4" t="s">
        <v>1672</v>
      </c>
      <c r="C389" s="4" t="s">
        <v>1675</v>
      </c>
      <c r="D389" s="4" t="s">
        <v>261</v>
      </c>
      <c r="E389" s="4" t="s">
        <v>470</v>
      </c>
      <c r="F389" s="4"/>
      <c r="G389" s="4" t="s">
        <v>158</v>
      </c>
      <c r="H389" s="4"/>
      <c r="I389" s="4" t="s">
        <v>1682</v>
      </c>
      <c r="J389" s="4"/>
      <c r="K389" s="4"/>
      <c r="L389" s="4"/>
      <c r="M389" s="4" t="s">
        <v>1683</v>
      </c>
      <c r="N389" s="4"/>
      <c r="O389" s="4"/>
      <c r="P389" s="4"/>
      <c r="Q389" s="4"/>
      <c r="R389" s="4"/>
      <c r="S389" s="4"/>
      <c r="T389" s="4"/>
      <c r="U389" s="4" t="s">
        <v>1685</v>
      </c>
      <c r="X389" s="9" t="s">
        <v>1690</v>
      </c>
      <c r="Z389">
        <v>12</v>
      </c>
      <c r="AA389" t="s">
        <v>1685</v>
      </c>
      <c r="AB389">
        <v>250</v>
      </c>
      <c r="AC389">
        <v>1</v>
      </c>
      <c r="AD389" t="s">
        <v>1694</v>
      </c>
      <c r="AF389" s="4" t="s">
        <v>158</v>
      </c>
      <c r="AG389" s="4" t="s">
        <v>1685</v>
      </c>
      <c r="AH389" s="4">
        <v>1440</v>
      </c>
      <c r="AI389" s="4"/>
      <c r="AJ389" s="4" t="s">
        <v>1674</v>
      </c>
      <c r="AK389" s="4">
        <v>54.401000000000003</v>
      </c>
      <c r="AN389" s="4">
        <v>3</v>
      </c>
      <c r="AO389" s="4">
        <v>25</v>
      </c>
      <c r="AP389" s="4">
        <f t="shared" si="17"/>
        <v>49</v>
      </c>
      <c r="AQ389" s="4"/>
      <c r="AR389" s="4" t="s">
        <v>1736</v>
      </c>
    </row>
    <row r="390" spans="1:45" x14ac:dyDescent="0.2">
      <c r="A390" s="4" t="s">
        <v>474</v>
      </c>
      <c r="B390" s="4" t="s">
        <v>1672</v>
      </c>
      <c r="C390" s="4" t="s">
        <v>1675</v>
      </c>
      <c r="D390" s="4" t="s">
        <v>261</v>
      </c>
      <c r="E390" s="4" t="s">
        <v>470</v>
      </c>
      <c r="F390" s="4"/>
      <c r="G390" s="4" t="s">
        <v>158</v>
      </c>
      <c r="H390" s="4"/>
      <c r="I390" s="4" t="s">
        <v>1682</v>
      </c>
      <c r="J390" s="4"/>
      <c r="K390" s="4"/>
      <c r="L390" s="4"/>
      <c r="M390" s="4" t="s">
        <v>1683</v>
      </c>
      <c r="N390" s="4"/>
      <c r="O390" s="4"/>
      <c r="P390" s="4"/>
      <c r="Q390" s="4"/>
      <c r="R390" s="4"/>
      <c r="S390" s="4"/>
      <c r="T390" s="4"/>
      <c r="U390" s="4" t="s">
        <v>1685</v>
      </c>
      <c r="X390" s="9" t="s">
        <v>1690</v>
      </c>
      <c r="Z390">
        <v>12</v>
      </c>
      <c r="AA390" t="s">
        <v>1685</v>
      </c>
      <c r="AB390">
        <v>250</v>
      </c>
      <c r="AC390">
        <v>1</v>
      </c>
      <c r="AD390" t="s">
        <v>1694</v>
      </c>
      <c r="AF390" s="4" t="s">
        <v>158</v>
      </c>
      <c r="AG390" s="4" t="s">
        <v>1685</v>
      </c>
      <c r="AH390" s="4">
        <v>1440</v>
      </c>
      <c r="AI390" s="4"/>
      <c r="AJ390" s="4" t="s">
        <v>1674</v>
      </c>
      <c r="AK390" s="4">
        <v>58.627000000000002</v>
      </c>
      <c r="AN390" s="4">
        <v>3</v>
      </c>
      <c r="AO390" s="4">
        <v>25</v>
      </c>
      <c r="AP390" s="4">
        <f t="shared" si="17"/>
        <v>56</v>
      </c>
      <c r="AQ390" s="4"/>
      <c r="AR390" s="4" t="s">
        <v>1736</v>
      </c>
    </row>
    <row r="391" spans="1:45" x14ac:dyDescent="0.2">
      <c r="A391" s="4" t="s">
        <v>474</v>
      </c>
      <c r="B391" s="4" t="s">
        <v>1672</v>
      </c>
      <c r="C391" s="4" t="s">
        <v>1675</v>
      </c>
      <c r="D391" s="4" t="s">
        <v>261</v>
      </c>
      <c r="E391" s="4" t="s">
        <v>470</v>
      </c>
      <c r="F391" s="4"/>
      <c r="G391" s="4" t="s">
        <v>158</v>
      </c>
      <c r="H391" s="4"/>
      <c r="I391" s="4" t="s">
        <v>1682</v>
      </c>
      <c r="J391" s="4"/>
      <c r="K391" s="4"/>
      <c r="L391" s="4"/>
      <c r="M391" s="4" t="s">
        <v>1683</v>
      </c>
      <c r="N391" s="4"/>
      <c r="O391" s="4"/>
      <c r="P391" s="4"/>
      <c r="Q391" s="4"/>
      <c r="R391" s="4"/>
      <c r="S391" s="4"/>
      <c r="T391" s="4"/>
      <c r="U391" s="4" t="s">
        <v>1685</v>
      </c>
      <c r="X391" s="9" t="s">
        <v>1690</v>
      </c>
      <c r="Z391">
        <v>12</v>
      </c>
      <c r="AA391" t="s">
        <v>1685</v>
      </c>
      <c r="AB391">
        <v>250</v>
      </c>
      <c r="AC391">
        <v>1</v>
      </c>
      <c r="AD391" t="s">
        <v>1694</v>
      </c>
      <c r="AF391" s="4" t="s">
        <v>158</v>
      </c>
      <c r="AG391" s="4" t="s">
        <v>1685</v>
      </c>
      <c r="AH391" s="4">
        <v>1440</v>
      </c>
      <c r="AI391" s="4"/>
      <c r="AJ391" s="4" t="s">
        <v>1674</v>
      </c>
      <c r="AK391" s="4">
        <v>58.627000000000002</v>
      </c>
      <c r="AN391" s="4">
        <v>3</v>
      </c>
      <c r="AO391" s="4">
        <v>25</v>
      </c>
      <c r="AP391" s="4">
        <f t="shared" si="17"/>
        <v>63</v>
      </c>
      <c r="AQ391" s="4"/>
      <c r="AR391" s="4" t="s">
        <v>1736</v>
      </c>
    </row>
    <row r="392" spans="1:45" x14ac:dyDescent="0.2">
      <c r="A392" s="4" t="s">
        <v>474</v>
      </c>
      <c r="B392" s="4" t="s">
        <v>1672</v>
      </c>
      <c r="C392" s="4" t="s">
        <v>1675</v>
      </c>
      <c r="D392" s="4" t="s">
        <v>261</v>
      </c>
      <c r="E392" s="4" t="s">
        <v>470</v>
      </c>
      <c r="F392" s="4"/>
      <c r="G392" s="4" t="s">
        <v>158</v>
      </c>
      <c r="H392" s="4"/>
      <c r="I392" s="4" t="s">
        <v>1682</v>
      </c>
      <c r="J392" s="4"/>
      <c r="K392" s="4"/>
      <c r="L392" s="4"/>
      <c r="M392" s="4" t="s">
        <v>1683</v>
      </c>
      <c r="N392" s="4"/>
      <c r="O392" s="4"/>
      <c r="P392" s="4"/>
      <c r="Q392" s="4"/>
      <c r="R392" s="4"/>
      <c r="S392" s="4"/>
      <c r="T392" s="4"/>
      <c r="U392" s="4" t="s">
        <v>1685</v>
      </c>
      <c r="X392" s="9" t="s">
        <v>1690</v>
      </c>
      <c r="Z392">
        <v>12</v>
      </c>
      <c r="AA392" t="s">
        <v>1685</v>
      </c>
      <c r="AB392">
        <v>250</v>
      </c>
      <c r="AC392">
        <v>1</v>
      </c>
      <c r="AD392" t="s">
        <v>1694</v>
      </c>
      <c r="AF392" s="4" t="s">
        <v>158</v>
      </c>
      <c r="AG392" s="4" t="s">
        <v>1685</v>
      </c>
      <c r="AH392" s="4">
        <v>1440</v>
      </c>
      <c r="AI392" s="4"/>
      <c r="AJ392" s="4" t="s">
        <v>1674</v>
      </c>
      <c r="AK392" s="4">
        <v>58.627000000000002</v>
      </c>
      <c r="AN392" s="4">
        <v>3</v>
      </c>
      <c r="AO392" s="4">
        <v>25</v>
      </c>
      <c r="AP392" s="4">
        <f t="shared" si="17"/>
        <v>70</v>
      </c>
      <c r="AQ392" s="4"/>
      <c r="AR392" s="4" t="s">
        <v>1736</v>
      </c>
    </row>
    <row r="393" spans="1:45" x14ac:dyDescent="0.2">
      <c r="A393" s="4" t="s">
        <v>474</v>
      </c>
      <c r="B393" s="4" t="s">
        <v>1672</v>
      </c>
      <c r="C393" s="4" t="s">
        <v>1675</v>
      </c>
      <c r="D393" s="4" t="s">
        <v>261</v>
      </c>
      <c r="E393" s="4" t="s">
        <v>470</v>
      </c>
      <c r="F393" s="4"/>
      <c r="G393" s="4" t="s">
        <v>158</v>
      </c>
      <c r="H393" s="4"/>
      <c r="I393" s="4" t="s">
        <v>1682</v>
      </c>
      <c r="J393" s="4"/>
      <c r="K393" s="4"/>
      <c r="L393" s="4"/>
      <c r="M393" s="4" t="s">
        <v>1683</v>
      </c>
      <c r="N393" s="4"/>
      <c r="O393" s="4"/>
      <c r="P393" s="4"/>
      <c r="Q393" s="4"/>
      <c r="R393" s="4"/>
      <c r="S393" s="4"/>
      <c r="T393" s="4"/>
      <c r="U393" s="4" t="s">
        <v>1685</v>
      </c>
      <c r="X393" s="9" t="s">
        <v>1690</v>
      </c>
      <c r="Z393">
        <v>12</v>
      </c>
      <c r="AA393" t="s">
        <v>1685</v>
      </c>
      <c r="AB393">
        <v>250</v>
      </c>
      <c r="AC393">
        <v>1</v>
      </c>
      <c r="AD393" t="s">
        <v>1694</v>
      </c>
      <c r="AF393" s="4" t="s">
        <v>158</v>
      </c>
      <c r="AG393" s="4" t="s">
        <v>1685</v>
      </c>
      <c r="AH393" s="4">
        <v>1440</v>
      </c>
      <c r="AI393" s="4"/>
      <c r="AJ393" s="4" t="s">
        <v>1674</v>
      </c>
      <c r="AK393" s="4">
        <v>58.627000000000002</v>
      </c>
      <c r="AN393" s="4">
        <v>3</v>
      </c>
      <c r="AO393" s="4">
        <v>25</v>
      </c>
      <c r="AP393" s="4">
        <f t="shared" si="17"/>
        <v>77</v>
      </c>
      <c r="AQ393" s="4"/>
      <c r="AR393" s="4" t="s">
        <v>1736</v>
      </c>
    </row>
    <row r="394" spans="1:45" x14ac:dyDescent="0.2">
      <c r="A394" s="4" t="s">
        <v>474</v>
      </c>
      <c r="B394" s="4" t="s">
        <v>1672</v>
      </c>
      <c r="C394" s="4" t="s">
        <v>1675</v>
      </c>
      <c r="D394" s="4" t="s">
        <v>261</v>
      </c>
      <c r="E394" s="4" t="s">
        <v>470</v>
      </c>
      <c r="F394" s="4"/>
      <c r="G394" s="4" t="s">
        <v>158</v>
      </c>
      <c r="H394" s="4"/>
      <c r="I394" s="4" t="s">
        <v>1682</v>
      </c>
      <c r="J394" s="4"/>
      <c r="K394" s="4"/>
      <c r="L394" s="4"/>
      <c r="M394" s="4" t="s">
        <v>1683</v>
      </c>
      <c r="N394" s="4"/>
      <c r="O394" s="4"/>
      <c r="P394" s="4"/>
      <c r="Q394" s="4"/>
      <c r="R394" s="4"/>
      <c r="S394" s="4"/>
      <c r="T394" s="4"/>
      <c r="U394" s="4" t="s">
        <v>1685</v>
      </c>
      <c r="X394" s="9" t="s">
        <v>1690</v>
      </c>
      <c r="Z394">
        <v>12</v>
      </c>
      <c r="AA394" t="s">
        <v>1685</v>
      </c>
      <c r="AB394">
        <v>250</v>
      </c>
      <c r="AC394">
        <v>1</v>
      </c>
      <c r="AD394" t="s">
        <v>1694</v>
      </c>
      <c r="AF394" s="4" t="s">
        <v>158</v>
      </c>
      <c r="AG394" s="4" t="s">
        <v>1685</v>
      </c>
      <c r="AH394" s="4">
        <v>1440</v>
      </c>
      <c r="AI394" s="4"/>
      <c r="AJ394" s="4" t="s">
        <v>1674</v>
      </c>
      <c r="AK394" s="4">
        <v>58.627000000000002</v>
      </c>
      <c r="AN394" s="4">
        <v>3</v>
      </c>
      <c r="AO394" s="4">
        <v>25</v>
      </c>
      <c r="AP394" s="4">
        <f t="shared" si="17"/>
        <v>84</v>
      </c>
      <c r="AQ394" s="4"/>
      <c r="AR394" s="4" t="s">
        <v>1736</v>
      </c>
    </row>
    <row r="395" spans="1:45" x14ac:dyDescent="0.2">
      <c r="A395" s="4" t="s">
        <v>474</v>
      </c>
      <c r="B395" s="4" t="s">
        <v>1672</v>
      </c>
      <c r="C395" s="4" t="s">
        <v>1675</v>
      </c>
      <c r="D395" s="4" t="s">
        <v>261</v>
      </c>
      <c r="E395" s="4" t="s">
        <v>470</v>
      </c>
      <c r="F395" s="4"/>
      <c r="G395" s="4" t="s">
        <v>158</v>
      </c>
      <c r="H395" s="4"/>
      <c r="I395" s="4" t="s">
        <v>1682</v>
      </c>
      <c r="J395" s="4"/>
      <c r="K395" s="4"/>
      <c r="L395" s="4"/>
      <c r="M395" s="4" t="s">
        <v>1683</v>
      </c>
      <c r="N395" s="4"/>
      <c r="O395" s="4"/>
      <c r="P395" s="4"/>
      <c r="Q395" s="4"/>
      <c r="R395" s="4"/>
      <c r="S395" s="4"/>
      <c r="T395" s="4"/>
      <c r="U395" s="4" t="s">
        <v>1685</v>
      </c>
      <c r="X395" s="9" t="s">
        <v>1690</v>
      </c>
      <c r="Z395">
        <v>12</v>
      </c>
      <c r="AA395" t="s">
        <v>1685</v>
      </c>
      <c r="AB395">
        <v>250</v>
      </c>
      <c r="AC395">
        <v>1</v>
      </c>
      <c r="AD395" t="s">
        <v>1694</v>
      </c>
      <c r="AF395" s="4" t="s">
        <v>158</v>
      </c>
      <c r="AG395" s="4" t="s">
        <v>1685</v>
      </c>
      <c r="AH395" s="4">
        <v>1440</v>
      </c>
      <c r="AI395" s="4"/>
      <c r="AJ395" s="4" t="s">
        <v>1674</v>
      </c>
      <c r="AK395" s="4">
        <v>60.034999999999997</v>
      </c>
      <c r="AN395" s="4">
        <v>3</v>
      </c>
      <c r="AO395" s="4">
        <v>25</v>
      </c>
      <c r="AP395" s="4">
        <f t="shared" si="17"/>
        <v>91</v>
      </c>
      <c r="AQ395" s="4"/>
      <c r="AR395" s="4" t="s">
        <v>1736</v>
      </c>
    </row>
    <row r="396" spans="1:45" x14ac:dyDescent="0.2">
      <c r="A396" s="4" t="s">
        <v>474</v>
      </c>
      <c r="B396" s="4" t="s">
        <v>1672</v>
      </c>
      <c r="C396" s="4" t="s">
        <v>1675</v>
      </c>
      <c r="D396" s="4" t="s">
        <v>261</v>
      </c>
      <c r="E396" s="4" t="s">
        <v>470</v>
      </c>
      <c r="F396" s="4"/>
      <c r="G396" s="4" t="s">
        <v>158</v>
      </c>
      <c r="H396" s="4"/>
      <c r="I396" s="4" t="s">
        <v>1682</v>
      </c>
      <c r="J396" s="4"/>
      <c r="K396" s="4"/>
      <c r="L396" s="4"/>
      <c r="M396" s="4" t="s">
        <v>1683</v>
      </c>
      <c r="N396" s="4"/>
      <c r="O396" s="4"/>
      <c r="P396" s="4"/>
      <c r="Q396" s="4"/>
      <c r="R396" s="4"/>
      <c r="S396" s="4"/>
      <c r="T396" s="4"/>
      <c r="U396" s="4" t="s">
        <v>1685</v>
      </c>
      <c r="X396" s="9" t="s">
        <v>1690</v>
      </c>
      <c r="Z396">
        <v>12</v>
      </c>
      <c r="AA396" t="s">
        <v>1685</v>
      </c>
      <c r="AB396">
        <v>250</v>
      </c>
      <c r="AC396">
        <v>1</v>
      </c>
      <c r="AD396" t="s">
        <v>1694</v>
      </c>
      <c r="AF396" s="4" t="s">
        <v>158</v>
      </c>
      <c r="AG396" s="4" t="s">
        <v>1685</v>
      </c>
      <c r="AH396" s="4">
        <v>1440</v>
      </c>
      <c r="AI396" s="4"/>
      <c r="AJ396" s="4" t="s">
        <v>1674</v>
      </c>
      <c r="AK396" s="4">
        <v>65.668999999999997</v>
      </c>
      <c r="AN396" s="4">
        <v>3</v>
      </c>
      <c r="AO396" s="4">
        <v>25</v>
      </c>
      <c r="AP396" s="4">
        <f t="shared" si="17"/>
        <v>98</v>
      </c>
      <c r="AQ396" s="4"/>
      <c r="AR396" s="4" t="s">
        <v>1736</v>
      </c>
    </row>
    <row r="397" spans="1:45" x14ac:dyDescent="0.2">
      <c r="A397" s="4" t="s">
        <v>474</v>
      </c>
      <c r="B397" s="4" t="s">
        <v>1672</v>
      </c>
      <c r="C397" s="4" t="s">
        <v>1675</v>
      </c>
      <c r="D397" s="4" t="s">
        <v>261</v>
      </c>
      <c r="E397" s="4" t="s">
        <v>470</v>
      </c>
      <c r="F397" s="4"/>
      <c r="G397" s="4" t="s">
        <v>158</v>
      </c>
      <c r="H397" s="4"/>
      <c r="I397" s="4" t="s">
        <v>1682</v>
      </c>
      <c r="J397" s="4"/>
      <c r="K397" s="4"/>
      <c r="L397" s="4"/>
      <c r="M397" s="4" t="s">
        <v>1683</v>
      </c>
      <c r="N397" s="4"/>
      <c r="O397" s="4"/>
      <c r="P397" s="4"/>
      <c r="Q397" s="4"/>
      <c r="R397" s="4"/>
      <c r="S397" s="4"/>
      <c r="T397" s="4"/>
      <c r="U397" s="4" t="s">
        <v>1685</v>
      </c>
      <c r="X397" s="9" t="s">
        <v>1690</v>
      </c>
      <c r="Z397">
        <v>12</v>
      </c>
      <c r="AA397" t="s">
        <v>1685</v>
      </c>
      <c r="AB397">
        <v>250</v>
      </c>
      <c r="AC397">
        <v>1</v>
      </c>
      <c r="AD397" t="s">
        <v>1694</v>
      </c>
      <c r="AF397" s="4" t="s">
        <v>158</v>
      </c>
      <c r="AG397" s="4" t="s">
        <v>1685</v>
      </c>
      <c r="AH397" s="4">
        <v>1440</v>
      </c>
      <c r="AI397" s="4"/>
      <c r="AJ397" s="4" t="s">
        <v>1674</v>
      </c>
      <c r="AK397" s="4">
        <v>65.316999999999993</v>
      </c>
      <c r="AN397" s="4">
        <v>3</v>
      </c>
      <c r="AO397" s="4">
        <v>25</v>
      </c>
      <c r="AP397" s="4">
        <f t="shared" si="17"/>
        <v>105</v>
      </c>
      <c r="AQ397" s="4"/>
      <c r="AR397" s="4" t="s">
        <v>1736</v>
      </c>
    </row>
    <row r="398" spans="1:45" x14ac:dyDescent="0.2">
      <c r="A398" s="4" t="s">
        <v>474</v>
      </c>
      <c r="B398" s="4" t="s">
        <v>1672</v>
      </c>
      <c r="C398" s="4" t="s">
        <v>1675</v>
      </c>
      <c r="D398" s="4" t="s">
        <v>261</v>
      </c>
      <c r="E398" s="4" t="s">
        <v>470</v>
      </c>
      <c r="F398" s="4"/>
      <c r="G398" s="4" t="s">
        <v>158</v>
      </c>
      <c r="H398" s="4"/>
      <c r="I398" s="4" t="s">
        <v>1682</v>
      </c>
      <c r="J398" s="4"/>
      <c r="K398" s="4"/>
      <c r="L398" s="4"/>
      <c r="M398" s="4" t="s">
        <v>1683</v>
      </c>
      <c r="N398" s="4"/>
      <c r="O398" s="4"/>
      <c r="P398" s="4"/>
      <c r="Q398" s="4"/>
      <c r="R398" s="4"/>
      <c r="S398" s="4"/>
      <c r="T398" s="4"/>
      <c r="U398" s="4" t="s">
        <v>1685</v>
      </c>
      <c r="X398" s="9" t="s">
        <v>1690</v>
      </c>
      <c r="Z398">
        <v>12</v>
      </c>
      <c r="AA398" t="s">
        <v>1685</v>
      </c>
      <c r="AB398">
        <v>250</v>
      </c>
      <c r="AC398">
        <v>1</v>
      </c>
      <c r="AD398" t="s">
        <v>1694</v>
      </c>
      <c r="AF398" s="4" t="s">
        <v>158</v>
      </c>
      <c r="AG398" s="4" t="s">
        <v>1685</v>
      </c>
      <c r="AH398" s="4">
        <v>1440</v>
      </c>
      <c r="AI398" s="4"/>
      <c r="AJ398" s="4" t="s">
        <v>1674</v>
      </c>
      <c r="AK398" s="4">
        <v>65.668999999999997</v>
      </c>
      <c r="AN398" s="4">
        <v>3</v>
      </c>
      <c r="AO398" s="4">
        <v>25</v>
      </c>
      <c r="AP398" s="4">
        <f t="shared" si="17"/>
        <v>112</v>
      </c>
      <c r="AQ398" s="4"/>
      <c r="AR398" s="4" t="s">
        <v>1736</v>
      </c>
    </row>
    <row r="399" spans="1:45" x14ac:dyDescent="0.2">
      <c r="A399" s="4" t="s">
        <v>474</v>
      </c>
      <c r="B399" s="4" t="s">
        <v>1672</v>
      </c>
      <c r="C399" s="4" t="s">
        <v>1675</v>
      </c>
      <c r="D399" s="4" t="s">
        <v>261</v>
      </c>
      <c r="E399" s="4" t="s">
        <v>470</v>
      </c>
      <c r="F399" s="4"/>
      <c r="G399" s="4" t="s">
        <v>158</v>
      </c>
      <c r="H399" s="4"/>
      <c r="I399" s="4" t="s">
        <v>1682</v>
      </c>
      <c r="J399" s="4"/>
      <c r="K399" s="4"/>
      <c r="L399" s="4"/>
      <c r="M399" s="4" t="s">
        <v>1683</v>
      </c>
      <c r="N399" s="4"/>
      <c r="O399" s="4"/>
      <c r="P399" s="4"/>
      <c r="Q399" s="4"/>
      <c r="R399" s="4"/>
      <c r="S399" s="4"/>
      <c r="T399" s="4"/>
      <c r="U399" s="4" t="s">
        <v>1685</v>
      </c>
      <c r="X399" s="9" t="s">
        <v>1690</v>
      </c>
      <c r="Z399">
        <v>12</v>
      </c>
      <c r="AA399" t="s">
        <v>1685</v>
      </c>
      <c r="AB399">
        <v>250</v>
      </c>
      <c r="AC399">
        <v>1</v>
      </c>
      <c r="AD399" t="s">
        <v>1694</v>
      </c>
      <c r="AF399" s="4" t="s">
        <v>158</v>
      </c>
      <c r="AG399" s="4" t="s">
        <v>1685</v>
      </c>
      <c r="AH399" s="4">
        <v>1440</v>
      </c>
      <c r="AI399" s="4"/>
      <c r="AJ399" s="4" t="s">
        <v>1674</v>
      </c>
      <c r="AK399" s="4">
        <v>65.316999999999993</v>
      </c>
      <c r="AN399" s="4">
        <v>3</v>
      </c>
      <c r="AO399" s="4">
        <v>25</v>
      </c>
      <c r="AP399" s="4">
        <f t="shared" si="17"/>
        <v>119</v>
      </c>
      <c r="AQ399" s="4"/>
      <c r="AR399" s="4" t="s">
        <v>1736</v>
      </c>
    </row>
    <row r="400" spans="1:45" x14ac:dyDescent="0.2">
      <c r="A400" s="4" t="s">
        <v>474</v>
      </c>
      <c r="B400" s="4" t="s">
        <v>1672</v>
      </c>
      <c r="C400" s="4" t="s">
        <v>1675</v>
      </c>
      <c r="D400" s="4" t="s">
        <v>261</v>
      </c>
      <c r="E400" s="4" t="s">
        <v>470</v>
      </c>
      <c r="F400" s="4"/>
      <c r="G400" s="4" t="s">
        <v>158</v>
      </c>
      <c r="H400" s="4"/>
      <c r="I400" s="4" t="s">
        <v>1682</v>
      </c>
      <c r="J400" s="4"/>
      <c r="K400" s="4"/>
      <c r="L400" s="4"/>
      <c r="M400" s="4" t="s">
        <v>1683</v>
      </c>
      <c r="N400" s="4"/>
      <c r="O400" s="4"/>
      <c r="P400" s="4"/>
      <c r="Q400" s="4"/>
      <c r="R400" s="4"/>
      <c r="S400" s="4"/>
      <c r="T400" s="4"/>
      <c r="U400" s="4" t="s">
        <v>1685</v>
      </c>
      <c r="X400" s="9" t="s">
        <v>1690</v>
      </c>
      <c r="Z400">
        <v>12</v>
      </c>
      <c r="AA400" t="s">
        <v>1685</v>
      </c>
      <c r="AB400">
        <v>250</v>
      </c>
      <c r="AC400">
        <v>1</v>
      </c>
      <c r="AD400" t="s">
        <v>1694</v>
      </c>
      <c r="AF400" s="4" t="s">
        <v>158</v>
      </c>
      <c r="AG400" s="4" t="s">
        <v>1685</v>
      </c>
      <c r="AH400" s="4">
        <v>1440</v>
      </c>
      <c r="AI400" s="4"/>
      <c r="AJ400" s="4" t="s">
        <v>1674</v>
      </c>
      <c r="AK400" s="4">
        <v>64.965000000000003</v>
      </c>
      <c r="AN400" s="4">
        <v>3</v>
      </c>
      <c r="AO400" s="4">
        <v>25</v>
      </c>
      <c r="AP400" s="4">
        <f t="shared" si="17"/>
        <v>126</v>
      </c>
      <c r="AQ400" s="4"/>
      <c r="AR400" s="4" t="s">
        <v>1736</v>
      </c>
    </row>
    <row r="401" spans="1:44" x14ac:dyDescent="0.2">
      <c r="A401" s="4" t="s">
        <v>474</v>
      </c>
      <c r="B401" s="4" t="s">
        <v>1672</v>
      </c>
      <c r="C401" s="4" t="s">
        <v>1675</v>
      </c>
      <c r="D401" s="4" t="s">
        <v>261</v>
      </c>
      <c r="E401" s="4" t="s">
        <v>470</v>
      </c>
      <c r="F401" s="4"/>
      <c r="G401" s="4" t="s">
        <v>158</v>
      </c>
      <c r="H401" s="4"/>
      <c r="I401" s="4" t="s">
        <v>1682</v>
      </c>
      <c r="J401" s="4"/>
      <c r="K401" s="4"/>
      <c r="L401" s="4"/>
      <c r="M401" s="4" t="s">
        <v>1683</v>
      </c>
      <c r="N401" s="4"/>
      <c r="O401" s="4"/>
      <c r="P401" s="4"/>
      <c r="Q401" s="4"/>
      <c r="R401" s="4"/>
      <c r="S401" s="4"/>
      <c r="T401" s="4"/>
      <c r="U401" s="4" t="s">
        <v>1685</v>
      </c>
      <c r="X401" s="9" t="s">
        <v>1690</v>
      </c>
      <c r="Z401">
        <v>12</v>
      </c>
      <c r="AA401" t="s">
        <v>1685</v>
      </c>
      <c r="AB401">
        <v>250</v>
      </c>
      <c r="AC401">
        <v>1</v>
      </c>
      <c r="AD401" t="s">
        <v>1694</v>
      </c>
      <c r="AF401" s="4" t="s">
        <v>158</v>
      </c>
      <c r="AG401" s="4" t="s">
        <v>1685</v>
      </c>
      <c r="AH401" s="4">
        <v>1440</v>
      </c>
      <c r="AI401" s="4"/>
      <c r="AJ401" s="4" t="s">
        <v>1674</v>
      </c>
      <c r="AK401" s="4">
        <v>65.316999999999993</v>
      </c>
      <c r="AN401" s="4">
        <v>3</v>
      </c>
      <c r="AO401" s="4">
        <v>25</v>
      </c>
      <c r="AP401" s="4">
        <f t="shared" si="17"/>
        <v>133</v>
      </c>
      <c r="AQ401" s="4"/>
      <c r="AR401" s="4" t="s">
        <v>1736</v>
      </c>
    </row>
    <row r="402" spans="1:44" x14ac:dyDescent="0.2">
      <c r="A402" s="4" t="s">
        <v>474</v>
      </c>
      <c r="B402" s="4" t="s">
        <v>1672</v>
      </c>
      <c r="C402" s="4" t="s">
        <v>1675</v>
      </c>
      <c r="D402" s="4" t="s">
        <v>261</v>
      </c>
      <c r="E402" s="4" t="s">
        <v>470</v>
      </c>
      <c r="F402" s="4"/>
      <c r="G402" s="4" t="s">
        <v>158</v>
      </c>
      <c r="H402" s="4"/>
      <c r="I402" s="4" t="s">
        <v>1682</v>
      </c>
      <c r="J402" s="4"/>
      <c r="K402" s="4"/>
      <c r="L402" s="4"/>
      <c r="M402" s="4" t="s">
        <v>1683</v>
      </c>
      <c r="N402" s="4"/>
      <c r="O402" s="4"/>
      <c r="P402" s="4"/>
      <c r="Q402" s="4"/>
      <c r="R402" s="4"/>
      <c r="S402" s="4"/>
      <c r="T402" s="4"/>
      <c r="U402" s="4" t="s">
        <v>1685</v>
      </c>
      <c r="X402" s="9" t="s">
        <v>1690</v>
      </c>
      <c r="Z402">
        <v>12</v>
      </c>
      <c r="AA402" t="s">
        <v>1685</v>
      </c>
      <c r="AB402">
        <v>250</v>
      </c>
      <c r="AC402">
        <v>1</v>
      </c>
      <c r="AD402" t="s">
        <v>1694</v>
      </c>
      <c r="AF402" s="4" t="s">
        <v>158</v>
      </c>
      <c r="AG402" s="4" t="s">
        <v>1685</v>
      </c>
      <c r="AH402" s="4">
        <v>1440</v>
      </c>
      <c r="AI402" s="4"/>
      <c r="AJ402" s="4" t="s">
        <v>1674</v>
      </c>
      <c r="AK402" s="4">
        <v>65.316999999999993</v>
      </c>
      <c r="AN402" s="4">
        <v>3</v>
      </c>
      <c r="AO402" s="4">
        <v>25</v>
      </c>
      <c r="AP402" s="4">
        <f t="shared" si="17"/>
        <v>140</v>
      </c>
      <c r="AQ402" s="4"/>
      <c r="AR402" s="4" t="s">
        <v>1736</v>
      </c>
    </row>
    <row r="403" spans="1:44" x14ac:dyDescent="0.2">
      <c r="A403" s="4" t="s">
        <v>474</v>
      </c>
      <c r="B403" s="4" t="s">
        <v>1672</v>
      </c>
      <c r="C403" s="4" t="s">
        <v>1675</v>
      </c>
      <c r="D403" s="4" t="s">
        <v>261</v>
      </c>
      <c r="E403" s="4" t="s">
        <v>470</v>
      </c>
      <c r="F403" s="4"/>
      <c r="G403" s="4" t="s">
        <v>158</v>
      </c>
      <c r="H403" s="4"/>
      <c r="I403" s="4" t="s">
        <v>1682</v>
      </c>
      <c r="J403" s="4"/>
      <c r="K403" s="4"/>
      <c r="L403" s="4"/>
      <c r="M403" s="4" t="s">
        <v>1683</v>
      </c>
      <c r="N403" s="4"/>
      <c r="O403" s="4"/>
      <c r="P403" s="4"/>
      <c r="Q403" s="4"/>
      <c r="R403" s="4"/>
      <c r="S403" s="4"/>
      <c r="T403" s="4"/>
      <c r="U403" s="4" t="s">
        <v>1685</v>
      </c>
      <c r="X403" s="9" t="s">
        <v>1690</v>
      </c>
      <c r="Z403">
        <v>12</v>
      </c>
      <c r="AA403" t="s">
        <v>1685</v>
      </c>
      <c r="AB403">
        <v>250</v>
      </c>
      <c r="AC403">
        <v>1</v>
      </c>
      <c r="AD403" t="s">
        <v>1694</v>
      </c>
      <c r="AF403" s="4" t="s">
        <v>158</v>
      </c>
      <c r="AG403" s="4" t="s">
        <v>1685</v>
      </c>
      <c r="AH403" s="4">
        <v>1440</v>
      </c>
      <c r="AI403" s="4"/>
      <c r="AJ403" s="4" t="s">
        <v>1674</v>
      </c>
      <c r="AK403" s="4">
        <v>65.316999999999993</v>
      </c>
      <c r="AN403" s="4">
        <v>3</v>
      </c>
      <c r="AO403" s="4">
        <v>25</v>
      </c>
      <c r="AP403" s="4">
        <f>AP402+7</f>
        <v>147</v>
      </c>
      <c r="AQ403" s="4"/>
      <c r="AR403" s="4" t="s">
        <v>1736</v>
      </c>
    </row>
    <row r="404" spans="1:44" x14ac:dyDescent="0.2">
      <c r="A404" s="4" t="s">
        <v>474</v>
      </c>
      <c r="B404" s="4" t="s">
        <v>1672</v>
      </c>
      <c r="C404" s="4" t="s">
        <v>1675</v>
      </c>
      <c r="D404" s="4" t="s">
        <v>261</v>
      </c>
      <c r="E404" s="4" t="s">
        <v>470</v>
      </c>
      <c r="F404" s="4"/>
      <c r="G404" s="4" t="s">
        <v>158</v>
      </c>
      <c r="H404" s="4"/>
      <c r="I404" s="4" t="s">
        <v>1682</v>
      </c>
      <c r="J404" s="4"/>
      <c r="K404" s="4"/>
      <c r="L404" s="4"/>
      <c r="M404" s="4" t="s">
        <v>1683</v>
      </c>
      <c r="N404" s="4"/>
      <c r="O404" s="4"/>
      <c r="P404" s="4"/>
      <c r="Q404" s="4"/>
      <c r="R404" s="4"/>
      <c r="S404" s="4"/>
      <c r="T404" s="4"/>
      <c r="U404" s="4" t="s">
        <v>1685</v>
      </c>
      <c r="X404" s="9" t="s">
        <v>1690</v>
      </c>
      <c r="Z404">
        <v>12</v>
      </c>
      <c r="AA404" t="s">
        <v>1685</v>
      </c>
      <c r="AB404">
        <v>250</v>
      </c>
      <c r="AC404">
        <v>1</v>
      </c>
      <c r="AD404" t="s">
        <v>1694</v>
      </c>
      <c r="AF404" s="4" t="s">
        <v>158</v>
      </c>
      <c r="AG404" s="4" t="s">
        <v>1685</v>
      </c>
      <c r="AH404" s="4">
        <v>1440</v>
      </c>
      <c r="AI404" s="4"/>
      <c r="AJ404" s="4" t="s">
        <v>1674</v>
      </c>
      <c r="AK404" s="4">
        <v>65.316999999999993</v>
      </c>
      <c r="AN404" s="4">
        <v>3</v>
      </c>
      <c r="AO404" s="4">
        <v>25</v>
      </c>
      <c r="AP404" s="4">
        <f t="shared" ref="AP404:AP406" si="18">AP403+7</f>
        <v>154</v>
      </c>
      <c r="AQ404" s="4"/>
      <c r="AR404" s="4" t="s">
        <v>1736</v>
      </c>
    </row>
    <row r="405" spans="1:44" x14ac:dyDescent="0.2">
      <c r="A405" s="4" t="s">
        <v>474</v>
      </c>
      <c r="B405" s="4" t="s">
        <v>1672</v>
      </c>
      <c r="C405" s="4" t="s">
        <v>1675</v>
      </c>
      <c r="D405" s="4" t="s">
        <v>261</v>
      </c>
      <c r="E405" s="4" t="s">
        <v>470</v>
      </c>
      <c r="F405" s="4"/>
      <c r="G405" s="4" t="s">
        <v>158</v>
      </c>
      <c r="H405" s="4"/>
      <c r="I405" s="4" t="s">
        <v>1682</v>
      </c>
      <c r="J405" s="4"/>
      <c r="K405" s="4"/>
      <c r="L405" s="4"/>
      <c r="M405" s="4" t="s">
        <v>1683</v>
      </c>
      <c r="N405" s="4"/>
      <c r="O405" s="4"/>
      <c r="P405" s="4"/>
      <c r="Q405" s="4"/>
      <c r="R405" s="4"/>
      <c r="S405" s="4"/>
      <c r="T405" s="4"/>
      <c r="U405" s="4" t="s">
        <v>1685</v>
      </c>
      <c r="X405" s="9" t="s">
        <v>1690</v>
      </c>
      <c r="Z405">
        <v>12</v>
      </c>
      <c r="AA405" t="s">
        <v>1685</v>
      </c>
      <c r="AB405">
        <v>250</v>
      </c>
      <c r="AC405">
        <v>1</v>
      </c>
      <c r="AD405" t="s">
        <v>1694</v>
      </c>
      <c r="AF405" s="4" t="s">
        <v>158</v>
      </c>
      <c r="AG405" s="4" t="s">
        <v>1685</v>
      </c>
      <c r="AH405" s="4">
        <v>1440</v>
      </c>
      <c r="AI405" s="4"/>
      <c r="AJ405" s="4" t="s">
        <v>1674</v>
      </c>
      <c r="AK405" s="4">
        <v>65.668999999999997</v>
      </c>
      <c r="AN405" s="4">
        <v>3</v>
      </c>
      <c r="AO405" s="4">
        <v>25</v>
      </c>
      <c r="AP405" s="4">
        <f t="shared" si="18"/>
        <v>161</v>
      </c>
      <c r="AQ405" s="4"/>
      <c r="AR405" s="4" t="s">
        <v>1736</v>
      </c>
    </row>
    <row r="406" spans="1:44" x14ac:dyDescent="0.2">
      <c r="A406" s="4" t="s">
        <v>474</v>
      </c>
      <c r="B406" s="4" t="s">
        <v>1672</v>
      </c>
      <c r="C406" s="4" t="s">
        <v>1675</v>
      </c>
      <c r="D406" s="4" t="s">
        <v>261</v>
      </c>
      <c r="E406" s="4" t="s">
        <v>470</v>
      </c>
      <c r="F406" s="4"/>
      <c r="G406" s="4" t="s">
        <v>158</v>
      </c>
      <c r="H406" s="4"/>
      <c r="I406" s="4" t="s">
        <v>1682</v>
      </c>
      <c r="J406" s="4"/>
      <c r="K406" s="4"/>
      <c r="L406" s="4"/>
      <c r="M406" s="4" t="s">
        <v>1683</v>
      </c>
      <c r="N406" s="4"/>
      <c r="O406" s="4"/>
      <c r="P406" s="4"/>
      <c r="Q406" s="4"/>
      <c r="R406" s="4"/>
      <c r="S406" s="4"/>
      <c r="T406" s="4"/>
      <c r="U406" s="4" t="s">
        <v>1685</v>
      </c>
      <c r="X406" s="9" t="s">
        <v>1690</v>
      </c>
      <c r="Z406">
        <v>12</v>
      </c>
      <c r="AA406" t="s">
        <v>1685</v>
      </c>
      <c r="AB406">
        <v>250</v>
      </c>
      <c r="AC406">
        <v>1</v>
      </c>
      <c r="AD406" t="s">
        <v>1694</v>
      </c>
      <c r="AF406" s="4" t="s">
        <v>158</v>
      </c>
      <c r="AG406" s="4" t="s">
        <v>1685</v>
      </c>
      <c r="AH406" s="4">
        <v>1440</v>
      </c>
      <c r="AI406" s="4"/>
      <c r="AJ406" s="4" t="s">
        <v>1674</v>
      </c>
      <c r="AK406" s="4">
        <v>66.724999999999994</v>
      </c>
      <c r="AN406" s="4">
        <v>3</v>
      </c>
      <c r="AO406" s="4">
        <v>25</v>
      </c>
      <c r="AP406" s="4">
        <f t="shared" si="18"/>
        <v>168</v>
      </c>
      <c r="AQ406" s="4"/>
      <c r="AR406" s="4" t="s">
        <v>1736</v>
      </c>
    </row>
    <row r="407" spans="1:44" x14ac:dyDescent="0.2">
      <c r="A407" s="4" t="s">
        <v>474</v>
      </c>
      <c r="B407" s="4" t="s">
        <v>1672</v>
      </c>
      <c r="C407" s="4" t="s">
        <v>1675</v>
      </c>
      <c r="D407" s="4" t="s">
        <v>261</v>
      </c>
      <c r="E407" s="4" t="s">
        <v>470</v>
      </c>
      <c r="F407" s="4"/>
      <c r="G407" s="4" t="s">
        <v>158</v>
      </c>
      <c r="H407" s="4"/>
      <c r="I407" s="4" t="s">
        <v>1682</v>
      </c>
      <c r="J407" s="4"/>
      <c r="K407" s="4"/>
      <c r="L407" s="4"/>
      <c r="M407" s="4" t="s">
        <v>1683</v>
      </c>
      <c r="N407" s="4"/>
      <c r="O407" s="4"/>
      <c r="P407" s="4"/>
      <c r="Q407" s="4"/>
      <c r="R407" s="4"/>
      <c r="S407" s="4"/>
      <c r="T407" s="4"/>
      <c r="U407" s="4" t="s">
        <v>1685</v>
      </c>
      <c r="X407" s="9" t="s">
        <v>1690</v>
      </c>
      <c r="Z407">
        <v>12</v>
      </c>
      <c r="AA407" t="s">
        <v>1685</v>
      </c>
      <c r="AB407">
        <v>500</v>
      </c>
      <c r="AC407">
        <v>1</v>
      </c>
      <c r="AD407" t="s">
        <v>1694</v>
      </c>
      <c r="AF407" s="4" t="s">
        <v>158</v>
      </c>
      <c r="AG407" s="4" t="s">
        <v>1685</v>
      </c>
      <c r="AH407" s="4">
        <v>1440</v>
      </c>
      <c r="AI407" s="4"/>
      <c r="AJ407" s="4" t="s">
        <v>1674</v>
      </c>
      <c r="AK407" s="4">
        <v>5.4580000000000002</v>
      </c>
      <c r="AN407" s="4">
        <v>3</v>
      </c>
      <c r="AO407" s="4">
        <v>25</v>
      </c>
      <c r="AP407" s="4">
        <v>7</v>
      </c>
      <c r="AQ407" s="4"/>
      <c r="AR407" s="4" t="s">
        <v>1736</v>
      </c>
    </row>
    <row r="408" spans="1:44" x14ac:dyDescent="0.2">
      <c r="A408" s="4" t="s">
        <v>474</v>
      </c>
      <c r="B408" s="4" t="s">
        <v>1672</v>
      </c>
      <c r="C408" s="4" t="s">
        <v>1675</v>
      </c>
      <c r="D408" s="4" t="s">
        <v>261</v>
      </c>
      <c r="E408" s="4" t="s">
        <v>470</v>
      </c>
      <c r="F408" s="4"/>
      <c r="G408" s="4" t="s">
        <v>158</v>
      </c>
      <c r="H408" s="4"/>
      <c r="I408" s="4" t="s">
        <v>1682</v>
      </c>
      <c r="J408" s="4"/>
      <c r="K408" s="4"/>
      <c r="L408" s="4"/>
      <c r="M408" s="4" t="s">
        <v>1683</v>
      </c>
      <c r="N408" s="4"/>
      <c r="O408" s="4"/>
      <c r="P408" s="4"/>
      <c r="Q408" s="4"/>
      <c r="R408" s="4"/>
      <c r="S408" s="4"/>
      <c r="T408" s="4"/>
      <c r="U408" s="4" t="s">
        <v>1685</v>
      </c>
      <c r="X408" s="9" t="s">
        <v>1690</v>
      </c>
      <c r="Z408">
        <v>12</v>
      </c>
      <c r="AA408" t="s">
        <v>1685</v>
      </c>
      <c r="AB408">
        <v>500</v>
      </c>
      <c r="AC408">
        <v>1</v>
      </c>
      <c r="AD408" t="s">
        <v>1694</v>
      </c>
      <c r="AF408" s="4" t="s">
        <v>158</v>
      </c>
      <c r="AG408" s="4" t="s">
        <v>1685</v>
      </c>
      <c r="AH408" s="4">
        <v>1440</v>
      </c>
      <c r="AI408" s="4"/>
      <c r="AJ408" s="4" t="s">
        <v>1674</v>
      </c>
      <c r="AK408" s="4">
        <v>30.457999999999998</v>
      </c>
      <c r="AN408" s="4">
        <v>3</v>
      </c>
      <c r="AO408" s="4">
        <v>25</v>
      </c>
      <c r="AP408" s="4">
        <f>AP407+7</f>
        <v>14</v>
      </c>
      <c r="AQ408" s="4"/>
      <c r="AR408" s="4" t="s">
        <v>1736</v>
      </c>
    </row>
    <row r="409" spans="1:44" x14ac:dyDescent="0.2">
      <c r="A409" s="4" t="s">
        <v>474</v>
      </c>
      <c r="B409" s="4" t="s">
        <v>1672</v>
      </c>
      <c r="C409" s="4" t="s">
        <v>1675</v>
      </c>
      <c r="D409" s="4" t="s">
        <v>261</v>
      </c>
      <c r="E409" s="4" t="s">
        <v>470</v>
      </c>
      <c r="F409" s="4"/>
      <c r="G409" s="4" t="s">
        <v>158</v>
      </c>
      <c r="H409" s="4"/>
      <c r="I409" s="4" t="s">
        <v>1682</v>
      </c>
      <c r="J409" s="4"/>
      <c r="K409" s="4"/>
      <c r="L409" s="4"/>
      <c r="M409" s="4" t="s">
        <v>1683</v>
      </c>
      <c r="N409" s="4"/>
      <c r="O409" s="4"/>
      <c r="P409" s="4"/>
      <c r="Q409" s="4"/>
      <c r="R409" s="4"/>
      <c r="S409" s="4"/>
      <c r="T409" s="4"/>
      <c r="U409" s="4" t="s">
        <v>1685</v>
      </c>
      <c r="X409" s="9" t="s">
        <v>1690</v>
      </c>
      <c r="Z409">
        <v>12</v>
      </c>
      <c r="AA409" t="s">
        <v>1685</v>
      </c>
      <c r="AB409">
        <v>500</v>
      </c>
      <c r="AC409">
        <v>1</v>
      </c>
      <c r="AD409" t="s">
        <v>1694</v>
      </c>
      <c r="AF409" s="4" t="s">
        <v>158</v>
      </c>
      <c r="AG409" s="4" t="s">
        <v>1685</v>
      </c>
      <c r="AH409" s="4">
        <v>1440</v>
      </c>
      <c r="AI409" s="4"/>
      <c r="AJ409" s="4" t="s">
        <v>1674</v>
      </c>
      <c r="AK409" s="4">
        <v>35.738999999999997</v>
      </c>
      <c r="AN409" s="4">
        <v>3</v>
      </c>
      <c r="AO409" s="4">
        <v>25</v>
      </c>
      <c r="AP409" s="4">
        <f t="shared" ref="AP409:AP426" si="19">AP408+7</f>
        <v>21</v>
      </c>
      <c r="AQ409" s="4"/>
      <c r="AR409" s="4" t="s">
        <v>1736</v>
      </c>
    </row>
    <row r="410" spans="1:44" x14ac:dyDescent="0.2">
      <c r="A410" s="4" t="s">
        <v>474</v>
      </c>
      <c r="B410" s="4" t="s">
        <v>1672</v>
      </c>
      <c r="C410" s="4" t="s">
        <v>1675</v>
      </c>
      <c r="D410" s="4" t="s">
        <v>261</v>
      </c>
      <c r="E410" s="4" t="s">
        <v>470</v>
      </c>
      <c r="F410" s="4"/>
      <c r="G410" s="4" t="s">
        <v>158</v>
      </c>
      <c r="H410" s="4"/>
      <c r="I410" s="4" t="s">
        <v>1682</v>
      </c>
      <c r="J410" s="4"/>
      <c r="K410" s="4"/>
      <c r="L410" s="4"/>
      <c r="M410" s="4" t="s">
        <v>1683</v>
      </c>
      <c r="N410" s="4"/>
      <c r="O410" s="4"/>
      <c r="P410" s="4"/>
      <c r="Q410" s="4"/>
      <c r="R410" s="4"/>
      <c r="S410" s="4"/>
      <c r="T410" s="4"/>
      <c r="U410" s="4" t="s">
        <v>1685</v>
      </c>
      <c r="X410" s="9" t="s">
        <v>1690</v>
      </c>
      <c r="Z410">
        <v>12</v>
      </c>
      <c r="AA410" t="s">
        <v>1685</v>
      </c>
      <c r="AB410">
        <v>500</v>
      </c>
      <c r="AC410">
        <v>1</v>
      </c>
      <c r="AD410" t="s">
        <v>1694</v>
      </c>
      <c r="AF410" s="4" t="s">
        <v>158</v>
      </c>
      <c r="AG410" s="4" t="s">
        <v>1685</v>
      </c>
      <c r="AH410" s="4">
        <v>1440</v>
      </c>
      <c r="AI410" s="4"/>
      <c r="AJ410" s="4" t="s">
        <v>1674</v>
      </c>
      <c r="AK410" s="4">
        <v>41.021000000000001</v>
      </c>
      <c r="AN410" s="4">
        <v>3</v>
      </c>
      <c r="AO410" s="4">
        <v>25</v>
      </c>
      <c r="AP410" s="4">
        <f t="shared" si="19"/>
        <v>28</v>
      </c>
      <c r="AQ410" s="4"/>
      <c r="AR410" s="4" t="s">
        <v>1736</v>
      </c>
    </row>
    <row r="411" spans="1:44" x14ac:dyDescent="0.2">
      <c r="A411" s="4" t="s">
        <v>474</v>
      </c>
      <c r="B411" s="4" t="s">
        <v>1672</v>
      </c>
      <c r="C411" s="4" t="s">
        <v>1675</v>
      </c>
      <c r="D411" s="4" t="s">
        <v>261</v>
      </c>
      <c r="E411" s="4" t="s">
        <v>470</v>
      </c>
      <c r="F411" s="4"/>
      <c r="G411" s="4" t="s">
        <v>158</v>
      </c>
      <c r="H411" s="4"/>
      <c r="I411" s="4" t="s">
        <v>1682</v>
      </c>
      <c r="J411" s="4"/>
      <c r="K411" s="4"/>
      <c r="L411" s="4"/>
      <c r="M411" s="4" t="s">
        <v>1683</v>
      </c>
      <c r="N411" s="4"/>
      <c r="O411" s="4"/>
      <c r="P411" s="4"/>
      <c r="Q411" s="4"/>
      <c r="R411" s="4"/>
      <c r="S411" s="4"/>
      <c r="T411" s="4"/>
      <c r="U411" s="4" t="s">
        <v>1685</v>
      </c>
      <c r="X411" s="9" t="s">
        <v>1690</v>
      </c>
      <c r="Z411">
        <v>12</v>
      </c>
      <c r="AA411" t="s">
        <v>1685</v>
      </c>
      <c r="AB411">
        <v>500</v>
      </c>
      <c r="AC411">
        <v>1</v>
      </c>
      <c r="AD411" t="s">
        <v>1694</v>
      </c>
      <c r="AF411" s="4" t="s">
        <v>158</v>
      </c>
      <c r="AG411" s="4" t="s">
        <v>1685</v>
      </c>
      <c r="AH411" s="4">
        <v>1440</v>
      </c>
      <c r="AI411" s="4"/>
      <c r="AJ411" s="4" t="s">
        <v>1674</v>
      </c>
      <c r="AK411" s="4">
        <v>48.063000000000002</v>
      </c>
      <c r="AN411" s="4">
        <v>3</v>
      </c>
      <c r="AO411" s="4">
        <v>25</v>
      </c>
      <c r="AP411" s="4">
        <f t="shared" si="19"/>
        <v>35</v>
      </c>
      <c r="AQ411" s="4"/>
      <c r="AR411" s="4" t="s">
        <v>1736</v>
      </c>
    </row>
    <row r="412" spans="1:44" x14ac:dyDescent="0.2">
      <c r="A412" s="4" t="s">
        <v>474</v>
      </c>
      <c r="B412" s="4" t="s">
        <v>1672</v>
      </c>
      <c r="C412" s="4" t="s">
        <v>1675</v>
      </c>
      <c r="D412" s="4" t="s">
        <v>261</v>
      </c>
      <c r="E412" s="4" t="s">
        <v>470</v>
      </c>
      <c r="F412" s="4"/>
      <c r="G412" s="4" t="s">
        <v>158</v>
      </c>
      <c r="H412" s="4"/>
      <c r="I412" s="4" t="s">
        <v>1682</v>
      </c>
      <c r="J412" s="4"/>
      <c r="K412" s="4"/>
      <c r="L412" s="4"/>
      <c r="M412" s="4" t="s">
        <v>1683</v>
      </c>
      <c r="N412" s="4"/>
      <c r="O412" s="4"/>
      <c r="P412" s="4"/>
      <c r="Q412" s="4"/>
      <c r="R412" s="4"/>
      <c r="S412" s="4"/>
      <c r="T412" s="4"/>
      <c r="U412" s="4" t="s">
        <v>1685</v>
      </c>
      <c r="X412" s="9" t="s">
        <v>1690</v>
      </c>
      <c r="Z412">
        <v>12</v>
      </c>
      <c r="AA412" t="s">
        <v>1685</v>
      </c>
      <c r="AB412">
        <v>500</v>
      </c>
      <c r="AC412">
        <v>1</v>
      </c>
      <c r="AD412" t="s">
        <v>1694</v>
      </c>
      <c r="AF412" s="4" t="s">
        <v>158</v>
      </c>
      <c r="AG412" s="4" t="s">
        <v>1685</v>
      </c>
      <c r="AH412" s="4">
        <v>1440</v>
      </c>
      <c r="AI412" s="4"/>
      <c r="AJ412" s="4" t="s">
        <v>1674</v>
      </c>
      <c r="AK412" s="4">
        <v>49.472000000000001</v>
      </c>
      <c r="AN412" s="4">
        <v>3</v>
      </c>
      <c r="AO412" s="4">
        <v>25</v>
      </c>
      <c r="AP412" s="4">
        <f t="shared" si="19"/>
        <v>42</v>
      </c>
      <c r="AQ412" s="4"/>
      <c r="AR412" s="4" t="s">
        <v>1736</v>
      </c>
    </row>
    <row r="413" spans="1:44" x14ac:dyDescent="0.2">
      <c r="A413" s="4" t="s">
        <v>474</v>
      </c>
      <c r="B413" s="4" t="s">
        <v>1672</v>
      </c>
      <c r="C413" s="4" t="s">
        <v>1675</v>
      </c>
      <c r="D413" s="4" t="s">
        <v>261</v>
      </c>
      <c r="E413" s="4" t="s">
        <v>470</v>
      </c>
      <c r="F413" s="4"/>
      <c r="G413" s="4" t="s">
        <v>158</v>
      </c>
      <c r="H413" s="4"/>
      <c r="I413" s="4" t="s">
        <v>1682</v>
      </c>
      <c r="J413" s="4"/>
      <c r="K413" s="4"/>
      <c r="L413" s="4"/>
      <c r="M413" s="4" t="s">
        <v>1683</v>
      </c>
      <c r="N413" s="4"/>
      <c r="O413" s="4"/>
      <c r="P413" s="4"/>
      <c r="Q413" s="4"/>
      <c r="R413" s="4"/>
      <c r="S413" s="4"/>
      <c r="T413" s="4"/>
      <c r="U413" s="4" t="s">
        <v>1685</v>
      </c>
      <c r="X413" s="9" t="s">
        <v>1690</v>
      </c>
      <c r="Z413">
        <v>12</v>
      </c>
      <c r="AA413" t="s">
        <v>1685</v>
      </c>
      <c r="AB413">
        <v>500</v>
      </c>
      <c r="AC413">
        <v>1</v>
      </c>
      <c r="AD413" t="s">
        <v>1694</v>
      </c>
      <c r="AF413" s="4" t="s">
        <v>158</v>
      </c>
      <c r="AG413" s="4" t="s">
        <v>1685</v>
      </c>
      <c r="AH413" s="4">
        <v>1440</v>
      </c>
      <c r="AI413" s="4"/>
      <c r="AJ413" s="4" t="s">
        <v>1674</v>
      </c>
      <c r="AK413" s="4">
        <v>66.373000000000005</v>
      </c>
      <c r="AN413" s="4">
        <v>3</v>
      </c>
      <c r="AO413" s="4">
        <v>25</v>
      </c>
      <c r="AP413" s="4">
        <f t="shared" si="19"/>
        <v>49</v>
      </c>
      <c r="AQ413" s="4"/>
      <c r="AR413" s="4" t="s">
        <v>1736</v>
      </c>
    </row>
    <row r="414" spans="1:44" x14ac:dyDescent="0.2">
      <c r="A414" s="4" t="s">
        <v>474</v>
      </c>
      <c r="B414" s="4" t="s">
        <v>1672</v>
      </c>
      <c r="C414" s="4" t="s">
        <v>1675</v>
      </c>
      <c r="D414" s="4" t="s">
        <v>261</v>
      </c>
      <c r="E414" s="4" t="s">
        <v>470</v>
      </c>
      <c r="F414" s="4"/>
      <c r="G414" s="4" t="s">
        <v>158</v>
      </c>
      <c r="H414" s="4"/>
      <c r="I414" s="4" t="s">
        <v>1682</v>
      </c>
      <c r="J414" s="4"/>
      <c r="K414" s="4"/>
      <c r="L414" s="4"/>
      <c r="M414" s="4" t="s">
        <v>1683</v>
      </c>
      <c r="N414" s="4"/>
      <c r="O414" s="4"/>
      <c r="P414" s="4"/>
      <c r="Q414" s="4"/>
      <c r="R414" s="4"/>
      <c r="S414" s="4"/>
      <c r="T414" s="4"/>
      <c r="U414" s="4" t="s">
        <v>1685</v>
      </c>
      <c r="X414" s="9" t="s">
        <v>1690</v>
      </c>
      <c r="Z414">
        <v>12</v>
      </c>
      <c r="AA414" t="s">
        <v>1685</v>
      </c>
      <c r="AB414">
        <v>500</v>
      </c>
      <c r="AC414">
        <v>1</v>
      </c>
      <c r="AD414" t="s">
        <v>1694</v>
      </c>
      <c r="AF414" s="4" t="s">
        <v>158</v>
      </c>
      <c r="AG414" s="4" t="s">
        <v>1685</v>
      </c>
      <c r="AH414" s="4">
        <v>1440</v>
      </c>
      <c r="AI414" s="4"/>
      <c r="AJ414" s="4" t="s">
        <v>1674</v>
      </c>
      <c r="AK414" s="4">
        <v>66.724999999999994</v>
      </c>
      <c r="AN414" s="4">
        <v>3</v>
      </c>
      <c r="AO414" s="4">
        <v>25</v>
      </c>
      <c r="AP414" s="4">
        <f t="shared" si="19"/>
        <v>56</v>
      </c>
      <c r="AQ414" s="4"/>
      <c r="AR414" s="4" t="s">
        <v>1736</v>
      </c>
    </row>
    <row r="415" spans="1:44" x14ac:dyDescent="0.2">
      <c r="A415" s="4" t="s">
        <v>474</v>
      </c>
      <c r="B415" s="4" t="s">
        <v>1672</v>
      </c>
      <c r="C415" s="4" t="s">
        <v>1675</v>
      </c>
      <c r="D415" s="4" t="s">
        <v>261</v>
      </c>
      <c r="E415" s="4" t="s">
        <v>470</v>
      </c>
      <c r="F415" s="4"/>
      <c r="G415" s="4" t="s">
        <v>158</v>
      </c>
      <c r="H415" s="4"/>
      <c r="I415" s="4" t="s">
        <v>1682</v>
      </c>
      <c r="J415" s="4"/>
      <c r="K415" s="4"/>
      <c r="L415" s="4"/>
      <c r="M415" s="4" t="s">
        <v>1683</v>
      </c>
      <c r="N415" s="4"/>
      <c r="O415" s="4"/>
      <c r="P415" s="4"/>
      <c r="Q415" s="4"/>
      <c r="R415" s="4"/>
      <c r="S415" s="4"/>
      <c r="T415" s="4"/>
      <c r="U415" s="4" t="s">
        <v>1685</v>
      </c>
      <c r="X415" s="9" t="s">
        <v>1690</v>
      </c>
      <c r="Z415">
        <v>12</v>
      </c>
      <c r="AA415" t="s">
        <v>1685</v>
      </c>
      <c r="AB415">
        <v>500</v>
      </c>
      <c r="AC415">
        <v>1</v>
      </c>
      <c r="AD415" t="s">
        <v>1694</v>
      </c>
      <c r="AF415" s="4" t="s">
        <v>158</v>
      </c>
      <c r="AG415" s="4" t="s">
        <v>1685</v>
      </c>
      <c r="AH415" s="4">
        <v>1440</v>
      </c>
      <c r="AI415" s="4"/>
      <c r="AJ415" s="4" t="s">
        <v>1674</v>
      </c>
      <c r="AK415" s="4">
        <v>68.134</v>
      </c>
      <c r="AN415" s="4">
        <v>3</v>
      </c>
      <c r="AO415" s="4">
        <v>25</v>
      </c>
      <c r="AP415" s="4">
        <f t="shared" si="19"/>
        <v>63</v>
      </c>
      <c r="AQ415" s="4"/>
      <c r="AR415" s="4" t="s">
        <v>1736</v>
      </c>
    </row>
    <row r="416" spans="1:44" x14ac:dyDescent="0.2">
      <c r="A416" s="4" t="s">
        <v>474</v>
      </c>
      <c r="B416" s="4" t="s">
        <v>1672</v>
      </c>
      <c r="C416" s="4" t="s">
        <v>1675</v>
      </c>
      <c r="D416" s="4" t="s">
        <v>261</v>
      </c>
      <c r="E416" s="4" t="s">
        <v>470</v>
      </c>
      <c r="F416" s="4"/>
      <c r="G416" s="4" t="s">
        <v>158</v>
      </c>
      <c r="H416" s="4"/>
      <c r="I416" s="4" t="s">
        <v>1682</v>
      </c>
      <c r="J416" s="4"/>
      <c r="K416" s="4"/>
      <c r="L416" s="4"/>
      <c r="M416" s="4" t="s">
        <v>1683</v>
      </c>
      <c r="N416" s="4"/>
      <c r="O416" s="4"/>
      <c r="P416" s="4"/>
      <c r="Q416" s="4"/>
      <c r="R416" s="4"/>
      <c r="S416" s="4"/>
      <c r="T416" s="4"/>
      <c r="U416" s="4" t="s">
        <v>1685</v>
      </c>
      <c r="X416" s="9" t="s">
        <v>1690</v>
      </c>
      <c r="Z416">
        <v>12</v>
      </c>
      <c r="AA416" t="s">
        <v>1685</v>
      </c>
      <c r="AB416">
        <v>500</v>
      </c>
      <c r="AC416">
        <v>1</v>
      </c>
      <c r="AD416" t="s">
        <v>1694</v>
      </c>
      <c r="AF416" s="4" t="s">
        <v>158</v>
      </c>
      <c r="AG416" s="4" t="s">
        <v>1685</v>
      </c>
      <c r="AH416" s="4">
        <v>1440</v>
      </c>
      <c r="AI416" s="4"/>
      <c r="AJ416" s="4" t="s">
        <v>1674</v>
      </c>
      <c r="AK416" s="4">
        <v>68.134</v>
      </c>
      <c r="AN416" s="4">
        <v>3</v>
      </c>
      <c r="AO416" s="4">
        <v>25</v>
      </c>
      <c r="AP416" s="4">
        <f t="shared" si="19"/>
        <v>70</v>
      </c>
      <c r="AQ416" s="4"/>
      <c r="AR416" s="4" t="s">
        <v>1736</v>
      </c>
    </row>
    <row r="417" spans="1:44" x14ac:dyDescent="0.2">
      <c r="A417" s="4" t="s">
        <v>474</v>
      </c>
      <c r="B417" s="4" t="s">
        <v>1672</v>
      </c>
      <c r="C417" s="4" t="s">
        <v>1675</v>
      </c>
      <c r="D417" s="4" t="s">
        <v>261</v>
      </c>
      <c r="E417" s="4" t="s">
        <v>470</v>
      </c>
      <c r="F417" s="4"/>
      <c r="G417" s="4" t="s">
        <v>158</v>
      </c>
      <c r="H417" s="4"/>
      <c r="I417" s="4" t="s">
        <v>1682</v>
      </c>
      <c r="J417" s="4"/>
      <c r="K417" s="4"/>
      <c r="L417" s="4"/>
      <c r="M417" s="4" t="s">
        <v>1683</v>
      </c>
      <c r="N417" s="4"/>
      <c r="O417" s="4"/>
      <c r="P417" s="4"/>
      <c r="Q417" s="4"/>
      <c r="R417" s="4"/>
      <c r="S417" s="4"/>
      <c r="T417" s="4"/>
      <c r="U417" s="4" t="s">
        <v>1685</v>
      </c>
      <c r="X417" s="9" t="s">
        <v>1690</v>
      </c>
      <c r="Z417">
        <v>12</v>
      </c>
      <c r="AA417" t="s">
        <v>1685</v>
      </c>
      <c r="AB417">
        <v>500</v>
      </c>
      <c r="AC417">
        <v>1</v>
      </c>
      <c r="AD417" t="s">
        <v>1694</v>
      </c>
      <c r="AF417" s="4" t="s">
        <v>158</v>
      </c>
      <c r="AG417" s="4" t="s">
        <v>1685</v>
      </c>
      <c r="AH417" s="4">
        <v>1440</v>
      </c>
      <c r="AI417" s="4"/>
      <c r="AJ417" s="4" t="s">
        <v>1674</v>
      </c>
      <c r="AK417" s="4">
        <v>67.781999999999996</v>
      </c>
      <c r="AN417" s="4">
        <v>3</v>
      </c>
      <c r="AO417" s="4">
        <v>25</v>
      </c>
      <c r="AP417" s="4">
        <f t="shared" si="19"/>
        <v>77</v>
      </c>
      <c r="AQ417" s="4"/>
      <c r="AR417" s="4" t="s">
        <v>1736</v>
      </c>
    </row>
    <row r="418" spans="1:44" x14ac:dyDescent="0.2">
      <c r="A418" s="4" t="s">
        <v>474</v>
      </c>
      <c r="B418" s="4" t="s">
        <v>1672</v>
      </c>
      <c r="C418" s="4" t="s">
        <v>1675</v>
      </c>
      <c r="D418" s="4" t="s">
        <v>261</v>
      </c>
      <c r="E418" s="4" t="s">
        <v>470</v>
      </c>
      <c r="F418" s="4"/>
      <c r="G418" s="4" t="s">
        <v>158</v>
      </c>
      <c r="H418" s="4"/>
      <c r="I418" s="4" t="s">
        <v>1682</v>
      </c>
      <c r="J418" s="4"/>
      <c r="K418" s="4"/>
      <c r="L418" s="4"/>
      <c r="M418" s="4" t="s">
        <v>1683</v>
      </c>
      <c r="N418" s="4"/>
      <c r="O418" s="4"/>
      <c r="P418" s="4"/>
      <c r="Q418" s="4"/>
      <c r="R418" s="4"/>
      <c r="S418" s="4"/>
      <c r="T418" s="4"/>
      <c r="U418" s="4" t="s">
        <v>1685</v>
      </c>
      <c r="X418" s="9" t="s">
        <v>1690</v>
      </c>
      <c r="Z418">
        <v>12</v>
      </c>
      <c r="AA418" t="s">
        <v>1685</v>
      </c>
      <c r="AB418">
        <v>500</v>
      </c>
      <c r="AC418">
        <v>1</v>
      </c>
      <c r="AD418" t="s">
        <v>1694</v>
      </c>
      <c r="AF418" s="4" t="s">
        <v>158</v>
      </c>
      <c r="AG418" s="4" t="s">
        <v>1685</v>
      </c>
      <c r="AH418" s="4">
        <v>1440</v>
      </c>
      <c r="AI418" s="4"/>
      <c r="AJ418" s="4" t="s">
        <v>1674</v>
      </c>
      <c r="AK418" s="4">
        <v>67.781999999999996</v>
      </c>
      <c r="AN418" s="4">
        <v>3</v>
      </c>
      <c r="AO418" s="4">
        <v>25</v>
      </c>
      <c r="AP418" s="4">
        <f t="shared" si="19"/>
        <v>84</v>
      </c>
      <c r="AQ418" s="4"/>
      <c r="AR418" s="4" t="s">
        <v>1736</v>
      </c>
    </row>
    <row r="419" spans="1:44" x14ac:dyDescent="0.2">
      <c r="A419" s="4" t="s">
        <v>474</v>
      </c>
      <c r="B419" s="4" t="s">
        <v>1672</v>
      </c>
      <c r="C419" s="4" t="s">
        <v>1675</v>
      </c>
      <c r="D419" s="4" t="s">
        <v>261</v>
      </c>
      <c r="E419" s="4" t="s">
        <v>470</v>
      </c>
      <c r="F419" s="4"/>
      <c r="G419" s="4" t="s">
        <v>158</v>
      </c>
      <c r="H419" s="4"/>
      <c r="I419" s="4" t="s">
        <v>1682</v>
      </c>
      <c r="J419" s="4"/>
      <c r="K419" s="4"/>
      <c r="L419" s="4"/>
      <c r="M419" s="4" t="s">
        <v>1683</v>
      </c>
      <c r="N419" s="4"/>
      <c r="O419" s="4"/>
      <c r="P419" s="4"/>
      <c r="Q419" s="4"/>
      <c r="R419" s="4"/>
      <c r="S419" s="4"/>
      <c r="T419" s="4"/>
      <c r="U419" s="4" t="s">
        <v>1685</v>
      </c>
      <c r="X419" s="9" t="s">
        <v>1690</v>
      </c>
      <c r="Z419">
        <v>12</v>
      </c>
      <c r="AA419" t="s">
        <v>1685</v>
      </c>
      <c r="AB419">
        <v>500</v>
      </c>
      <c r="AC419">
        <v>1</v>
      </c>
      <c r="AD419" t="s">
        <v>1694</v>
      </c>
      <c r="AF419" s="4" t="s">
        <v>158</v>
      </c>
      <c r="AG419" s="4" t="s">
        <v>1685</v>
      </c>
      <c r="AH419" s="4">
        <v>1440</v>
      </c>
      <c r="AI419" s="4"/>
      <c r="AJ419" s="4" t="s">
        <v>1674</v>
      </c>
      <c r="AK419" s="4">
        <v>69.19</v>
      </c>
      <c r="AN419" s="4">
        <v>3</v>
      </c>
      <c r="AO419" s="4">
        <v>25</v>
      </c>
      <c r="AP419" s="4">
        <f t="shared" si="19"/>
        <v>91</v>
      </c>
      <c r="AQ419" s="4"/>
      <c r="AR419" s="4" t="s">
        <v>1736</v>
      </c>
    </row>
    <row r="420" spans="1:44" x14ac:dyDescent="0.2">
      <c r="A420" s="4" t="s">
        <v>474</v>
      </c>
      <c r="B420" s="4" t="s">
        <v>1672</v>
      </c>
      <c r="C420" s="4" t="s">
        <v>1675</v>
      </c>
      <c r="D420" s="4" t="s">
        <v>261</v>
      </c>
      <c r="E420" s="4" t="s">
        <v>470</v>
      </c>
      <c r="F420" s="4"/>
      <c r="G420" s="4" t="s">
        <v>158</v>
      </c>
      <c r="H420" s="4"/>
      <c r="I420" s="4" t="s">
        <v>1682</v>
      </c>
      <c r="J420" s="4"/>
      <c r="K420" s="4"/>
      <c r="L420" s="4"/>
      <c r="M420" s="4" t="s">
        <v>1683</v>
      </c>
      <c r="N420" s="4"/>
      <c r="O420" s="4"/>
      <c r="P420" s="4"/>
      <c r="Q420" s="4"/>
      <c r="R420" s="4"/>
      <c r="S420" s="4"/>
      <c r="T420" s="4"/>
      <c r="U420" s="4" t="s">
        <v>1685</v>
      </c>
      <c r="X420" s="9" t="s">
        <v>1690</v>
      </c>
      <c r="Z420">
        <v>12</v>
      </c>
      <c r="AA420" t="s">
        <v>1685</v>
      </c>
      <c r="AB420">
        <v>500</v>
      </c>
      <c r="AC420">
        <v>1</v>
      </c>
      <c r="AD420" t="s">
        <v>1694</v>
      </c>
      <c r="AF420" s="4" t="s">
        <v>158</v>
      </c>
      <c r="AG420" s="4" t="s">
        <v>1685</v>
      </c>
      <c r="AH420" s="4">
        <v>1440</v>
      </c>
      <c r="AI420" s="4"/>
      <c r="AJ420" s="4" t="s">
        <v>1674</v>
      </c>
      <c r="AK420" s="4">
        <v>77.289000000000001</v>
      </c>
      <c r="AN420" s="4">
        <v>3</v>
      </c>
      <c r="AO420" s="4">
        <v>25</v>
      </c>
      <c r="AP420" s="4">
        <f t="shared" si="19"/>
        <v>98</v>
      </c>
      <c r="AQ420" s="4"/>
      <c r="AR420" s="4" t="s">
        <v>1736</v>
      </c>
    </row>
    <row r="421" spans="1:44" x14ac:dyDescent="0.2">
      <c r="A421" s="4" t="s">
        <v>474</v>
      </c>
      <c r="B421" s="4" t="s">
        <v>1672</v>
      </c>
      <c r="C421" s="4" t="s">
        <v>1675</v>
      </c>
      <c r="D421" s="4" t="s">
        <v>261</v>
      </c>
      <c r="E421" s="4" t="s">
        <v>470</v>
      </c>
      <c r="F421" s="4"/>
      <c r="G421" s="4" t="s">
        <v>158</v>
      </c>
      <c r="H421" s="4"/>
      <c r="I421" s="4" t="s">
        <v>1682</v>
      </c>
      <c r="J421" s="4"/>
      <c r="K421" s="4"/>
      <c r="L421" s="4"/>
      <c r="M421" s="4" t="s">
        <v>1683</v>
      </c>
      <c r="N421" s="4"/>
      <c r="O421" s="4"/>
      <c r="P421" s="4"/>
      <c r="Q421" s="4"/>
      <c r="R421" s="4"/>
      <c r="S421" s="4"/>
      <c r="T421" s="4"/>
      <c r="U421" s="4" t="s">
        <v>1685</v>
      </c>
      <c r="X421" s="9" t="s">
        <v>1690</v>
      </c>
      <c r="Z421">
        <v>12</v>
      </c>
      <c r="AA421" t="s">
        <v>1685</v>
      </c>
      <c r="AB421">
        <v>500</v>
      </c>
      <c r="AC421">
        <v>1</v>
      </c>
      <c r="AD421" t="s">
        <v>1694</v>
      </c>
      <c r="AF421" s="4" t="s">
        <v>158</v>
      </c>
      <c r="AG421" s="4" t="s">
        <v>1685</v>
      </c>
      <c r="AH421" s="4">
        <v>1440</v>
      </c>
      <c r="AI421" s="4"/>
      <c r="AJ421" s="4" t="s">
        <v>1674</v>
      </c>
      <c r="AK421" s="4">
        <v>77.289000000000001</v>
      </c>
      <c r="AN421" s="4">
        <v>3</v>
      </c>
      <c r="AO421" s="4">
        <v>25</v>
      </c>
      <c r="AP421" s="4">
        <f t="shared" si="19"/>
        <v>105</v>
      </c>
      <c r="AQ421" s="4"/>
      <c r="AR421" s="4" t="s">
        <v>1736</v>
      </c>
    </row>
    <row r="422" spans="1:44" x14ac:dyDescent="0.2">
      <c r="A422" s="4" t="s">
        <v>474</v>
      </c>
      <c r="B422" s="4" t="s">
        <v>1672</v>
      </c>
      <c r="C422" s="4" t="s">
        <v>1675</v>
      </c>
      <c r="D422" s="4" t="s">
        <v>261</v>
      </c>
      <c r="E422" s="4" t="s">
        <v>470</v>
      </c>
      <c r="F422" s="4"/>
      <c r="G422" s="4" t="s">
        <v>158</v>
      </c>
      <c r="H422" s="4"/>
      <c r="I422" s="4" t="s">
        <v>1682</v>
      </c>
      <c r="J422" s="4"/>
      <c r="K422" s="4"/>
      <c r="L422" s="4"/>
      <c r="M422" s="4" t="s">
        <v>1683</v>
      </c>
      <c r="N422" s="4"/>
      <c r="O422" s="4"/>
      <c r="P422" s="4"/>
      <c r="Q422" s="4"/>
      <c r="R422" s="4"/>
      <c r="S422" s="4"/>
      <c r="T422" s="4"/>
      <c r="U422" s="4" t="s">
        <v>1685</v>
      </c>
      <c r="X422" s="9" t="s">
        <v>1690</v>
      </c>
      <c r="Z422">
        <v>12</v>
      </c>
      <c r="AA422" t="s">
        <v>1685</v>
      </c>
      <c r="AB422">
        <v>500</v>
      </c>
      <c r="AC422">
        <v>1</v>
      </c>
      <c r="AD422" t="s">
        <v>1694</v>
      </c>
      <c r="AF422" s="4" t="s">
        <v>158</v>
      </c>
      <c r="AG422" s="4" t="s">
        <v>1685</v>
      </c>
      <c r="AH422" s="4">
        <v>1440</v>
      </c>
      <c r="AI422" s="4"/>
      <c r="AJ422" s="4" t="s">
        <v>1674</v>
      </c>
      <c r="AK422" s="4">
        <v>77.289000000000001</v>
      </c>
      <c r="AN422" s="4">
        <v>3</v>
      </c>
      <c r="AO422" s="4">
        <v>25</v>
      </c>
      <c r="AP422" s="4">
        <f t="shared" si="19"/>
        <v>112</v>
      </c>
      <c r="AQ422" s="4"/>
      <c r="AR422" s="4" t="s">
        <v>1736</v>
      </c>
    </row>
    <row r="423" spans="1:44" x14ac:dyDescent="0.2">
      <c r="A423" s="4" t="s">
        <v>474</v>
      </c>
      <c r="B423" s="4" t="s">
        <v>1672</v>
      </c>
      <c r="C423" s="4" t="s">
        <v>1675</v>
      </c>
      <c r="D423" s="4" t="s">
        <v>261</v>
      </c>
      <c r="E423" s="4" t="s">
        <v>470</v>
      </c>
      <c r="F423" s="4"/>
      <c r="G423" s="4" t="s">
        <v>158</v>
      </c>
      <c r="H423" s="4"/>
      <c r="I423" s="4" t="s">
        <v>1682</v>
      </c>
      <c r="J423" s="4"/>
      <c r="K423" s="4"/>
      <c r="L423" s="4"/>
      <c r="M423" s="4" t="s">
        <v>1683</v>
      </c>
      <c r="N423" s="4"/>
      <c r="O423" s="4"/>
      <c r="P423" s="4"/>
      <c r="Q423" s="4"/>
      <c r="R423" s="4"/>
      <c r="S423" s="4"/>
      <c r="T423" s="4"/>
      <c r="U423" s="4" t="s">
        <v>1685</v>
      </c>
      <c r="X423" s="9" t="s">
        <v>1690</v>
      </c>
      <c r="Z423">
        <v>12</v>
      </c>
      <c r="AA423" t="s">
        <v>1685</v>
      </c>
      <c r="AB423">
        <v>500</v>
      </c>
      <c r="AC423">
        <v>1</v>
      </c>
      <c r="AD423" t="s">
        <v>1694</v>
      </c>
      <c r="AF423" s="4" t="s">
        <v>158</v>
      </c>
      <c r="AG423" s="4" t="s">
        <v>1685</v>
      </c>
      <c r="AH423" s="4">
        <v>1440</v>
      </c>
      <c r="AI423" s="4"/>
      <c r="AJ423" s="4" t="s">
        <v>1674</v>
      </c>
      <c r="AK423" s="4">
        <v>77.289000000000001</v>
      </c>
      <c r="AN423" s="4">
        <v>3</v>
      </c>
      <c r="AO423" s="4">
        <v>25</v>
      </c>
      <c r="AP423" s="4">
        <f t="shared" si="19"/>
        <v>119</v>
      </c>
      <c r="AQ423" s="4"/>
      <c r="AR423" s="4" t="s">
        <v>1736</v>
      </c>
    </row>
    <row r="424" spans="1:44" x14ac:dyDescent="0.2">
      <c r="A424" s="4" t="s">
        <v>474</v>
      </c>
      <c r="B424" s="4" t="s">
        <v>1672</v>
      </c>
      <c r="C424" s="4" t="s">
        <v>1675</v>
      </c>
      <c r="D424" s="4" t="s">
        <v>261</v>
      </c>
      <c r="E424" s="4" t="s">
        <v>470</v>
      </c>
      <c r="F424" s="4"/>
      <c r="G424" s="4" t="s">
        <v>158</v>
      </c>
      <c r="H424" s="4"/>
      <c r="I424" s="4" t="s">
        <v>1682</v>
      </c>
      <c r="J424" s="4"/>
      <c r="K424" s="4"/>
      <c r="L424" s="4"/>
      <c r="M424" s="4" t="s">
        <v>1683</v>
      </c>
      <c r="N424" s="4"/>
      <c r="O424" s="4"/>
      <c r="P424" s="4"/>
      <c r="Q424" s="4"/>
      <c r="R424" s="4"/>
      <c r="S424" s="4"/>
      <c r="T424" s="4"/>
      <c r="U424" s="4" t="s">
        <v>1685</v>
      </c>
      <c r="X424" s="9" t="s">
        <v>1690</v>
      </c>
      <c r="Z424">
        <v>12</v>
      </c>
      <c r="AA424" t="s">
        <v>1685</v>
      </c>
      <c r="AB424">
        <v>500</v>
      </c>
      <c r="AC424">
        <v>1</v>
      </c>
      <c r="AD424" t="s">
        <v>1694</v>
      </c>
      <c r="AF424" s="4" t="s">
        <v>158</v>
      </c>
      <c r="AG424" s="4" t="s">
        <v>1685</v>
      </c>
      <c r="AH424" s="4">
        <v>1440</v>
      </c>
      <c r="AI424" s="4"/>
      <c r="AJ424" s="4" t="s">
        <v>1674</v>
      </c>
      <c r="AK424" s="4">
        <v>77.289000000000001</v>
      </c>
      <c r="AN424" s="4">
        <v>3</v>
      </c>
      <c r="AO424" s="4">
        <v>25</v>
      </c>
      <c r="AP424" s="4">
        <f t="shared" si="19"/>
        <v>126</v>
      </c>
      <c r="AQ424" s="4"/>
      <c r="AR424" s="4" t="s">
        <v>1736</v>
      </c>
    </row>
    <row r="425" spans="1:44" x14ac:dyDescent="0.2">
      <c r="A425" s="4" t="s">
        <v>474</v>
      </c>
      <c r="B425" s="4" t="s">
        <v>1672</v>
      </c>
      <c r="C425" s="4" t="s">
        <v>1675</v>
      </c>
      <c r="D425" s="4" t="s">
        <v>261</v>
      </c>
      <c r="E425" s="4" t="s">
        <v>470</v>
      </c>
      <c r="F425" s="4"/>
      <c r="G425" s="4" t="s">
        <v>158</v>
      </c>
      <c r="H425" s="4"/>
      <c r="I425" s="4" t="s">
        <v>1682</v>
      </c>
      <c r="J425" s="4"/>
      <c r="K425" s="4"/>
      <c r="L425" s="4"/>
      <c r="M425" s="4" t="s">
        <v>1683</v>
      </c>
      <c r="N425" s="4"/>
      <c r="O425" s="4"/>
      <c r="P425" s="4"/>
      <c r="Q425" s="4"/>
      <c r="R425" s="4"/>
      <c r="S425" s="4"/>
      <c r="T425" s="4"/>
      <c r="U425" s="4" t="s">
        <v>1685</v>
      </c>
      <c r="X425" s="9" t="s">
        <v>1690</v>
      </c>
      <c r="Z425">
        <v>12</v>
      </c>
      <c r="AA425" t="s">
        <v>1685</v>
      </c>
      <c r="AB425">
        <v>500</v>
      </c>
      <c r="AC425">
        <v>1</v>
      </c>
      <c r="AD425" t="s">
        <v>1694</v>
      </c>
      <c r="AF425" s="4" t="s">
        <v>158</v>
      </c>
      <c r="AG425" s="4" t="s">
        <v>1685</v>
      </c>
      <c r="AH425" s="4">
        <v>1440</v>
      </c>
      <c r="AI425" s="4"/>
      <c r="AJ425" s="4" t="s">
        <v>1674</v>
      </c>
      <c r="AK425" s="4">
        <v>77.289000000000001</v>
      </c>
      <c r="AN425" s="4">
        <v>3</v>
      </c>
      <c r="AO425" s="4">
        <v>25</v>
      </c>
      <c r="AP425" s="4">
        <f t="shared" si="19"/>
        <v>133</v>
      </c>
      <c r="AQ425" s="4"/>
      <c r="AR425" s="4" t="s">
        <v>1736</v>
      </c>
    </row>
    <row r="426" spans="1:44" x14ac:dyDescent="0.2">
      <c r="A426" s="4" t="s">
        <v>474</v>
      </c>
      <c r="B426" s="4" t="s">
        <v>1672</v>
      </c>
      <c r="C426" s="4" t="s">
        <v>1675</v>
      </c>
      <c r="D426" s="4" t="s">
        <v>261</v>
      </c>
      <c r="E426" s="4" t="s">
        <v>470</v>
      </c>
      <c r="F426" s="4"/>
      <c r="G426" s="4" t="s">
        <v>158</v>
      </c>
      <c r="H426" s="4"/>
      <c r="I426" s="4" t="s">
        <v>1682</v>
      </c>
      <c r="J426" s="4"/>
      <c r="K426" s="4"/>
      <c r="L426" s="4"/>
      <c r="M426" s="4" t="s">
        <v>1683</v>
      </c>
      <c r="N426" s="4"/>
      <c r="O426" s="4"/>
      <c r="P426" s="4"/>
      <c r="Q426" s="4"/>
      <c r="R426" s="4"/>
      <c r="S426" s="4"/>
      <c r="T426" s="4"/>
      <c r="U426" s="4" t="s">
        <v>1685</v>
      </c>
      <c r="X426" s="9" t="s">
        <v>1690</v>
      </c>
      <c r="Z426">
        <v>12</v>
      </c>
      <c r="AA426" t="s">
        <v>1685</v>
      </c>
      <c r="AB426">
        <v>500</v>
      </c>
      <c r="AC426">
        <v>1</v>
      </c>
      <c r="AD426" t="s">
        <v>1694</v>
      </c>
      <c r="AF426" s="4" t="s">
        <v>158</v>
      </c>
      <c r="AG426" s="4" t="s">
        <v>1685</v>
      </c>
      <c r="AH426" s="4">
        <v>1440</v>
      </c>
      <c r="AI426" s="4"/>
      <c r="AJ426" s="4" t="s">
        <v>1674</v>
      </c>
      <c r="AK426" s="4">
        <v>77.641000000000005</v>
      </c>
      <c r="AN426" s="4">
        <v>3</v>
      </c>
      <c r="AO426" s="4">
        <v>25</v>
      </c>
      <c r="AP426" s="4">
        <f t="shared" si="19"/>
        <v>140</v>
      </c>
      <c r="AQ426" s="4"/>
      <c r="AR426" s="4" t="s">
        <v>1736</v>
      </c>
    </row>
    <row r="427" spans="1:44" x14ac:dyDescent="0.2">
      <c r="A427" s="4" t="s">
        <v>474</v>
      </c>
      <c r="B427" s="4" t="s">
        <v>1672</v>
      </c>
      <c r="C427" s="4" t="s">
        <v>1675</v>
      </c>
      <c r="D427" s="4" t="s">
        <v>261</v>
      </c>
      <c r="E427" s="4" t="s">
        <v>470</v>
      </c>
      <c r="F427" s="4"/>
      <c r="G427" s="4" t="s">
        <v>158</v>
      </c>
      <c r="H427" s="4"/>
      <c r="I427" s="4" t="s">
        <v>1682</v>
      </c>
      <c r="J427" s="4"/>
      <c r="K427" s="4"/>
      <c r="L427" s="4"/>
      <c r="M427" s="4" t="s">
        <v>1683</v>
      </c>
      <c r="N427" s="4"/>
      <c r="O427" s="4"/>
      <c r="P427" s="4"/>
      <c r="Q427" s="4"/>
      <c r="R427" s="4"/>
      <c r="S427" s="4"/>
      <c r="T427" s="4"/>
      <c r="U427" s="4" t="s">
        <v>1685</v>
      </c>
      <c r="X427" s="9" t="s">
        <v>1690</v>
      </c>
      <c r="Z427">
        <v>12</v>
      </c>
      <c r="AA427" t="s">
        <v>1685</v>
      </c>
      <c r="AB427">
        <v>500</v>
      </c>
      <c r="AC427">
        <v>1</v>
      </c>
      <c r="AD427" t="s">
        <v>1694</v>
      </c>
      <c r="AF427" s="4" t="s">
        <v>158</v>
      </c>
      <c r="AG427" s="4" t="s">
        <v>1685</v>
      </c>
      <c r="AH427" s="4">
        <v>1440</v>
      </c>
      <c r="AI427" s="4"/>
      <c r="AJ427" s="4" t="s">
        <v>1674</v>
      </c>
      <c r="AK427" s="4">
        <v>77.289000000000001</v>
      </c>
      <c r="AN427" s="4">
        <v>3</v>
      </c>
      <c r="AO427" s="4">
        <v>25</v>
      </c>
      <c r="AP427" s="4">
        <f>AP426+7</f>
        <v>147</v>
      </c>
      <c r="AQ427" s="4"/>
      <c r="AR427" s="4" t="s">
        <v>1736</v>
      </c>
    </row>
    <row r="428" spans="1:44" x14ac:dyDescent="0.2">
      <c r="A428" s="4" t="s">
        <v>474</v>
      </c>
      <c r="B428" s="4" t="s">
        <v>1672</v>
      </c>
      <c r="C428" s="4" t="s">
        <v>1675</v>
      </c>
      <c r="D428" s="4" t="s">
        <v>261</v>
      </c>
      <c r="E428" s="4" t="s">
        <v>470</v>
      </c>
      <c r="F428" s="4"/>
      <c r="G428" s="4" t="s">
        <v>158</v>
      </c>
      <c r="H428" s="4"/>
      <c r="I428" s="4" t="s">
        <v>1682</v>
      </c>
      <c r="J428" s="4"/>
      <c r="K428" s="4"/>
      <c r="L428" s="4"/>
      <c r="M428" s="4" t="s">
        <v>1683</v>
      </c>
      <c r="N428" s="4"/>
      <c r="O428" s="4"/>
      <c r="P428" s="4"/>
      <c r="Q428" s="4"/>
      <c r="R428" s="4"/>
      <c r="S428" s="4"/>
      <c r="T428" s="4"/>
      <c r="U428" s="4" t="s">
        <v>1685</v>
      </c>
      <c r="X428" s="9" t="s">
        <v>1690</v>
      </c>
      <c r="Z428">
        <v>12</v>
      </c>
      <c r="AA428" t="s">
        <v>1685</v>
      </c>
      <c r="AB428">
        <v>500</v>
      </c>
      <c r="AC428">
        <v>1</v>
      </c>
      <c r="AD428" t="s">
        <v>1694</v>
      </c>
      <c r="AF428" s="4" t="s">
        <v>158</v>
      </c>
      <c r="AG428" s="4" t="s">
        <v>1685</v>
      </c>
      <c r="AH428" s="4">
        <v>1440</v>
      </c>
      <c r="AI428" s="4"/>
      <c r="AJ428" s="4" t="s">
        <v>1674</v>
      </c>
      <c r="AK428" s="4">
        <v>77.289000000000001</v>
      </c>
      <c r="AN428" s="4">
        <v>3</v>
      </c>
      <c r="AO428" s="4">
        <v>25</v>
      </c>
      <c r="AP428" s="4">
        <f t="shared" ref="AP428:AP430" si="20">AP427+7</f>
        <v>154</v>
      </c>
      <c r="AQ428" s="4"/>
      <c r="AR428" s="4" t="s">
        <v>1736</v>
      </c>
    </row>
    <row r="429" spans="1:44" x14ac:dyDescent="0.2">
      <c r="A429" s="4" t="s">
        <v>474</v>
      </c>
      <c r="B429" s="4" t="s">
        <v>1672</v>
      </c>
      <c r="C429" s="4" t="s">
        <v>1675</v>
      </c>
      <c r="D429" s="4" t="s">
        <v>261</v>
      </c>
      <c r="E429" s="4" t="s">
        <v>470</v>
      </c>
      <c r="F429" s="4"/>
      <c r="G429" s="4" t="s">
        <v>158</v>
      </c>
      <c r="H429" s="4"/>
      <c r="I429" s="4" t="s">
        <v>1682</v>
      </c>
      <c r="J429" s="4"/>
      <c r="K429" s="4"/>
      <c r="L429" s="4"/>
      <c r="M429" s="4" t="s">
        <v>1683</v>
      </c>
      <c r="N429" s="4"/>
      <c r="O429" s="4"/>
      <c r="P429" s="4"/>
      <c r="Q429" s="4"/>
      <c r="R429" s="4"/>
      <c r="S429" s="4"/>
      <c r="T429" s="4"/>
      <c r="U429" s="4" t="s">
        <v>1685</v>
      </c>
      <c r="X429" s="9" t="s">
        <v>1690</v>
      </c>
      <c r="Z429">
        <v>12</v>
      </c>
      <c r="AA429" t="s">
        <v>1685</v>
      </c>
      <c r="AB429">
        <v>500</v>
      </c>
      <c r="AC429">
        <v>1</v>
      </c>
      <c r="AD429" t="s">
        <v>1694</v>
      </c>
      <c r="AF429" s="4" t="s">
        <v>158</v>
      </c>
      <c r="AG429" s="4" t="s">
        <v>1685</v>
      </c>
      <c r="AH429" s="4">
        <v>1440</v>
      </c>
      <c r="AI429" s="4"/>
      <c r="AJ429" s="4" t="s">
        <v>1674</v>
      </c>
      <c r="AK429" s="4">
        <v>77.289000000000001</v>
      </c>
      <c r="AN429" s="4">
        <v>3</v>
      </c>
      <c r="AO429" s="4">
        <v>25</v>
      </c>
      <c r="AP429" s="4">
        <f t="shared" si="20"/>
        <v>161</v>
      </c>
      <c r="AQ429" s="4"/>
      <c r="AR429" s="4" t="s">
        <v>1736</v>
      </c>
    </row>
    <row r="430" spans="1:44" x14ac:dyDescent="0.2">
      <c r="A430" s="4" t="s">
        <v>474</v>
      </c>
      <c r="B430" s="4" t="s">
        <v>1672</v>
      </c>
      <c r="C430" s="4" t="s">
        <v>1675</v>
      </c>
      <c r="D430" s="4" t="s">
        <v>261</v>
      </c>
      <c r="E430" s="4" t="s">
        <v>470</v>
      </c>
      <c r="F430" s="4"/>
      <c r="G430" s="4" t="s">
        <v>158</v>
      </c>
      <c r="H430" s="4"/>
      <c r="I430" s="4" t="s">
        <v>1682</v>
      </c>
      <c r="J430" s="4"/>
      <c r="K430" s="4"/>
      <c r="L430" s="4"/>
      <c r="M430" s="4" t="s">
        <v>1683</v>
      </c>
      <c r="N430" s="4"/>
      <c r="O430" s="4"/>
      <c r="P430" s="4"/>
      <c r="Q430" s="4"/>
      <c r="R430" s="4"/>
      <c r="S430" s="4"/>
      <c r="T430" s="4"/>
      <c r="U430" s="4" t="s">
        <v>1685</v>
      </c>
      <c r="X430" s="9" t="s">
        <v>1690</v>
      </c>
      <c r="Z430">
        <v>12</v>
      </c>
      <c r="AA430" t="s">
        <v>1685</v>
      </c>
      <c r="AB430">
        <v>500</v>
      </c>
      <c r="AC430">
        <v>1</v>
      </c>
      <c r="AD430" t="s">
        <v>1694</v>
      </c>
      <c r="AF430" s="4" t="s">
        <v>158</v>
      </c>
      <c r="AG430" s="4" t="s">
        <v>1685</v>
      </c>
      <c r="AH430" s="4">
        <v>1440</v>
      </c>
      <c r="AI430" s="4"/>
      <c r="AJ430" s="4" t="s">
        <v>1674</v>
      </c>
      <c r="AK430" s="4">
        <v>77.289000000000001</v>
      </c>
      <c r="AN430" s="4">
        <v>3</v>
      </c>
      <c r="AO430" s="4">
        <v>25</v>
      </c>
      <c r="AP430" s="4">
        <f t="shared" si="20"/>
        <v>168</v>
      </c>
      <c r="AQ430" s="4"/>
      <c r="AR430" s="4" t="s">
        <v>1736</v>
      </c>
    </row>
    <row r="431" spans="1:44" x14ac:dyDescent="0.2">
      <c r="A431" t="s">
        <v>481</v>
      </c>
      <c r="B431" s="4" t="s">
        <v>1672</v>
      </c>
      <c r="C431" s="4" t="s">
        <v>1675</v>
      </c>
      <c r="D431" s="4" t="s">
        <v>1744</v>
      </c>
      <c r="E431" s="4" t="s">
        <v>1745</v>
      </c>
      <c r="G431" s="4" t="s">
        <v>1694</v>
      </c>
      <c r="H431" s="4"/>
      <c r="I431" s="4" t="s">
        <v>1742</v>
      </c>
      <c r="M431" s="4" t="s">
        <v>1683</v>
      </c>
      <c r="P431">
        <v>2006</v>
      </c>
      <c r="Q431" t="s">
        <v>1739</v>
      </c>
      <c r="R431">
        <v>182.5</v>
      </c>
      <c r="S431" t="s">
        <v>1740</v>
      </c>
      <c r="T431" t="s">
        <v>1741</v>
      </c>
      <c r="U431" s="4" t="s">
        <v>1749</v>
      </c>
      <c r="X431" s="9" t="s">
        <v>1741</v>
      </c>
      <c r="AD431" t="s">
        <v>158</v>
      </c>
      <c r="AE431" t="s">
        <v>1743</v>
      </c>
      <c r="AJ431" s="4" t="s">
        <v>1674</v>
      </c>
      <c r="AK431" s="4">
        <v>58.976999999999997</v>
      </c>
      <c r="AN431" s="4">
        <v>3</v>
      </c>
      <c r="AO431" s="4">
        <v>50</v>
      </c>
      <c r="AP431">
        <v>7</v>
      </c>
      <c r="AR431" s="4" t="s">
        <v>1736</v>
      </c>
    </row>
    <row r="432" spans="1:44" x14ac:dyDescent="0.2">
      <c r="A432" t="s">
        <v>481</v>
      </c>
      <c r="B432" s="4" t="s">
        <v>1672</v>
      </c>
      <c r="C432" s="4" t="s">
        <v>1675</v>
      </c>
      <c r="D432" s="4" t="s">
        <v>1744</v>
      </c>
      <c r="E432" s="4" t="s">
        <v>1750</v>
      </c>
      <c r="G432" s="4" t="s">
        <v>1694</v>
      </c>
      <c r="H432" s="4"/>
      <c r="I432" s="4" t="s">
        <v>1742</v>
      </c>
      <c r="M432" s="4" t="s">
        <v>1683</v>
      </c>
      <c r="P432">
        <v>2006</v>
      </c>
      <c r="Q432" t="s">
        <v>1739</v>
      </c>
      <c r="R432">
        <v>182.5</v>
      </c>
      <c r="S432" t="s">
        <v>1740</v>
      </c>
      <c r="T432" t="s">
        <v>1741</v>
      </c>
      <c r="U432" s="4" t="s">
        <v>1747</v>
      </c>
      <c r="V432" s="9" t="s">
        <v>1746</v>
      </c>
      <c r="W432">
        <v>7</v>
      </c>
      <c r="X432" s="9" t="s">
        <v>1741</v>
      </c>
      <c r="AD432" t="s">
        <v>1694</v>
      </c>
      <c r="AJ432" s="4" t="s">
        <v>1674</v>
      </c>
      <c r="AK432" s="4">
        <v>3.0680000000000001</v>
      </c>
      <c r="AN432" s="4">
        <v>3</v>
      </c>
      <c r="AO432" s="4">
        <v>50</v>
      </c>
      <c r="AP432">
        <v>7</v>
      </c>
      <c r="AR432" s="4" t="s">
        <v>1736</v>
      </c>
    </row>
    <row r="433" spans="1:45" x14ac:dyDescent="0.2">
      <c r="A433" t="s">
        <v>481</v>
      </c>
      <c r="B433" s="4" t="s">
        <v>1672</v>
      </c>
      <c r="C433" s="4" t="s">
        <v>1675</v>
      </c>
      <c r="D433" s="4" t="s">
        <v>1744</v>
      </c>
      <c r="E433" s="4" t="s">
        <v>1750</v>
      </c>
      <c r="G433" s="4" t="s">
        <v>1694</v>
      </c>
      <c r="H433" s="4"/>
      <c r="I433" s="4" t="s">
        <v>1742</v>
      </c>
      <c r="M433" s="4" t="s">
        <v>1683</v>
      </c>
      <c r="P433">
        <v>2006</v>
      </c>
      <c r="Q433" t="s">
        <v>1739</v>
      </c>
      <c r="R433">
        <v>182.5</v>
      </c>
      <c r="S433" t="s">
        <v>1740</v>
      </c>
      <c r="T433" t="s">
        <v>1741</v>
      </c>
      <c r="U433" s="4" t="s">
        <v>1748</v>
      </c>
      <c r="V433" s="9" t="s">
        <v>1746</v>
      </c>
      <c r="W433">
        <v>7</v>
      </c>
      <c r="X433" s="9" t="s">
        <v>1741</v>
      </c>
      <c r="AD433" t="s">
        <v>158</v>
      </c>
      <c r="AE433" t="s">
        <v>1743</v>
      </c>
      <c r="AJ433" s="4" t="s">
        <v>1674</v>
      </c>
      <c r="AK433" s="4">
        <v>36.476999999999997</v>
      </c>
      <c r="AN433" s="4">
        <v>3</v>
      </c>
      <c r="AO433" s="4">
        <v>50</v>
      </c>
      <c r="AP433">
        <v>7</v>
      </c>
      <c r="AR433" s="4" t="s">
        <v>1736</v>
      </c>
    </row>
    <row r="434" spans="1:45" x14ac:dyDescent="0.2">
      <c r="A434" t="s">
        <v>481</v>
      </c>
      <c r="B434" s="4" t="s">
        <v>1672</v>
      </c>
      <c r="C434" s="4" t="s">
        <v>1675</v>
      </c>
      <c r="D434" s="4" t="s">
        <v>1744</v>
      </c>
      <c r="E434" s="4" t="s">
        <v>1750</v>
      </c>
      <c r="G434" s="4" t="s">
        <v>1694</v>
      </c>
      <c r="H434" s="4"/>
      <c r="I434" s="4" t="s">
        <v>1742</v>
      </c>
      <c r="M434" s="4" t="s">
        <v>1683</v>
      </c>
      <c r="P434">
        <v>2006</v>
      </c>
      <c r="Q434" t="s">
        <v>1739</v>
      </c>
      <c r="R434">
        <v>182.5</v>
      </c>
      <c r="S434" t="s">
        <v>1740</v>
      </c>
      <c r="T434" t="s">
        <v>1741</v>
      </c>
      <c r="U434" s="4" t="s">
        <v>100</v>
      </c>
      <c r="X434" s="9" t="s">
        <v>1741</v>
      </c>
      <c r="AD434" t="s">
        <v>158</v>
      </c>
      <c r="AE434" t="s">
        <v>1743</v>
      </c>
      <c r="AJ434" s="4" t="s">
        <v>1674</v>
      </c>
      <c r="AK434" s="4">
        <v>78.067999999999998</v>
      </c>
      <c r="AN434" s="4">
        <v>3</v>
      </c>
      <c r="AO434" s="4">
        <v>50</v>
      </c>
      <c r="AP434">
        <v>7</v>
      </c>
      <c r="AR434" s="4" t="s">
        <v>1736</v>
      </c>
    </row>
    <row r="435" spans="1:45" x14ac:dyDescent="0.2">
      <c r="A435" t="s">
        <v>481</v>
      </c>
      <c r="B435" s="4" t="s">
        <v>1672</v>
      </c>
      <c r="C435" s="4" t="s">
        <v>1675</v>
      </c>
      <c r="D435" s="4" t="s">
        <v>1744</v>
      </c>
      <c r="E435" s="4" t="s">
        <v>1751</v>
      </c>
      <c r="G435" s="4" t="s">
        <v>1694</v>
      </c>
      <c r="H435" s="4"/>
      <c r="I435" s="4" t="s">
        <v>1742</v>
      </c>
      <c r="M435" s="4" t="s">
        <v>1683</v>
      </c>
      <c r="P435">
        <v>2006</v>
      </c>
      <c r="Q435" t="s">
        <v>1739</v>
      </c>
      <c r="R435">
        <v>182.5</v>
      </c>
      <c r="S435" t="s">
        <v>1740</v>
      </c>
      <c r="T435" t="s">
        <v>1741</v>
      </c>
      <c r="U435" s="4" t="s">
        <v>1747</v>
      </c>
      <c r="V435" s="9" t="s">
        <v>1746</v>
      </c>
      <c r="W435">
        <v>7</v>
      </c>
      <c r="X435" s="9" t="s">
        <v>1741</v>
      </c>
      <c r="AD435" t="s">
        <v>1694</v>
      </c>
      <c r="AJ435" s="4" t="s">
        <v>1674</v>
      </c>
      <c r="AK435" s="4">
        <v>6.1360000000000001</v>
      </c>
      <c r="AN435" s="4">
        <v>3</v>
      </c>
      <c r="AO435" s="4">
        <v>50</v>
      </c>
      <c r="AP435">
        <v>7</v>
      </c>
      <c r="AR435" s="4" t="s">
        <v>1736</v>
      </c>
    </row>
    <row r="436" spans="1:45" x14ac:dyDescent="0.2">
      <c r="A436" t="s">
        <v>481</v>
      </c>
      <c r="B436" s="4" t="s">
        <v>1672</v>
      </c>
      <c r="C436" s="4" t="s">
        <v>1675</v>
      </c>
      <c r="D436" s="4" t="s">
        <v>1744</v>
      </c>
      <c r="E436" s="4" t="s">
        <v>1751</v>
      </c>
      <c r="G436" s="4" t="s">
        <v>1694</v>
      </c>
      <c r="H436" s="4"/>
      <c r="I436" s="4" t="s">
        <v>1742</v>
      </c>
      <c r="M436" s="4" t="s">
        <v>1683</v>
      </c>
      <c r="P436">
        <v>2006</v>
      </c>
      <c r="Q436" t="s">
        <v>1739</v>
      </c>
      <c r="R436">
        <v>182.5</v>
      </c>
      <c r="S436" t="s">
        <v>1740</v>
      </c>
      <c r="T436" t="s">
        <v>1741</v>
      </c>
      <c r="U436" s="4" t="s">
        <v>100</v>
      </c>
      <c r="X436" s="9" t="s">
        <v>1741</v>
      </c>
      <c r="AD436" t="s">
        <v>158</v>
      </c>
      <c r="AE436" t="s">
        <v>1743</v>
      </c>
      <c r="AJ436" s="4" t="s">
        <v>1674</v>
      </c>
      <c r="AK436" s="4">
        <v>38.523000000000003</v>
      </c>
      <c r="AN436" s="4">
        <v>3</v>
      </c>
      <c r="AO436" s="4">
        <v>50</v>
      </c>
      <c r="AP436">
        <v>7</v>
      </c>
      <c r="AR436" s="4" t="s">
        <v>1736</v>
      </c>
    </row>
    <row r="437" spans="1:45" x14ac:dyDescent="0.2">
      <c r="A437" t="s">
        <v>481</v>
      </c>
      <c r="B437" s="4" t="s">
        <v>1672</v>
      </c>
      <c r="C437" s="4" t="s">
        <v>1675</v>
      </c>
      <c r="D437" s="4" t="s">
        <v>1744</v>
      </c>
      <c r="E437" s="4" t="s">
        <v>1751</v>
      </c>
      <c r="G437" s="4" t="s">
        <v>1694</v>
      </c>
      <c r="H437" s="4"/>
      <c r="I437" s="4" t="s">
        <v>1742</v>
      </c>
      <c r="M437" s="4" t="s">
        <v>1683</v>
      </c>
      <c r="P437">
        <v>2006</v>
      </c>
      <c r="Q437" t="s">
        <v>1739</v>
      </c>
      <c r="R437">
        <v>182.5</v>
      </c>
      <c r="S437" t="s">
        <v>1740</v>
      </c>
      <c r="T437" t="s">
        <v>1741</v>
      </c>
      <c r="U437" s="4" t="s">
        <v>1748</v>
      </c>
      <c r="V437" s="9" t="s">
        <v>1746</v>
      </c>
      <c r="W437">
        <v>7</v>
      </c>
      <c r="X437" s="9" t="s">
        <v>1741</v>
      </c>
      <c r="AD437" t="s">
        <v>158</v>
      </c>
      <c r="AE437" t="s">
        <v>1743</v>
      </c>
      <c r="AJ437" s="4" t="s">
        <v>1674</v>
      </c>
      <c r="AK437" s="4">
        <v>76.704999999999998</v>
      </c>
      <c r="AN437" s="4">
        <v>3</v>
      </c>
      <c r="AO437" s="4">
        <v>50</v>
      </c>
      <c r="AP437">
        <v>7</v>
      </c>
      <c r="AR437" s="4" t="s">
        <v>1736</v>
      </c>
    </row>
    <row r="438" spans="1:45" x14ac:dyDescent="0.2">
      <c r="A438" t="s">
        <v>481</v>
      </c>
      <c r="B438" s="4" t="s">
        <v>1672</v>
      </c>
      <c r="C438" s="4" t="s">
        <v>1675</v>
      </c>
      <c r="D438" s="4" t="s">
        <v>1744</v>
      </c>
      <c r="E438" s="4" t="s">
        <v>1751</v>
      </c>
      <c r="G438" s="4" t="s">
        <v>1694</v>
      </c>
      <c r="H438" s="4"/>
      <c r="I438" s="4" t="s">
        <v>1742</v>
      </c>
      <c r="M438" s="4" t="s">
        <v>1683</v>
      </c>
      <c r="P438">
        <v>2006</v>
      </c>
      <c r="Q438" t="s">
        <v>1739</v>
      </c>
      <c r="R438">
        <v>182.5</v>
      </c>
      <c r="S438" t="s">
        <v>1740</v>
      </c>
      <c r="T438" t="s">
        <v>1741</v>
      </c>
      <c r="U438" s="4" t="s">
        <v>100</v>
      </c>
      <c r="X438" s="9" t="s">
        <v>1741</v>
      </c>
      <c r="AD438" t="s">
        <v>158</v>
      </c>
      <c r="AE438" t="s">
        <v>1743</v>
      </c>
      <c r="AJ438" s="4" t="s">
        <v>1674</v>
      </c>
      <c r="AK438" s="4">
        <v>20.795000000000002</v>
      </c>
      <c r="AN438" s="4">
        <v>3</v>
      </c>
      <c r="AO438" s="4">
        <v>50</v>
      </c>
      <c r="AP438">
        <v>14</v>
      </c>
      <c r="AR438" s="4" t="s">
        <v>1736</v>
      </c>
    </row>
    <row r="439" spans="1:45" s="7" customFormat="1" x14ac:dyDescent="0.2">
      <c r="A439" s="7" t="s">
        <v>481</v>
      </c>
      <c r="B439" s="13" t="s">
        <v>1672</v>
      </c>
      <c r="C439" s="13" t="s">
        <v>1675</v>
      </c>
      <c r="D439" s="13" t="s">
        <v>1744</v>
      </c>
      <c r="E439" s="13" t="s">
        <v>1751</v>
      </c>
      <c r="G439" s="4" t="s">
        <v>1694</v>
      </c>
      <c r="H439" s="4"/>
      <c r="I439" s="13" t="s">
        <v>1742</v>
      </c>
      <c r="M439" s="13" t="s">
        <v>1683</v>
      </c>
      <c r="P439" s="7">
        <v>2006</v>
      </c>
      <c r="Q439" s="7" t="s">
        <v>1739</v>
      </c>
      <c r="R439" s="7">
        <v>182.5</v>
      </c>
      <c r="S439" s="7" t="s">
        <v>1740</v>
      </c>
      <c r="T439" s="7" t="s">
        <v>1741</v>
      </c>
      <c r="U439" s="13" t="s">
        <v>100</v>
      </c>
      <c r="V439" s="10"/>
      <c r="X439" s="10" t="s">
        <v>1741</v>
      </c>
      <c r="AD439" s="7" t="s">
        <v>158</v>
      </c>
      <c r="AE439" s="7" t="s">
        <v>1743</v>
      </c>
      <c r="AJ439" s="13" t="s">
        <v>1674</v>
      </c>
      <c r="AK439" s="13">
        <v>29.658999999999999</v>
      </c>
      <c r="AN439" s="13">
        <v>3</v>
      </c>
      <c r="AO439" s="13">
        <v>50</v>
      </c>
      <c r="AP439" s="7">
        <v>21</v>
      </c>
      <c r="AR439" s="13" t="s">
        <v>1736</v>
      </c>
    </row>
    <row r="440" spans="1:45" x14ac:dyDescent="0.2">
      <c r="A440" t="s">
        <v>481</v>
      </c>
      <c r="B440" s="4" t="s">
        <v>1672</v>
      </c>
      <c r="C440" s="4" t="s">
        <v>1675</v>
      </c>
      <c r="D440" s="4" t="s">
        <v>1744</v>
      </c>
      <c r="E440" s="4" t="s">
        <v>1752</v>
      </c>
      <c r="G440" s="4" t="s">
        <v>1694</v>
      </c>
      <c r="H440" s="4"/>
      <c r="I440" s="4" t="s">
        <v>1742</v>
      </c>
      <c r="M440" s="4" t="s">
        <v>1683</v>
      </c>
      <c r="P440">
        <v>2006</v>
      </c>
      <c r="Q440" t="s">
        <v>1739</v>
      </c>
      <c r="R440">
        <v>182.5</v>
      </c>
      <c r="S440" t="s">
        <v>1740</v>
      </c>
      <c r="T440" t="s">
        <v>1741</v>
      </c>
      <c r="U440" s="4" t="s">
        <v>100</v>
      </c>
      <c r="X440" s="9" t="s">
        <v>1741</v>
      </c>
      <c r="AD440" t="s">
        <v>158</v>
      </c>
      <c r="AE440" t="s">
        <v>1743</v>
      </c>
      <c r="AJ440" s="4" t="s">
        <v>1674</v>
      </c>
      <c r="AK440" s="4">
        <v>83.548000000000002</v>
      </c>
      <c r="AN440" s="4">
        <v>3</v>
      </c>
      <c r="AO440" s="4">
        <v>50</v>
      </c>
      <c r="AP440">
        <v>7</v>
      </c>
      <c r="AR440" s="4" t="s">
        <v>1736</v>
      </c>
    </row>
    <row r="441" spans="1:45" x14ac:dyDescent="0.2">
      <c r="A441" t="s">
        <v>481</v>
      </c>
      <c r="B441" s="4" t="s">
        <v>1672</v>
      </c>
      <c r="C441" s="4" t="s">
        <v>1675</v>
      </c>
      <c r="D441" s="4" t="s">
        <v>1744</v>
      </c>
      <c r="E441" s="4" t="s">
        <v>1752</v>
      </c>
      <c r="G441" s="4" t="s">
        <v>1694</v>
      </c>
      <c r="H441" s="4"/>
      <c r="I441" s="4" t="s">
        <v>1742</v>
      </c>
      <c r="M441" s="4" t="s">
        <v>1683</v>
      </c>
      <c r="P441">
        <v>2006</v>
      </c>
      <c r="Q441" t="s">
        <v>1739</v>
      </c>
      <c r="R441">
        <v>182.5</v>
      </c>
      <c r="S441" t="s">
        <v>1740</v>
      </c>
      <c r="T441" t="s">
        <v>1741</v>
      </c>
      <c r="U441" s="4" t="s">
        <v>100</v>
      </c>
      <c r="X441" s="9" t="s">
        <v>1741</v>
      </c>
      <c r="AD441" t="s">
        <v>158</v>
      </c>
      <c r="AE441" t="s">
        <v>1743</v>
      </c>
      <c r="AJ441" s="4" t="s">
        <v>1674</v>
      </c>
      <c r="AK441" s="4">
        <v>12.581</v>
      </c>
      <c r="AN441" s="4">
        <v>3</v>
      </c>
      <c r="AO441" s="4">
        <v>50</v>
      </c>
      <c r="AP441">
        <v>14</v>
      </c>
      <c r="AR441" s="4" t="s">
        <v>1736</v>
      </c>
    </row>
    <row r="442" spans="1:45" x14ac:dyDescent="0.2">
      <c r="A442" s="4" t="s">
        <v>481</v>
      </c>
      <c r="B442" s="4" t="s">
        <v>1672</v>
      </c>
      <c r="C442" s="4" t="s">
        <v>1675</v>
      </c>
      <c r="D442" s="4" t="s">
        <v>1744</v>
      </c>
      <c r="E442" s="4" t="s">
        <v>1752</v>
      </c>
      <c r="F442" s="4"/>
      <c r="G442" s="4" t="s">
        <v>1694</v>
      </c>
      <c r="H442" s="4"/>
      <c r="I442" s="4" t="s">
        <v>1742</v>
      </c>
      <c r="J442" s="4"/>
      <c r="K442" s="4"/>
      <c r="L442" s="4"/>
      <c r="M442" s="4" t="s">
        <v>1683</v>
      </c>
      <c r="N442" s="4"/>
      <c r="O442" s="4"/>
      <c r="P442" s="4">
        <v>2006</v>
      </c>
      <c r="Q442" s="4" t="s">
        <v>1739</v>
      </c>
      <c r="R442" s="4">
        <v>182.5</v>
      </c>
      <c r="S442" s="4" t="s">
        <v>1740</v>
      </c>
      <c r="T442" s="4" t="s">
        <v>1741</v>
      </c>
      <c r="U442" s="4" t="s">
        <v>1748</v>
      </c>
      <c r="V442" s="9" t="s">
        <v>1746</v>
      </c>
      <c r="W442">
        <v>7</v>
      </c>
      <c r="X442" s="11" t="s">
        <v>1741</v>
      </c>
      <c r="Y442" s="4"/>
      <c r="Z442" s="4"/>
      <c r="AA442" s="4"/>
      <c r="AB442" s="4"/>
      <c r="AC442" s="4"/>
      <c r="AD442" s="4" t="s">
        <v>158</v>
      </c>
      <c r="AE442" s="4" t="s">
        <v>1743</v>
      </c>
      <c r="AF442" s="4"/>
      <c r="AG442" s="4"/>
      <c r="AH442" s="4"/>
      <c r="AI442" s="4"/>
      <c r="AJ442" s="4" t="s">
        <v>1674</v>
      </c>
      <c r="AK442" s="4">
        <v>65.805999999999997</v>
      </c>
      <c r="AL442" s="4"/>
      <c r="AM442" s="4"/>
      <c r="AN442" s="4">
        <v>3</v>
      </c>
      <c r="AO442" s="4">
        <v>50</v>
      </c>
      <c r="AP442" s="4">
        <v>7</v>
      </c>
      <c r="AQ442" s="4"/>
      <c r="AR442" s="4" t="s">
        <v>1736</v>
      </c>
      <c r="AS442" s="4"/>
    </row>
    <row r="443" spans="1:45" x14ac:dyDescent="0.2">
      <c r="A443" t="s">
        <v>481</v>
      </c>
      <c r="B443" s="4" t="s">
        <v>1672</v>
      </c>
      <c r="C443" s="4" t="s">
        <v>1675</v>
      </c>
      <c r="D443" s="4" t="s">
        <v>1744</v>
      </c>
      <c r="E443" s="4" t="s">
        <v>1753</v>
      </c>
      <c r="G443" s="4" t="s">
        <v>1694</v>
      </c>
      <c r="H443" s="4"/>
      <c r="I443" s="4" t="s">
        <v>1742</v>
      </c>
      <c r="M443" s="4" t="s">
        <v>1683</v>
      </c>
      <c r="P443">
        <v>2006</v>
      </c>
      <c r="Q443" t="s">
        <v>1739</v>
      </c>
      <c r="R443">
        <v>182.5</v>
      </c>
      <c r="S443" t="s">
        <v>1740</v>
      </c>
      <c r="T443" t="s">
        <v>1741</v>
      </c>
      <c r="U443" s="4" t="s">
        <v>100</v>
      </c>
      <c r="X443" s="9" t="s">
        <v>1741</v>
      </c>
      <c r="AD443" t="s">
        <v>158</v>
      </c>
      <c r="AE443" t="s">
        <v>1743</v>
      </c>
      <c r="AJ443" s="4" t="s">
        <v>1674</v>
      </c>
      <c r="AK443" s="4">
        <v>24.838999999999999</v>
      </c>
      <c r="AN443" s="4">
        <v>3</v>
      </c>
      <c r="AO443" s="4">
        <v>50</v>
      </c>
      <c r="AP443">
        <v>14</v>
      </c>
      <c r="AR443" s="4" t="s">
        <v>1736</v>
      </c>
    </row>
    <row r="444" spans="1:45" s="7" customFormat="1" x14ac:dyDescent="0.2">
      <c r="A444" s="7" t="s">
        <v>481</v>
      </c>
      <c r="B444" s="13" t="s">
        <v>1672</v>
      </c>
      <c r="C444" s="13" t="s">
        <v>1675</v>
      </c>
      <c r="D444" s="13" t="s">
        <v>1744</v>
      </c>
      <c r="E444" s="13" t="s">
        <v>1753</v>
      </c>
      <c r="G444" s="4" t="s">
        <v>1694</v>
      </c>
      <c r="H444" s="4"/>
      <c r="I444" s="13" t="s">
        <v>1742</v>
      </c>
      <c r="M444" s="13" t="s">
        <v>1683</v>
      </c>
      <c r="P444" s="7">
        <v>2006</v>
      </c>
      <c r="Q444" s="7" t="s">
        <v>1739</v>
      </c>
      <c r="R444" s="7">
        <v>182.5</v>
      </c>
      <c r="S444" s="7" t="s">
        <v>1740</v>
      </c>
      <c r="T444" s="7" t="s">
        <v>1741</v>
      </c>
      <c r="U444" s="13" t="s">
        <v>100</v>
      </c>
      <c r="V444" s="10"/>
      <c r="X444" s="10" t="s">
        <v>1741</v>
      </c>
      <c r="AD444" s="7" t="s">
        <v>158</v>
      </c>
      <c r="AE444" s="7" t="s">
        <v>1743</v>
      </c>
      <c r="AJ444" s="13" t="s">
        <v>1674</v>
      </c>
      <c r="AK444" s="13">
        <v>32.581000000000003</v>
      </c>
      <c r="AN444" s="13">
        <v>3</v>
      </c>
      <c r="AO444" s="13">
        <v>50</v>
      </c>
      <c r="AP444" s="7">
        <v>21</v>
      </c>
      <c r="AR444" s="13" t="s">
        <v>1736</v>
      </c>
    </row>
    <row r="445" spans="1:45" x14ac:dyDescent="0.2">
      <c r="A445" s="4" t="s">
        <v>481</v>
      </c>
      <c r="B445" s="4" t="s">
        <v>1672</v>
      </c>
      <c r="C445" s="4" t="s">
        <v>1675</v>
      </c>
      <c r="D445" s="4" t="s">
        <v>1744</v>
      </c>
      <c r="E445" s="4" t="s">
        <v>1753</v>
      </c>
      <c r="F445" s="4"/>
      <c r="G445" s="4" t="s">
        <v>1694</v>
      </c>
      <c r="H445" s="4"/>
      <c r="I445" s="4" t="s">
        <v>1742</v>
      </c>
      <c r="J445" s="4"/>
      <c r="K445" s="4"/>
      <c r="L445" s="4"/>
      <c r="M445" s="4" t="s">
        <v>1683</v>
      </c>
      <c r="N445" s="4"/>
      <c r="O445" s="4"/>
      <c r="P445" s="4">
        <v>2006</v>
      </c>
      <c r="Q445" s="4" t="s">
        <v>1739</v>
      </c>
      <c r="R445" s="4">
        <v>182.5</v>
      </c>
      <c r="S445" s="4" t="s">
        <v>1740</v>
      </c>
      <c r="T445" s="4" t="s">
        <v>1741</v>
      </c>
      <c r="U445" s="4" t="s">
        <v>1748</v>
      </c>
      <c r="V445" s="9" t="s">
        <v>1746</v>
      </c>
      <c r="W445">
        <v>7</v>
      </c>
      <c r="X445" s="11" t="s">
        <v>1741</v>
      </c>
      <c r="Y445" s="4"/>
      <c r="Z445" s="4"/>
      <c r="AA445" s="4"/>
      <c r="AB445" s="4"/>
      <c r="AC445" s="4"/>
      <c r="AD445" s="4" t="s">
        <v>158</v>
      </c>
      <c r="AE445" s="4" t="s">
        <v>1743</v>
      </c>
      <c r="AF445" s="4"/>
      <c r="AG445" s="4"/>
      <c r="AH445" s="4"/>
      <c r="AI445" s="4"/>
      <c r="AJ445" s="4" t="s">
        <v>1674</v>
      </c>
      <c r="AK445" s="4">
        <v>9.032</v>
      </c>
      <c r="AL445" s="4"/>
      <c r="AM445" s="4"/>
      <c r="AN445" s="4">
        <v>3</v>
      </c>
      <c r="AO445" s="4">
        <v>50</v>
      </c>
      <c r="AP445" s="4">
        <v>14</v>
      </c>
      <c r="AQ445" s="4"/>
      <c r="AR445" s="4" t="s">
        <v>1736</v>
      </c>
      <c r="AS445" s="4"/>
    </row>
    <row r="446" spans="1:45" s="7" customFormat="1" x14ac:dyDescent="0.2">
      <c r="A446" s="7" t="s">
        <v>481</v>
      </c>
      <c r="B446" s="13" t="s">
        <v>1672</v>
      </c>
      <c r="C446" s="13" t="s">
        <v>1675</v>
      </c>
      <c r="D446" s="13" t="s">
        <v>1744</v>
      </c>
      <c r="E446" s="13" t="s">
        <v>1022</v>
      </c>
      <c r="G446" s="4" t="s">
        <v>1694</v>
      </c>
      <c r="H446" s="4"/>
      <c r="I446" s="13" t="s">
        <v>1742</v>
      </c>
      <c r="M446" s="13" t="s">
        <v>1683</v>
      </c>
      <c r="P446" s="7">
        <v>2006</v>
      </c>
      <c r="Q446" s="7" t="s">
        <v>1739</v>
      </c>
      <c r="R446" s="7">
        <v>182.5</v>
      </c>
      <c r="S446" s="7" t="s">
        <v>1740</v>
      </c>
      <c r="T446" s="7" t="s">
        <v>1741</v>
      </c>
      <c r="U446" s="13" t="s">
        <v>100</v>
      </c>
      <c r="V446" s="10"/>
      <c r="X446" s="10" t="s">
        <v>1741</v>
      </c>
      <c r="AD446" s="7" t="s">
        <v>158</v>
      </c>
      <c r="AE446" s="7" t="s">
        <v>1743</v>
      </c>
      <c r="AJ446" s="13" t="s">
        <v>1674</v>
      </c>
      <c r="AK446" s="13">
        <v>22.902999999999999</v>
      </c>
      <c r="AN446" s="13">
        <v>3</v>
      </c>
      <c r="AO446" s="13">
        <v>50</v>
      </c>
      <c r="AP446" s="7">
        <v>21</v>
      </c>
      <c r="AR446" s="13" t="s">
        <v>1736</v>
      </c>
    </row>
    <row r="447" spans="1:45" x14ac:dyDescent="0.2">
      <c r="A447" s="4" t="s">
        <v>481</v>
      </c>
      <c r="B447" s="4" t="s">
        <v>1672</v>
      </c>
      <c r="C447" s="4" t="s">
        <v>1675</v>
      </c>
      <c r="D447" s="4" t="s">
        <v>1755</v>
      </c>
      <c r="E447" s="4" t="s">
        <v>1754</v>
      </c>
      <c r="F447" s="4"/>
      <c r="G447" s="4" t="s">
        <v>1694</v>
      </c>
      <c r="H447" s="4"/>
      <c r="I447" s="4" t="s">
        <v>1742</v>
      </c>
      <c r="J447" s="4"/>
      <c r="K447" s="4"/>
      <c r="L447" s="4"/>
      <c r="M447" s="4" t="s">
        <v>1683</v>
      </c>
      <c r="N447" s="4"/>
      <c r="O447" s="4"/>
      <c r="P447" s="4">
        <v>2006</v>
      </c>
      <c r="Q447" s="4" t="s">
        <v>1739</v>
      </c>
      <c r="R447" s="4">
        <v>182.5</v>
      </c>
      <c r="S447" s="4" t="s">
        <v>1740</v>
      </c>
      <c r="T447" s="4" t="s">
        <v>1741</v>
      </c>
      <c r="U447" s="4" t="s">
        <v>1748</v>
      </c>
      <c r="V447" s="9" t="s">
        <v>1746</v>
      </c>
      <c r="W447">
        <v>7</v>
      </c>
      <c r="X447" s="11" t="s">
        <v>1741</v>
      </c>
      <c r="Y447" s="4"/>
      <c r="Z447" s="4"/>
      <c r="AA447" s="4"/>
      <c r="AB447" s="4"/>
      <c r="AC447" s="4"/>
      <c r="AD447" s="4" t="s">
        <v>158</v>
      </c>
      <c r="AE447" s="4" t="s">
        <v>1743</v>
      </c>
      <c r="AF447" s="4"/>
      <c r="AG447" s="4"/>
      <c r="AH447" s="4"/>
      <c r="AI447" s="4"/>
      <c r="AJ447" s="4" t="s">
        <v>1674</v>
      </c>
      <c r="AK447" s="4">
        <v>18.408999999999999</v>
      </c>
      <c r="AL447" s="4"/>
      <c r="AM447" s="4"/>
      <c r="AN447" s="4">
        <v>3</v>
      </c>
      <c r="AO447" s="4">
        <v>50</v>
      </c>
      <c r="AP447" s="4">
        <v>14</v>
      </c>
      <c r="AQ447" s="4"/>
      <c r="AR447" s="4" t="s">
        <v>1736</v>
      </c>
      <c r="AS447" s="4"/>
    </row>
    <row r="448" spans="1:45" s="7" customFormat="1" x14ac:dyDescent="0.2">
      <c r="A448" s="7" t="s">
        <v>481</v>
      </c>
      <c r="B448" s="13" t="s">
        <v>1672</v>
      </c>
      <c r="C448" s="13" t="s">
        <v>1675</v>
      </c>
      <c r="D448" s="13" t="s">
        <v>1755</v>
      </c>
      <c r="E448" s="13" t="s">
        <v>1754</v>
      </c>
      <c r="G448" s="4" t="s">
        <v>1694</v>
      </c>
      <c r="H448" s="4"/>
      <c r="I448" s="13" t="s">
        <v>1742</v>
      </c>
      <c r="M448" s="13" t="s">
        <v>1683</v>
      </c>
      <c r="P448" s="7">
        <v>2006</v>
      </c>
      <c r="Q448" s="7" t="s">
        <v>1739</v>
      </c>
      <c r="R448" s="7">
        <v>182.5</v>
      </c>
      <c r="S448" s="7" t="s">
        <v>1740</v>
      </c>
      <c r="T448" s="7" t="s">
        <v>1741</v>
      </c>
      <c r="U448" s="13" t="s">
        <v>100</v>
      </c>
      <c r="V448" s="10"/>
      <c r="X448" s="10" t="s">
        <v>1741</v>
      </c>
      <c r="AD448" s="7" t="s">
        <v>158</v>
      </c>
      <c r="AE448" s="7" t="s">
        <v>1743</v>
      </c>
      <c r="AJ448" s="13" t="s">
        <v>1674</v>
      </c>
      <c r="AK448" s="13">
        <v>24.885999999999999</v>
      </c>
      <c r="AN448" s="13">
        <v>3</v>
      </c>
      <c r="AO448" s="13">
        <v>50</v>
      </c>
      <c r="AP448" s="7">
        <v>21</v>
      </c>
      <c r="AR448" s="13" t="s">
        <v>1736</v>
      </c>
    </row>
    <row r="449" spans="1:45" s="14" customFormat="1" x14ac:dyDescent="0.2">
      <c r="A449" s="14" t="s">
        <v>481</v>
      </c>
      <c r="B449" s="15" t="s">
        <v>1672</v>
      </c>
      <c r="C449" s="15" t="s">
        <v>1675</v>
      </c>
      <c r="D449" s="15" t="s">
        <v>1755</v>
      </c>
      <c r="E449" s="15" t="s">
        <v>1756</v>
      </c>
      <c r="G449" s="4" t="s">
        <v>1694</v>
      </c>
      <c r="H449" s="4"/>
      <c r="I449" s="15" t="s">
        <v>1742</v>
      </c>
      <c r="M449" s="15" t="s">
        <v>1683</v>
      </c>
      <c r="P449" s="14">
        <v>2006</v>
      </c>
      <c r="Q449" s="14" t="s">
        <v>1739</v>
      </c>
      <c r="R449" s="14">
        <v>182.5</v>
      </c>
      <c r="S449" s="14" t="s">
        <v>1740</v>
      </c>
      <c r="T449" s="14" t="s">
        <v>1741</v>
      </c>
      <c r="U449" s="15" t="s">
        <v>100</v>
      </c>
      <c r="V449" s="12"/>
      <c r="X449" s="12" t="s">
        <v>1741</v>
      </c>
      <c r="AD449" s="14" t="s">
        <v>158</v>
      </c>
      <c r="AE449" s="14" t="s">
        <v>1743</v>
      </c>
      <c r="AJ449" s="15" t="s">
        <v>1674</v>
      </c>
      <c r="AK449" s="15">
        <v>13.635999999999999</v>
      </c>
      <c r="AN449" s="15">
        <v>3</v>
      </c>
      <c r="AO449" s="15">
        <v>50</v>
      </c>
      <c r="AP449" s="14">
        <v>7</v>
      </c>
      <c r="AR449" s="15" t="s">
        <v>1736</v>
      </c>
    </row>
    <row r="450" spans="1:45" s="14" customFormat="1" x14ac:dyDescent="0.2">
      <c r="A450" s="14" t="s">
        <v>481</v>
      </c>
      <c r="B450" s="15" t="s">
        <v>1672</v>
      </c>
      <c r="C450" s="15" t="s">
        <v>1675</v>
      </c>
      <c r="D450" s="15" t="s">
        <v>1755</v>
      </c>
      <c r="E450" s="15" t="s">
        <v>1756</v>
      </c>
      <c r="G450" s="4" t="s">
        <v>1694</v>
      </c>
      <c r="H450" s="4"/>
      <c r="I450" s="15" t="s">
        <v>1742</v>
      </c>
      <c r="M450" s="15" t="s">
        <v>1683</v>
      </c>
      <c r="P450" s="14">
        <v>2006</v>
      </c>
      <c r="Q450" s="14" t="s">
        <v>1739</v>
      </c>
      <c r="R450" s="14">
        <v>182.5</v>
      </c>
      <c r="S450" s="14" t="s">
        <v>1740</v>
      </c>
      <c r="T450" s="14" t="s">
        <v>1741</v>
      </c>
      <c r="U450" s="15" t="s">
        <v>100</v>
      </c>
      <c r="V450" s="12"/>
      <c r="X450" s="12" t="s">
        <v>1741</v>
      </c>
      <c r="AD450" s="14" t="s">
        <v>158</v>
      </c>
      <c r="AE450" s="14" t="s">
        <v>1743</v>
      </c>
      <c r="AJ450" s="15" t="s">
        <v>1674</v>
      </c>
      <c r="AK450" s="15">
        <v>31.023</v>
      </c>
      <c r="AN450" s="15">
        <v>3</v>
      </c>
      <c r="AO450" s="15">
        <v>50</v>
      </c>
      <c r="AP450" s="14">
        <v>14</v>
      </c>
      <c r="AR450" s="15" t="s">
        <v>1736</v>
      </c>
    </row>
    <row r="451" spans="1:45" s="7" customFormat="1" x14ac:dyDescent="0.2">
      <c r="A451" s="7" t="s">
        <v>481</v>
      </c>
      <c r="B451" s="13" t="s">
        <v>1672</v>
      </c>
      <c r="C451" s="13" t="s">
        <v>1675</v>
      </c>
      <c r="D451" s="13" t="s">
        <v>1755</v>
      </c>
      <c r="E451" s="13" t="s">
        <v>1756</v>
      </c>
      <c r="G451" s="4" t="s">
        <v>1694</v>
      </c>
      <c r="H451" s="4"/>
      <c r="I451" s="13" t="s">
        <v>1742</v>
      </c>
      <c r="M451" s="13" t="s">
        <v>1683</v>
      </c>
      <c r="P451" s="7">
        <v>2006</v>
      </c>
      <c r="Q451" s="7" t="s">
        <v>1739</v>
      </c>
      <c r="R451" s="7">
        <v>182.5</v>
      </c>
      <c r="S451" s="7" t="s">
        <v>1740</v>
      </c>
      <c r="T451" s="7" t="s">
        <v>1741</v>
      </c>
      <c r="U451" s="13" t="s">
        <v>100</v>
      </c>
      <c r="V451" s="10"/>
      <c r="X451" s="10" t="s">
        <v>1741</v>
      </c>
      <c r="AD451" s="7" t="s">
        <v>158</v>
      </c>
      <c r="AE451" s="7" t="s">
        <v>1743</v>
      </c>
      <c r="AJ451" s="13" t="s">
        <v>1674</v>
      </c>
      <c r="AK451" s="13">
        <v>17.385999999999999</v>
      </c>
      <c r="AN451" s="13">
        <v>3</v>
      </c>
      <c r="AO451" s="13">
        <v>50</v>
      </c>
      <c r="AP451" s="7">
        <v>21</v>
      </c>
      <c r="AR451" s="13" t="s">
        <v>1736</v>
      </c>
    </row>
    <row r="452" spans="1:45" x14ac:dyDescent="0.2">
      <c r="A452" t="s">
        <v>481</v>
      </c>
      <c r="B452" s="4" t="s">
        <v>1672</v>
      </c>
      <c r="C452" s="4" t="s">
        <v>1675</v>
      </c>
      <c r="D452" s="15" t="s">
        <v>1755</v>
      </c>
      <c r="E452" s="15" t="s">
        <v>1756</v>
      </c>
      <c r="G452" s="4" t="s">
        <v>1694</v>
      </c>
      <c r="H452" s="4"/>
      <c r="I452" s="4" t="s">
        <v>1742</v>
      </c>
      <c r="M452" s="4" t="s">
        <v>1683</v>
      </c>
      <c r="P452">
        <v>2006</v>
      </c>
      <c r="Q452" t="s">
        <v>1739</v>
      </c>
      <c r="R452">
        <v>182.5</v>
      </c>
      <c r="S452" t="s">
        <v>1740</v>
      </c>
      <c r="T452" t="s">
        <v>1741</v>
      </c>
      <c r="U452" s="4" t="s">
        <v>1747</v>
      </c>
      <c r="V452" s="9" t="s">
        <v>1746</v>
      </c>
      <c r="W452">
        <v>7</v>
      </c>
      <c r="X452" s="9" t="s">
        <v>1741</v>
      </c>
      <c r="AD452" t="s">
        <v>1694</v>
      </c>
      <c r="AJ452" s="4" t="s">
        <v>1674</v>
      </c>
      <c r="AK452" s="4">
        <v>0</v>
      </c>
      <c r="AN452" s="4">
        <v>3</v>
      </c>
      <c r="AO452" s="4">
        <v>50</v>
      </c>
      <c r="AP452">
        <v>14</v>
      </c>
      <c r="AR452" s="4" t="s">
        <v>1736</v>
      </c>
    </row>
    <row r="453" spans="1:45" s="14" customFormat="1" x14ac:dyDescent="0.2">
      <c r="A453" s="14" t="s">
        <v>481</v>
      </c>
      <c r="B453" s="15" t="s">
        <v>1672</v>
      </c>
      <c r="C453" s="15" t="s">
        <v>1675</v>
      </c>
      <c r="D453" s="15" t="s">
        <v>1755</v>
      </c>
      <c r="E453" s="15" t="s">
        <v>1757</v>
      </c>
      <c r="G453" s="4" t="s">
        <v>1694</v>
      </c>
      <c r="H453" s="4"/>
      <c r="I453" s="15" t="s">
        <v>1742</v>
      </c>
      <c r="M453" s="15" t="s">
        <v>1683</v>
      </c>
      <c r="P453" s="14">
        <v>2006</v>
      </c>
      <c r="Q453" s="14" t="s">
        <v>1739</v>
      </c>
      <c r="R453" s="14">
        <v>182.5</v>
      </c>
      <c r="S453" s="14" t="s">
        <v>1740</v>
      </c>
      <c r="T453" s="14" t="s">
        <v>1741</v>
      </c>
      <c r="U453" s="15" t="s">
        <v>100</v>
      </c>
      <c r="V453" s="12"/>
      <c r="X453" s="12" t="s">
        <v>1741</v>
      </c>
      <c r="AD453" s="14" t="s">
        <v>158</v>
      </c>
      <c r="AE453" s="14" t="s">
        <v>1743</v>
      </c>
      <c r="AJ453" s="15" t="s">
        <v>1674</v>
      </c>
      <c r="AK453" s="15">
        <v>10.227</v>
      </c>
      <c r="AN453" s="15">
        <v>3</v>
      </c>
      <c r="AO453" s="15">
        <v>50</v>
      </c>
      <c r="AP453" s="14">
        <v>7</v>
      </c>
      <c r="AR453" s="15" t="s">
        <v>1736</v>
      </c>
    </row>
    <row r="454" spans="1:45" s="14" customFormat="1" x14ac:dyDescent="0.2">
      <c r="A454" s="14" t="s">
        <v>481</v>
      </c>
      <c r="B454" s="15" t="s">
        <v>1672</v>
      </c>
      <c r="C454" s="15" t="s">
        <v>1675</v>
      </c>
      <c r="D454" s="15" t="s">
        <v>1755</v>
      </c>
      <c r="E454" s="15" t="s">
        <v>1757</v>
      </c>
      <c r="G454" s="4" t="s">
        <v>1694</v>
      </c>
      <c r="H454" s="4"/>
      <c r="I454" s="15" t="s">
        <v>1742</v>
      </c>
      <c r="M454" s="15" t="s">
        <v>1683</v>
      </c>
      <c r="P454" s="14">
        <v>2006</v>
      </c>
      <c r="Q454" s="14" t="s">
        <v>1739</v>
      </c>
      <c r="R454" s="14">
        <v>182.5</v>
      </c>
      <c r="S454" s="14" t="s">
        <v>1740</v>
      </c>
      <c r="T454" s="14" t="s">
        <v>1741</v>
      </c>
      <c r="U454" s="15" t="s">
        <v>100</v>
      </c>
      <c r="V454" s="12"/>
      <c r="X454" s="12" t="s">
        <v>1741</v>
      </c>
      <c r="AD454" s="14" t="s">
        <v>158</v>
      </c>
      <c r="AE454" s="14" t="s">
        <v>1743</v>
      </c>
      <c r="AJ454" s="15" t="s">
        <v>1674</v>
      </c>
      <c r="AK454" s="15">
        <v>20.795000000000002</v>
      </c>
      <c r="AN454" s="15">
        <v>3</v>
      </c>
      <c r="AO454" s="15">
        <v>50</v>
      </c>
      <c r="AP454" s="14">
        <v>14</v>
      </c>
      <c r="AR454" s="15" t="s">
        <v>1736</v>
      </c>
    </row>
    <row r="455" spans="1:45" s="7" customFormat="1" x14ac:dyDescent="0.2">
      <c r="A455" s="7" t="s">
        <v>481</v>
      </c>
      <c r="B455" s="13" t="s">
        <v>1672</v>
      </c>
      <c r="C455" s="13" t="s">
        <v>1675</v>
      </c>
      <c r="D455" s="13" t="s">
        <v>1755</v>
      </c>
      <c r="E455" s="13" t="s">
        <v>1757</v>
      </c>
      <c r="G455" s="4" t="s">
        <v>1694</v>
      </c>
      <c r="H455" s="4"/>
      <c r="I455" s="13" t="s">
        <v>1742</v>
      </c>
      <c r="M455" s="13" t="s">
        <v>1683</v>
      </c>
      <c r="P455" s="7">
        <v>2006</v>
      </c>
      <c r="Q455" s="7" t="s">
        <v>1739</v>
      </c>
      <c r="R455" s="7">
        <v>182.5</v>
      </c>
      <c r="S455" s="7" t="s">
        <v>1740</v>
      </c>
      <c r="T455" s="7" t="s">
        <v>1741</v>
      </c>
      <c r="U455" s="13" t="s">
        <v>100</v>
      </c>
      <c r="V455" s="10"/>
      <c r="X455" s="10" t="s">
        <v>1741</v>
      </c>
      <c r="AD455" s="7" t="s">
        <v>158</v>
      </c>
      <c r="AE455" s="7" t="s">
        <v>1743</v>
      </c>
      <c r="AJ455" s="13" t="s">
        <v>1674</v>
      </c>
      <c r="AK455" s="13">
        <v>18.75</v>
      </c>
      <c r="AN455" s="13">
        <v>3</v>
      </c>
      <c r="AO455" s="13">
        <v>50</v>
      </c>
      <c r="AP455" s="7">
        <v>21</v>
      </c>
      <c r="AR455" s="13" t="s">
        <v>1736</v>
      </c>
    </row>
    <row r="456" spans="1:45" x14ac:dyDescent="0.2">
      <c r="A456" t="s">
        <v>481</v>
      </c>
      <c r="B456" s="4" t="s">
        <v>1672</v>
      </c>
      <c r="C456" s="4" t="s">
        <v>1675</v>
      </c>
      <c r="D456" s="4" t="s">
        <v>1744</v>
      </c>
      <c r="E456" s="4" t="s">
        <v>1745</v>
      </c>
      <c r="G456" s="4" t="s">
        <v>1694</v>
      </c>
      <c r="H456" s="4"/>
      <c r="I456" s="4" t="s">
        <v>1742</v>
      </c>
      <c r="M456" s="4" t="s">
        <v>1683</v>
      </c>
      <c r="P456">
        <v>2006</v>
      </c>
      <c r="Q456" t="s">
        <v>1739</v>
      </c>
      <c r="R456">
        <v>182.5</v>
      </c>
      <c r="S456" t="s">
        <v>1740</v>
      </c>
      <c r="T456" t="s">
        <v>1741</v>
      </c>
      <c r="U456" s="4" t="s">
        <v>1673</v>
      </c>
      <c r="X456" s="9" t="s">
        <v>1741</v>
      </c>
      <c r="AD456" s="14" t="s">
        <v>1694</v>
      </c>
      <c r="AJ456" s="4" t="s">
        <v>1674</v>
      </c>
      <c r="AK456" s="4">
        <v>2.1429999999999998</v>
      </c>
      <c r="AN456" s="4">
        <v>3</v>
      </c>
      <c r="AO456" s="4">
        <v>50</v>
      </c>
      <c r="AP456">
        <v>21</v>
      </c>
      <c r="AR456" s="4" t="s">
        <v>1681</v>
      </c>
    </row>
    <row r="457" spans="1:45" x14ac:dyDescent="0.2">
      <c r="A457" t="s">
        <v>481</v>
      </c>
      <c r="B457" s="4" t="s">
        <v>1672</v>
      </c>
      <c r="C457" s="4" t="s">
        <v>1675</v>
      </c>
      <c r="D457" s="4" t="s">
        <v>1744</v>
      </c>
      <c r="E457" s="4" t="s">
        <v>1745</v>
      </c>
      <c r="G457" s="4" t="s">
        <v>1694</v>
      </c>
      <c r="H457" s="4"/>
      <c r="I457" s="4" t="s">
        <v>1742</v>
      </c>
      <c r="M457" s="4" t="s">
        <v>1683</v>
      </c>
      <c r="P457">
        <v>2006</v>
      </c>
      <c r="Q457" t="s">
        <v>1739</v>
      </c>
      <c r="R457">
        <v>182.5</v>
      </c>
      <c r="S457" t="s">
        <v>1740</v>
      </c>
      <c r="T457" t="s">
        <v>1741</v>
      </c>
      <c r="U457" s="4" t="s">
        <v>1749</v>
      </c>
      <c r="X457" s="9" t="s">
        <v>1741</v>
      </c>
      <c r="AD457" t="s">
        <v>158</v>
      </c>
      <c r="AE457" t="s">
        <v>1743</v>
      </c>
      <c r="AJ457" s="4" t="s">
        <v>1674</v>
      </c>
      <c r="AK457" s="4">
        <v>58.213999999999999</v>
      </c>
      <c r="AN457" s="4">
        <v>3</v>
      </c>
      <c r="AO457" s="4">
        <v>50</v>
      </c>
      <c r="AP457">
        <v>21</v>
      </c>
      <c r="AR457" s="4" t="s">
        <v>1681</v>
      </c>
    </row>
    <row r="458" spans="1:45" x14ac:dyDescent="0.2">
      <c r="A458" t="s">
        <v>481</v>
      </c>
      <c r="B458" s="4" t="s">
        <v>1672</v>
      </c>
      <c r="C458" s="4" t="s">
        <v>1675</v>
      </c>
      <c r="D458" s="4" t="s">
        <v>1744</v>
      </c>
      <c r="E458" s="4" t="s">
        <v>1745</v>
      </c>
      <c r="G458" s="4" t="s">
        <v>1694</v>
      </c>
      <c r="H458" s="4"/>
      <c r="I458" s="4" t="s">
        <v>1742</v>
      </c>
      <c r="M458" s="4" t="s">
        <v>1683</v>
      </c>
      <c r="P458">
        <v>2006</v>
      </c>
      <c r="Q458" t="s">
        <v>1739</v>
      </c>
      <c r="R458">
        <v>182.5</v>
      </c>
      <c r="S458" t="s">
        <v>1740</v>
      </c>
      <c r="T458" t="s">
        <v>1741</v>
      </c>
      <c r="U458" s="4" t="s">
        <v>1747</v>
      </c>
      <c r="V458" s="9" t="s">
        <v>1746</v>
      </c>
      <c r="W458">
        <v>7</v>
      </c>
      <c r="X458" s="9" t="s">
        <v>1741</v>
      </c>
      <c r="AD458" t="s">
        <v>1694</v>
      </c>
      <c r="AJ458" s="4" t="s">
        <v>1674</v>
      </c>
      <c r="AK458" s="4">
        <v>3.9249999999999998</v>
      </c>
      <c r="AN458" s="4">
        <v>3</v>
      </c>
      <c r="AO458" s="4">
        <v>50</v>
      </c>
      <c r="AP458">
        <v>21</v>
      </c>
      <c r="AR458" s="4" t="s">
        <v>1681</v>
      </c>
    </row>
    <row r="459" spans="1:45" x14ac:dyDescent="0.2">
      <c r="A459" t="s">
        <v>481</v>
      </c>
      <c r="B459" s="4" t="s">
        <v>1672</v>
      </c>
      <c r="C459" s="4" t="s">
        <v>1675</v>
      </c>
      <c r="D459" s="4" t="s">
        <v>1744</v>
      </c>
      <c r="E459" s="4" t="s">
        <v>1745</v>
      </c>
      <c r="G459" s="4" t="s">
        <v>1694</v>
      </c>
      <c r="H459" s="4"/>
      <c r="I459" s="4" t="s">
        <v>1742</v>
      </c>
      <c r="M459" s="4" t="s">
        <v>1683</v>
      </c>
      <c r="P459">
        <v>2006</v>
      </c>
      <c r="Q459" t="s">
        <v>1739</v>
      </c>
      <c r="R459">
        <v>182.5</v>
      </c>
      <c r="S459" t="s">
        <v>1740</v>
      </c>
      <c r="T459" t="s">
        <v>1741</v>
      </c>
      <c r="U459" s="4" t="s">
        <v>1748</v>
      </c>
      <c r="V459" s="9" t="s">
        <v>1746</v>
      </c>
      <c r="W459">
        <v>7</v>
      </c>
      <c r="X459" s="9" t="s">
        <v>1741</v>
      </c>
      <c r="AD459" t="s">
        <v>158</v>
      </c>
      <c r="AE459" t="s">
        <v>1743</v>
      </c>
      <c r="AJ459" s="4" t="s">
        <v>1674</v>
      </c>
      <c r="AK459" s="4">
        <v>6.0709999999999997</v>
      </c>
      <c r="AN459" s="4">
        <v>3</v>
      </c>
      <c r="AO459" s="4">
        <v>50</v>
      </c>
      <c r="AP459">
        <v>21</v>
      </c>
      <c r="AR459" s="4" t="s">
        <v>1681</v>
      </c>
    </row>
    <row r="460" spans="1:45" x14ac:dyDescent="0.2">
      <c r="A460" t="s">
        <v>481</v>
      </c>
      <c r="B460" s="4" t="s">
        <v>1672</v>
      </c>
      <c r="C460" s="4" t="s">
        <v>1675</v>
      </c>
      <c r="D460" s="4" t="s">
        <v>1744</v>
      </c>
      <c r="E460" s="4" t="s">
        <v>1750</v>
      </c>
      <c r="G460" s="4" t="s">
        <v>1694</v>
      </c>
      <c r="H460" s="4"/>
      <c r="I460" s="4" t="s">
        <v>1742</v>
      </c>
      <c r="M460" s="4" t="s">
        <v>1683</v>
      </c>
      <c r="P460">
        <v>2006</v>
      </c>
      <c r="Q460" t="s">
        <v>1739</v>
      </c>
      <c r="R460">
        <v>182.5</v>
      </c>
      <c r="S460" t="s">
        <v>1740</v>
      </c>
      <c r="T460" t="s">
        <v>1741</v>
      </c>
      <c r="U460" s="4" t="s">
        <v>1673</v>
      </c>
      <c r="X460" s="9" t="s">
        <v>1741</v>
      </c>
      <c r="AD460" t="s">
        <v>1694</v>
      </c>
      <c r="AJ460" s="4" t="s">
        <v>1674</v>
      </c>
      <c r="AK460" s="4">
        <v>5.3570000000000002</v>
      </c>
      <c r="AN460" s="4">
        <v>3</v>
      </c>
      <c r="AO460" s="4">
        <v>50</v>
      </c>
      <c r="AP460">
        <v>21</v>
      </c>
      <c r="AR460" s="4" t="s">
        <v>1681</v>
      </c>
    </row>
    <row r="461" spans="1:45" x14ac:dyDescent="0.2">
      <c r="A461" t="s">
        <v>481</v>
      </c>
      <c r="B461" s="4" t="s">
        <v>1672</v>
      </c>
      <c r="C461" s="4" t="s">
        <v>1675</v>
      </c>
      <c r="D461" s="4" t="s">
        <v>1744</v>
      </c>
      <c r="E461" s="4" t="s">
        <v>1750</v>
      </c>
      <c r="G461" s="4" t="s">
        <v>1694</v>
      </c>
      <c r="H461" s="4"/>
      <c r="I461" s="4" t="s">
        <v>1742</v>
      </c>
      <c r="M461" s="4" t="s">
        <v>1683</v>
      </c>
      <c r="P461">
        <v>2006</v>
      </c>
      <c r="Q461" t="s">
        <v>1739</v>
      </c>
      <c r="R461">
        <v>182.5</v>
      </c>
      <c r="S461" t="s">
        <v>1740</v>
      </c>
      <c r="T461" t="s">
        <v>1741</v>
      </c>
      <c r="U461" s="4" t="s">
        <v>1749</v>
      </c>
      <c r="X461" s="9" t="s">
        <v>1741</v>
      </c>
      <c r="AD461" t="s">
        <v>158</v>
      </c>
      <c r="AE461" t="s">
        <v>1743</v>
      </c>
      <c r="AJ461" s="4" t="s">
        <v>1674</v>
      </c>
      <c r="AK461" s="4">
        <v>81.786000000000001</v>
      </c>
      <c r="AN461" s="4">
        <v>3</v>
      </c>
      <c r="AO461" s="4">
        <v>50</v>
      </c>
      <c r="AP461">
        <v>21</v>
      </c>
      <c r="AR461" s="4" t="s">
        <v>1681</v>
      </c>
    </row>
    <row r="462" spans="1:45" x14ac:dyDescent="0.2">
      <c r="A462" t="s">
        <v>481</v>
      </c>
      <c r="B462" s="4" t="s">
        <v>1672</v>
      </c>
      <c r="C462" s="4" t="s">
        <v>1675</v>
      </c>
      <c r="D462" s="4" t="s">
        <v>1744</v>
      </c>
      <c r="E462" s="4" t="s">
        <v>1750</v>
      </c>
      <c r="G462" s="4" t="s">
        <v>1694</v>
      </c>
      <c r="H462" s="4"/>
      <c r="I462" s="4" t="s">
        <v>1742</v>
      </c>
      <c r="M462" s="4" t="s">
        <v>1683</v>
      </c>
      <c r="P462">
        <v>2006</v>
      </c>
      <c r="Q462" t="s">
        <v>1739</v>
      </c>
      <c r="R462">
        <v>182.5</v>
      </c>
      <c r="S462" t="s">
        <v>1740</v>
      </c>
      <c r="T462" t="s">
        <v>1741</v>
      </c>
      <c r="U462" s="4" t="s">
        <v>1747</v>
      </c>
      <c r="V462" s="9" t="s">
        <v>1746</v>
      </c>
      <c r="W462">
        <v>7</v>
      </c>
      <c r="X462" s="9" t="s">
        <v>1741</v>
      </c>
      <c r="AD462" t="s">
        <v>1694</v>
      </c>
      <c r="AJ462" s="4" t="s">
        <v>1674</v>
      </c>
      <c r="AK462" s="4">
        <v>9.6430000000000007</v>
      </c>
      <c r="AN462" s="4">
        <v>3</v>
      </c>
      <c r="AO462" s="4">
        <v>50</v>
      </c>
      <c r="AP462">
        <v>21</v>
      </c>
      <c r="AR462" s="4" t="s">
        <v>1681</v>
      </c>
    </row>
    <row r="463" spans="1:45" x14ac:dyDescent="0.2">
      <c r="A463" t="s">
        <v>481</v>
      </c>
      <c r="B463" s="4" t="s">
        <v>1672</v>
      </c>
      <c r="C463" s="4" t="s">
        <v>1675</v>
      </c>
      <c r="D463" s="4" t="s">
        <v>1744</v>
      </c>
      <c r="E463" s="4" t="s">
        <v>1750</v>
      </c>
      <c r="G463" s="4" t="s">
        <v>1694</v>
      </c>
      <c r="H463" s="4"/>
      <c r="I463" s="4" t="s">
        <v>1742</v>
      </c>
      <c r="M463" s="4" t="s">
        <v>1683</v>
      </c>
      <c r="P463">
        <v>2006</v>
      </c>
      <c r="Q463" t="s">
        <v>1739</v>
      </c>
      <c r="R463">
        <v>182.5</v>
      </c>
      <c r="S463" t="s">
        <v>1740</v>
      </c>
      <c r="T463" t="s">
        <v>1741</v>
      </c>
      <c r="U463" s="4" t="s">
        <v>1748</v>
      </c>
      <c r="V463" s="9" t="s">
        <v>1746</v>
      </c>
      <c r="W463">
        <v>7</v>
      </c>
      <c r="X463" s="9" t="s">
        <v>1741</v>
      </c>
      <c r="AD463" t="s">
        <v>158</v>
      </c>
      <c r="AE463" t="s">
        <v>1743</v>
      </c>
      <c r="AJ463" s="4" t="s">
        <v>1674</v>
      </c>
      <c r="AK463" s="4">
        <v>38.213999999999999</v>
      </c>
      <c r="AN463" s="4">
        <v>3</v>
      </c>
      <c r="AO463" s="4">
        <v>50</v>
      </c>
      <c r="AP463">
        <v>21</v>
      </c>
      <c r="AR463" s="4" t="s">
        <v>1681</v>
      </c>
    </row>
    <row r="464" spans="1:45" x14ac:dyDescent="0.2">
      <c r="A464" s="4" t="s">
        <v>481</v>
      </c>
      <c r="B464" s="4" t="s">
        <v>1672</v>
      </c>
      <c r="C464" s="4" t="s">
        <v>1675</v>
      </c>
      <c r="D464" s="4" t="s">
        <v>1744</v>
      </c>
      <c r="E464" s="4" t="s">
        <v>1751</v>
      </c>
      <c r="F464" s="4"/>
      <c r="G464" s="4" t="s">
        <v>1694</v>
      </c>
      <c r="H464" s="4"/>
      <c r="I464" s="4" t="s">
        <v>1742</v>
      </c>
      <c r="J464" s="4"/>
      <c r="K464" s="4"/>
      <c r="L464" s="4"/>
      <c r="M464" s="4" t="s">
        <v>1683</v>
      </c>
      <c r="N464" s="4"/>
      <c r="O464" s="4"/>
      <c r="P464" s="4">
        <v>2006</v>
      </c>
      <c r="Q464" s="4" t="s">
        <v>1739</v>
      </c>
      <c r="R464" s="4">
        <v>182.5</v>
      </c>
      <c r="S464" s="4" t="s">
        <v>1740</v>
      </c>
      <c r="T464" s="4" t="s">
        <v>1741</v>
      </c>
      <c r="U464" s="4" t="s">
        <v>1673</v>
      </c>
      <c r="V464" s="11"/>
      <c r="W464" s="4"/>
      <c r="X464" s="11" t="s">
        <v>1741</v>
      </c>
      <c r="Y464" s="4"/>
      <c r="Z464" s="4"/>
      <c r="AA464" s="4"/>
      <c r="AB464" s="4"/>
      <c r="AC464" s="4"/>
      <c r="AD464" s="4" t="s">
        <v>1694</v>
      </c>
      <c r="AE464" s="4"/>
      <c r="AF464" s="4"/>
      <c r="AG464" s="4"/>
      <c r="AH464" s="4"/>
      <c r="AI464" s="4"/>
      <c r="AJ464" s="4" t="s">
        <v>1674</v>
      </c>
      <c r="AK464" s="4">
        <v>10.356999999999999</v>
      </c>
      <c r="AL464" s="4"/>
      <c r="AM464" s="4"/>
      <c r="AN464" s="4">
        <v>3</v>
      </c>
      <c r="AO464" s="4">
        <v>50</v>
      </c>
      <c r="AP464" s="4">
        <v>21</v>
      </c>
      <c r="AQ464" s="4"/>
      <c r="AR464" s="4" t="s">
        <v>1681</v>
      </c>
      <c r="AS464" s="4"/>
    </row>
    <row r="465" spans="1:45" x14ac:dyDescent="0.2">
      <c r="A465" s="4" t="s">
        <v>481</v>
      </c>
      <c r="B465" s="4" t="s">
        <v>1672</v>
      </c>
      <c r="C465" s="4" t="s">
        <v>1675</v>
      </c>
      <c r="D465" s="4" t="s">
        <v>1744</v>
      </c>
      <c r="E465" s="4" t="s">
        <v>1751</v>
      </c>
      <c r="F465" s="4"/>
      <c r="G465" s="4" t="s">
        <v>1694</v>
      </c>
      <c r="H465" s="4"/>
      <c r="I465" s="4" t="s">
        <v>1742</v>
      </c>
      <c r="J465" s="4"/>
      <c r="K465" s="4"/>
      <c r="L465" s="4"/>
      <c r="M465" s="4" t="s">
        <v>1683</v>
      </c>
      <c r="N465" s="4"/>
      <c r="O465" s="4"/>
      <c r="P465" s="4">
        <v>2006</v>
      </c>
      <c r="Q465" s="4" t="s">
        <v>1739</v>
      </c>
      <c r="R465" s="4">
        <v>182.5</v>
      </c>
      <c r="S465" s="4" t="s">
        <v>1740</v>
      </c>
      <c r="T465" s="4" t="s">
        <v>1741</v>
      </c>
      <c r="U465" s="4" t="s">
        <v>1749</v>
      </c>
      <c r="V465" s="4"/>
      <c r="W465" s="4"/>
      <c r="X465" s="11" t="s">
        <v>1741</v>
      </c>
      <c r="Y465" s="4"/>
      <c r="Z465" s="4"/>
      <c r="AA465" s="4"/>
      <c r="AB465" s="4"/>
      <c r="AC465" s="4"/>
      <c r="AD465" s="4" t="s">
        <v>158</v>
      </c>
      <c r="AE465" s="4" t="s">
        <v>1743</v>
      </c>
      <c r="AF465" s="4"/>
      <c r="AG465" s="4"/>
      <c r="AH465" s="4"/>
      <c r="AI465" s="4"/>
      <c r="AJ465" s="4" t="s">
        <v>1674</v>
      </c>
      <c r="AK465" s="4">
        <v>88.213999999999999</v>
      </c>
      <c r="AL465" s="4"/>
      <c r="AM465" s="4"/>
      <c r="AN465" s="4">
        <v>3</v>
      </c>
      <c r="AO465" s="4">
        <v>50</v>
      </c>
      <c r="AP465" s="4">
        <v>21</v>
      </c>
      <c r="AQ465" s="4"/>
      <c r="AR465" s="4" t="s">
        <v>1681</v>
      </c>
      <c r="AS465" s="4"/>
    </row>
    <row r="466" spans="1:45" x14ac:dyDescent="0.2">
      <c r="A466" s="4" t="s">
        <v>481</v>
      </c>
      <c r="B466" s="4" t="s">
        <v>1672</v>
      </c>
      <c r="C466" s="4" t="s">
        <v>1675</v>
      </c>
      <c r="D466" s="4" t="s">
        <v>1744</v>
      </c>
      <c r="E466" s="4" t="s">
        <v>1751</v>
      </c>
      <c r="F466" s="4"/>
      <c r="G466" s="4" t="s">
        <v>1694</v>
      </c>
      <c r="H466" s="4"/>
      <c r="I466" s="4" t="s">
        <v>1742</v>
      </c>
      <c r="J466" s="4"/>
      <c r="K466" s="4"/>
      <c r="L466" s="4"/>
      <c r="M466" s="4" t="s">
        <v>1683</v>
      </c>
      <c r="N466" s="4"/>
      <c r="O466" s="4"/>
      <c r="P466" s="4">
        <v>2006</v>
      </c>
      <c r="Q466" s="4" t="s">
        <v>1739</v>
      </c>
      <c r="R466" s="4">
        <v>182.5</v>
      </c>
      <c r="S466" s="4" t="s">
        <v>1740</v>
      </c>
      <c r="T466" s="4" t="s">
        <v>1741</v>
      </c>
      <c r="U466" s="4" t="s">
        <v>1747</v>
      </c>
      <c r="V466" s="11" t="s">
        <v>1746</v>
      </c>
      <c r="W466" s="4">
        <v>7</v>
      </c>
      <c r="X466" s="11" t="s">
        <v>1741</v>
      </c>
      <c r="Y466" s="4"/>
      <c r="Z466" s="4"/>
      <c r="AA466" s="4"/>
      <c r="AB466" s="4"/>
      <c r="AC466" s="4"/>
      <c r="AD466" s="4" t="s">
        <v>1694</v>
      </c>
      <c r="AE466" s="4"/>
      <c r="AF466" s="4"/>
      <c r="AG466" s="4"/>
      <c r="AH466" s="4"/>
      <c r="AI466" s="4"/>
      <c r="AJ466" s="4" t="s">
        <v>1674</v>
      </c>
      <c r="AK466" s="4">
        <v>14.643000000000001</v>
      </c>
      <c r="AL466" s="4"/>
      <c r="AM466" s="4"/>
      <c r="AN466" s="4">
        <v>3</v>
      </c>
      <c r="AO466" s="4">
        <v>50</v>
      </c>
      <c r="AP466" s="4">
        <v>21</v>
      </c>
      <c r="AQ466" s="4"/>
      <c r="AR466" s="4" t="s">
        <v>1681</v>
      </c>
      <c r="AS466" s="4"/>
    </row>
    <row r="467" spans="1:45" x14ac:dyDescent="0.2">
      <c r="A467" s="4" t="s">
        <v>481</v>
      </c>
      <c r="B467" s="4" t="s">
        <v>1672</v>
      </c>
      <c r="C467" s="4" t="s">
        <v>1675</v>
      </c>
      <c r="D467" s="4" t="s">
        <v>1744</v>
      </c>
      <c r="E467" s="4" t="s">
        <v>1751</v>
      </c>
      <c r="F467" s="4"/>
      <c r="G467" s="4" t="s">
        <v>1694</v>
      </c>
      <c r="H467" s="4"/>
      <c r="I467" s="4" t="s">
        <v>1742</v>
      </c>
      <c r="J467" s="4"/>
      <c r="K467" s="4"/>
      <c r="L467" s="4"/>
      <c r="M467" s="4" t="s">
        <v>1683</v>
      </c>
      <c r="N467" s="4"/>
      <c r="O467" s="4"/>
      <c r="P467" s="4">
        <v>2006</v>
      </c>
      <c r="Q467" s="4" t="s">
        <v>1739</v>
      </c>
      <c r="R467" s="4">
        <v>182.5</v>
      </c>
      <c r="S467" s="4" t="s">
        <v>1740</v>
      </c>
      <c r="T467" s="4" t="s">
        <v>1741</v>
      </c>
      <c r="U467" s="4" t="s">
        <v>1748</v>
      </c>
      <c r="V467" s="11" t="s">
        <v>1746</v>
      </c>
      <c r="W467" s="4">
        <v>7</v>
      </c>
      <c r="X467" s="11" t="s">
        <v>1741</v>
      </c>
      <c r="Y467" s="4"/>
      <c r="Z467" s="4"/>
      <c r="AA467" s="4"/>
      <c r="AB467" s="4"/>
      <c r="AC467" s="4"/>
      <c r="AD467" s="4" t="s">
        <v>158</v>
      </c>
      <c r="AE467" s="4" t="s">
        <v>1743</v>
      </c>
      <c r="AF467" s="4"/>
      <c r="AG467" s="4"/>
      <c r="AH467" s="4"/>
      <c r="AI467" s="4"/>
      <c r="AJ467" s="4" t="s">
        <v>1674</v>
      </c>
      <c r="AK467" s="4">
        <v>86.786000000000001</v>
      </c>
      <c r="AL467" s="4"/>
      <c r="AM467" s="4"/>
      <c r="AN467" s="4">
        <v>3</v>
      </c>
      <c r="AO467" s="4">
        <v>50</v>
      </c>
      <c r="AP467" s="4">
        <v>21</v>
      </c>
      <c r="AQ467" s="4"/>
      <c r="AR467" s="4" t="s">
        <v>1681</v>
      </c>
      <c r="AS467" s="4"/>
    </row>
    <row r="468" spans="1:45" x14ac:dyDescent="0.2">
      <c r="A468" s="4" t="s">
        <v>481</v>
      </c>
      <c r="B468" s="4" t="s">
        <v>1672</v>
      </c>
      <c r="C468" s="4" t="s">
        <v>1675</v>
      </c>
      <c r="D468" s="4" t="s">
        <v>1744</v>
      </c>
      <c r="E468" s="4" t="s">
        <v>1752</v>
      </c>
      <c r="F468" s="4"/>
      <c r="G468" s="4" t="s">
        <v>1694</v>
      </c>
      <c r="H468" s="4"/>
      <c r="I468" s="4" t="s">
        <v>1742</v>
      </c>
      <c r="J468" s="4"/>
      <c r="K468" s="4"/>
      <c r="L468" s="4"/>
      <c r="M468" s="4" t="s">
        <v>1683</v>
      </c>
      <c r="N468" s="4"/>
      <c r="O468" s="4"/>
      <c r="P468" s="4">
        <v>2006</v>
      </c>
      <c r="Q468" s="4" t="s">
        <v>1739</v>
      </c>
      <c r="R468" s="4">
        <v>182.5</v>
      </c>
      <c r="S468" s="4" t="s">
        <v>1740</v>
      </c>
      <c r="T468" s="4" t="s">
        <v>1741</v>
      </c>
      <c r="U468" s="4" t="s">
        <v>1673</v>
      </c>
      <c r="V468" s="11"/>
      <c r="W468" s="4"/>
      <c r="X468" s="11" t="s">
        <v>1741</v>
      </c>
      <c r="Y468" s="4"/>
      <c r="Z468" s="4"/>
      <c r="AA468" s="4"/>
      <c r="AB468" s="4"/>
      <c r="AC468" s="4"/>
      <c r="AD468" s="4" t="s">
        <v>1694</v>
      </c>
      <c r="AE468" s="4"/>
      <c r="AF468" s="4"/>
      <c r="AG468" s="4"/>
      <c r="AH468" s="4"/>
      <c r="AI468" s="4"/>
      <c r="AJ468" s="4" t="s">
        <v>1674</v>
      </c>
      <c r="AK468" s="4">
        <v>3.214</v>
      </c>
      <c r="AL468" s="4"/>
      <c r="AM468" s="4"/>
      <c r="AN468" s="4">
        <v>3</v>
      </c>
      <c r="AO468" s="4">
        <v>50</v>
      </c>
      <c r="AP468" s="4">
        <v>21</v>
      </c>
      <c r="AQ468" s="4"/>
      <c r="AR468" s="4" t="s">
        <v>1681</v>
      </c>
      <c r="AS468" s="4"/>
    </row>
    <row r="469" spans="1:45" x14ac:dyDescent="0.2">
      <c r="A469" s="4" t="s">
        <v>481</v>
      </c>
      <c r="B469" s="4" t="s">
        <v>1672</v>
      </c>
      <c r="C469" s="4" t="s">
        <v>1675</v>
      </c>
      <c r="D469" s="4" t="s">
        <v>1744</v>
      </c>
      <c r="E469" s="4" t="s">
        <v>1752</v>
      </c>
      <c r="F469" s="4"/>
      <c r="G469" s="4" t="s">
        <v>1694</v>
      </c>
      <c r="H469" s="4"/>
      <c r="I469" s="4" t="s">
        <v>1742</v>
      </c>
      <c r="J469" s="4"/>
      <c r="K469" s="4"/>
      <c r="L469" s="4"/>
      <c r="M469" s="4" t="s">
        <v>1683</v>
      </c>
      <c r="N469" s="4"/>
      <c r="O469" s="4"/>
      <c r="P469" s="4">
        <v>2006</v>
      </c>
      <c r="Q469" s="4" t="s">
        <v>1739</v>
      </c>
      <c r="R469" s="4">
        <v>182.5</v>
      </c>
      <c r="S469" s="4" t="s">
        <v>1740</v>
      </c>
      <c r="T469" s="4" t="s">
        <v>1741</v>
      </c>
      <c r="U469" s="4" t="s">
        <v>1749</v>
      </c>
      <c r="V469" s="4"/>
      <c r="W469" s="4"/>
      <c r="X469" s="11" t="s">
        <v>1741</v>
      </c>
      <c r="Y469" s="4"/>
      <c r="Z469" s="4"/>
      <c r="AA469" s="4"/>
      <c r="AB469" s="4"/>
      <c r="AC469" s="4"/>
      <c r="AD469" s="4" t="s">
        <v>158</v>
      </c>
      <c r="AE469" s="4" t="s">
        <v>1743</v>
      </c>
      <c r="AF469" s="4"/>
      <c r="AG469" s="4"/>
      <c r="AH469" s="4"/>
      <c r="AI469" s="4"/>
      <c r="AJ469" s="4" t="s">
        <v>1674</v>
      </c>
      <c r="AK469" s="4">
        <v>97.5</v>
      </c>
      <c r="AL469" s="4"/>
      <c r="AM469" s="4"/>
      <c r="AN469" s="4">
        <v>3</v>
      </c>
      <c r="AO469" s="4">
        <v>50</v>
      </c>
      <c r="AP469" s="4">
        <v>21</v>
      </c>
      <c r="AQ469" s="4"/>
      <c r="AR469" s="4" t="s">
        <v>1681</v>
      </c>
      <c r="AS469" s="4"/>
    </row>
    <row r="470" spans="1:45" x14ac:dyDescent="0.2">
      <c r="A470" s="4" t="s">
        <v>481</v>
      </c>
      <c r="B470" s="4" t="s">
        <v>1672</v>
      </c>
      <c r="C470" s="4" t="s">
        <v>1675</v>
      </c>
      <c r="D470" s="4" t="s">
        <v>1744</v>
      </c>
      <c r="E470" s="4" t="s">
        <v>1752</v>
      </c>
      <c r="F470" s="4"/>
      <c r="G470" s="4" t="s">
        <v>1694</v>
      </c>
      <c r="H470" s="4"/>
      <c r="I470" s="4" t="s">
        <v>1742</v>
      </c>
      <c r="J470" s="4"/>
      <c r="K470" s="4"/>
      <c r="L470" s="4"/>
      <c r="M470" s="4" t="s">
        <v>1683</v>
      </c>
      <c r="N470" s="4"/>
      <c r="O470" s="4"/>
      <c r="P470" s="4">
        <v>2006</v>
      </c>
      <c r="Q470" s="4" t="s">
        <v>1739</v>
      </c>
      <c r="R470" s="4">
        <v>182.5</v>
      </c>
      <c r="S470" s="4" t="s">
        <v>1740</v>
      </c>
      <c r="T470" s="4" t="s">
        <v>1741</v>
      </c>
      <c r="U470" s="4" t="s">
        <v>1747</v>
      </c>
      <c r="V470" s="11" t="s">
        <v>1746</v>
      </c>
      <c r="W470" s="4">
        <v>7</v>
      </c>
      <c r="X470" s="11" t="s">
        <v>1741</v>
      </c>
      <c r="Y470" s="4"/>
      <c r="Z470" s="4"/>
      <c r="AA470" s="4"/>
      <c r="AB470" s="4"/>
      <c r="AC470" s="4"/>
      <c r="AD470" s="4" t="s">
        <v>1694</v>
      </c>
      <c r="AE470" s="4"/>
      <c r="AF470" s="4"/>
      <c r="AG470" s="4"/>
      <c r="AH470" s="4"/>
      <c r="AI470" s="4"/>
      <c r="AJ470" s="4" t="s">
        <v>1674</v>
      </c>
      <c r="AK470" s="4">
        <v>8.9290000000000003</v>
      </c>
      <c r="AL470" s="4"/>
      <c r="AM470" s="4"/>
      <c r="AN470" s="4">
        <v>3</v>
      </c>
      <c r="AO470" s="4">
        <v>50</v>
      </c>
      <c r="AP470" s="4">
        <v>21</v>
      </c>
      <c r="AQ470" s="4"/>
      <c r="AR470" s="4" t="s">
        <v>1681</v>
      </c>
      <c r="AS470" s="4"/>
    </row>
    <row r="471" spans="1:45" x14ac:dyDescent="0.2">
      <c r="A471" s="4" t="s">
        <v>481</v>
      </c>
      <c r="B471" s="4" t="s">
        <v>1672</v>
      </c>
      <c r="C471" s="4" t="s">
        <v>1675</v>
      </c>
      <c r="D471" s="4" t="s">
        <v>1744</v>
      </c>
      <c r="E471" s="4" t="s">
        <v>1752</v>
      </c>
      <c r="F471" s="4"/>
      <c r="G471" s="4" t="s">
        <v>1694</v>
      </c>
      <c r="H471" s="4"/>
      <c r="I471" s="4" t="s">
        <v>1742</v>
      </c>
      <c r="J471" s="4"/>
      <c r="K471" s="4"/>
      <c r="L471" s="4"/>
      <c r="M471" s="4" t="s">
        <v>1683</v>
      </c>
      <c r="N471" s="4"/>
      <c r="O471" s="4"/>
      <c r="P471" s="4">
        <v>2006</v>
      </c>
      <c r="Q471" s="4" t="s">
        <v>1739</v>
      </c>
      <c r="R471" s="4">
        <v>182.5</v>
      </c>
      <c r="S471" s="4" t="s">
        <v>1740</v>
      </c>
      <c r="T471" s="4" t="s">
        <v>1741</v>
      </c>
      <c r="U471" s="4" t="s">
        <v>1748</v>
      </c>
      <c r="V471" s="11" t="s">
        <v>1746</v>
      </c>
      <c r="W471" s="4">
        <v>7</v>
      </c>
      <c r="X471" s="11" t="s">
        <v>1741</v>
      </c>
      <c r="Y471" s="4"/>
      <c r="Z471" s="4"/>
      <c r="AA471" s="4"/>
      <c r="AB471" s="4"/>
      <c r="AC471" s="4"/>
      <c r="AD471" s="4" t="s">
        <v>158</v>
      </c>
      <c r="AE471" s="4" t="s">
        <v>1743</v>
      </c>
      <c r="AF471" s="4"/>
      <c r="AG471" s="4"/>
      <c r="AH471" s="4"/>
      <c r="AI471" s="4"/>
      <c r="AJ471" s="4" t="s">
        <v>1674</v>
      </c>
      <c r="AK471" s="4">
        <v>68.929000000000002</v>
      </c>
      <c r="AL471" s="4"/>
      <c r="AM471" s="4"/>
      <c r="AN471" s="4">
        <v>3</v>
      </c>
      <c r="AO471" s="4">
        <v>50</v>
      </c>
      <c r="AP471" s="4">
        <v>21</v>
      </c>
      <c r="AQ471" s="4"/>
      <c r="AR471" s="4" t="s">
        <v>1681</v>
      </c>
      <c r="AS471" s="4"/>
    </row>
    <row r="472" spans="1:45" x14ac:dyDescent="0.2">
      <c r="A472" s="4" t="s">
        <v>481</v>
      </c>
      <c r="B472" s="4" t="s">
        <v>1672</v>
      </c>
      <c r="C472" s="4" t="s">
        <v>1675</v>
      </c>
      <c r="D472" s="4" t="s">
        <v>1744</v>
      </c>
      <c r="E472" s="4" t="s">
        <v>1753</v>
      </c>
      <c r="F472" s="4"/>
      <c r="G472" s="4" t="s">
        <v>1694</v>
      </c>
      <c r="H472" s="4"/>
      <c r="I472" s="4" t="s">
        <v>1742</v>
      </c>
      <c r="J472" s="4"/>
      <c r="K472" s="4"/>
      <c r="L472" s="4"/>
      <c r="M472" s="4" t="s">
        <v>1683</v>
      </c>
      <c r="N472" s="4"/>
      <c r="O472" s="4"/>
      <c r="P472" s="4">
        <v>2006</v>
      </c>
      <c r="Q472" s="4" t="s">
        <v>1739</v>
      </c>
      <c r="R472" s="4">
        <v>182.5</v>
      </c>
      <c r="S472" s="4" t="s">
        <v>1740</v>
      </c>
      <c r="T472" s="4" t="s">
        <v>1741</v>
      </c>
      <c r="U472" s="4" t="s">
        <v>1673</v>
      </c>
      <c r="V472" s="11"/>
      <c r="W472" s="4"/>
      <c r="X472" s="11" t="s">
        <v>1741</v>
      </c>
      <c r="Y472" s="4"/>
      <c r="Z472" s="4"/>
      <c r="AA472" s="4"/>
      <c r="AB472" s="4"/>
      <c r="AC472" s="4"/>
      <c r="AD472" s="4" t="s">
        <v>1694</v>
      </c>
      <c r="AE472" s="4"/>
      <c r="AF472" s="4"/>
      <c r="AG472" s="4"/>
      <c r="AH472" s="4"/>
      <c r="AI472" s="4"/>
      <c r="AJ472" s="4" t="s">
        <v>1674</v>
      </c>
      <c r="AK472" s="4">
        <v>26.786000000000001</v>
      </c>
      <c r="AL472" s="4"/>
      <c r="AM472" s="4"/>
      <c r="AN472" s="4">
        <v>3</v>
      </c>
      <c r="AO472" s="4">
        <v>50</v>
      </c>
      <c r="AP472" s="4">
        <v>21</v>
      </c>
      <c r="AQ472" s="4"/>
      <c r="AR472" s="4" t="s">
        <v>1681</v>
      </c>
      <c r="AS472" s="4"/>
    </row>
    <row r="473" spans="1:45" x14ac:dyDescent="0.2">
      <c r="A473" s="4" t="s">
        <v>481</v>
      </c>
      <c r="B473" s="4" t="s">
        <v>1672</v>
      </c>
      <c r="C473" s="4" t="s">
        <v>1675</v>
      </c>
      <c r="D473" s="4" t="s">
        <v>1744</v>
      </c>
      <c r="E473" s="4" t="s">
        <v>1753</v>
      </c>
      <c r="F473" s="4"/>
      <c r="G473" s="4" t="s">
        <v>1694</v>
      </c>
      <c r="H473" s="4"/>
      <c r="I473" s="4" t="s">
        <v>1742</v>
      </c>
      <c r="J473" s="4"/>
      <c r="K473" s="4"/>
      <c r="L473" s="4"/>
      <c r="M473" s="4" t="s">
        <v>1683</v>
      </c>
      <c r="N473" s="4"/>
      <c r="O473" s="4"/>
      <c r="P473" s="4">
        <v>2006</v>
      </c>
      <c r="Q473" s="4" t="s">
        <v>1739</v>
      </c>
      <c r="R473" s="4">
        <v>182.5</v>
      </c>
      <c r="S473" s="4" t="s">
        <v>1740</v>
      </c>
      <c r="T473" s="4" t="s">
        <v>1741</v>
      </c>
      <c r="U473" s="4" t="s">
        <v>1749</v>
      </c>
      <c r="V473" s="4"/>
      <c r="W473" s="4"/>
      <c r="X473" s="11" t="s">
        <v>1741</v>
      </c>
      <c r="Y473" s="4"/>
      <c r="Z473" s="4"/>
      <c r="AA473" s="4"/>
      <c r="AB473" s="4"/>
      <c r="AC473" s="4"/>
      <c r="AD473" s="4" t="s">
        <v>158</v>
      </c>
      <c r="AE473" s="4" t="s">
        <v>1743</v>
      </c>
      <c r="AF473" s="4"/>
      <c r="AG473" s="4"/>
      <c r="AH473" s="4"/>
      <c r="AI473" s="4"/>
      <c r="AJ473" s="4" t="s">
        <v>1674</v>
      </c>
      <c r="AK473" s="4">
        <v>64.643000000000001</v>
      </c>
      <c r="AL473" s="4"/>
      <c r="AM473" s="4"/>
      <c r="AN473" s="4">
        <v>3</v>
      </c>
      <c r="AO473" s="4">
        <v>50</v>
      </c>
      <c r="AP473" s="4">
        <v>21</v>
      </c>
      <c r="AQ473" s="4"/>
      <c r="AR473" s="4" t="s">
        <v>1681</v>
      </c>
      <c r="AS473" s="4"/>
    </row>
    <row r="474" spans="1:45" x14ac:dyDescent="0.2">
      <c r="A474" s="4" t="s">
        <v>481</v>
      </c>
      <c r="B474" s="4" t="s">
        <v>1672</v>
      </c>
      <c r="C474" s="4" t="s">
        <v>1675</v>
      </c>
      <c r="D474" s="4" t="s">
        <v>1744</v>
      </c>
      <c r="E474" s="4" t="s">
        <v>1753</v>
      </c>
      <c r="F474" s="4"/>
      <c r="G474" s="4" t="s">
        <v>1694</v>
      </c>
      <c r="H474" s="4"/>
      <c r="I474" s="4" t="s">
        <v>1742</v>
      </c>
      <c r="J474" s="4"/>
      <c r="K474" s="4"/>
      <c r="L474" s="4"/>
      <c r="M474" s="4" t="s">
        <v>1683</v>
      </c>
      <c r="N474" s="4"/>
      <c r="O474" s="4"/>
      <c r="P474" s="4">
        <v>2006</v>
      </c>
      <c r="Q474" s="4" t="s">
        <v>1739</v>
      </c>
      <c r="R474" s="4">
        <v>182.5</v>
      </c>
      <c r="S474" s="4" t="s">
        <v>1740</v>
      </c>
      <c r="T474" s="4" t="s">
        <v>1741</v>
      </c>
      <c r="U474" s="4" t="s">
        <v>1747</v>
      </c>
      <c r="V474" s="11" t="s">
        <v>1746</v>
      </c>
      <c r="W474" s="4">
        <v>7</v>
      </c>
      <c r="X474" s="11" t="s">
        <v>1741</v>
      </c>
      <c r="Y474" s="4"/>
      <c r="Z474" s="4"/>
      <c r="AA474" s="4"/>
      <c r="AB474" s="4"/>
      <c r="AC474" s="4"/>
      <c r="AD474" s="4" t="s">
        <v>1694</v>
      </c>
      <c r="AE474" s="4"/>
      <c r="AF474" s="4"/>
      <c r="AG474" s="4"/>
      <c r="AH474" s="4"/>
      <c r="AI474" s="4"/>
      <c r="AJ474" s="4" t="s">
        <v>1674</v>
      </c>
      <c r="AK474" s="4">
        <v>19.643000000000001</v>
      </c>
      <c r="AL474" s="4"/>
      <c r="AM474" s="4"/>
      <c r="AN474" s="4">
        <v>3</v>
      </c>
      <c r="AO474" s="4">
        <v>50</v>
      </c>
      <c r="AP474" s="4">
        <v>21</v>
      </c>
      <c r="AQ474" s="4"/>
      <c r="AR474" s="4" t="s">
        <v>1681</v>
      </c>
      <c r="AS474" s="4"/>
    </row>
    <row r="475" spans="1:45" x14ac:dyDescent="0.2">
      <c r="A475" s="4" t="s">
        <v>481</v>
      </c>
      <c r="B475" s="4" t="s">
        <v>1672</v>
      </c>
      <c r="C475" s="4" t="s">
        <v>1675</v>
      </c>
      <c r="D475" s="4" t="s">
        <v>1744</v>
      </c>
      <c r="E475" s="4" t="s">
        <v>1753</v>
      </c>
      <c r="F475" s="4"/>
      <c r="G475" s="4" t="s">
        <v>1694</v>
      </c>
      <c r="H475" s="4"/>
      <c r="I475" s="4" t="s">
        <v>1742</v>
      </c>
      <c r="J475" s="4"/>
      <c r="K475" s="4"/>
      <c r="L475" s="4"/>
      <c r="M475" s="4" t="s">
        <v>1683</v>
      </c>
      <c r="N475" s="4"/>
      <c r="O475" s="4"/>
      <c r="P475" s="4">
        <v>2006</v>
      </c>
      <c r="Q475" s="4" t="s">
        <v>1739</v>
      </c>
      <c r="R475" s="4">
        <v>182.5</v>
      </c>
      <c r="S475" s="4" t="s">
        <v>1740</v>
      </c>
      <c r="T475" s="4" t="s">
        <v>1741</v>
      </c>
      <c r="U475" s="4" t="s">
        <v>1748</v>
      </c>
      <c r="V475" s="11" t="s">
        <v>1746</v>
      </c>
      <c r="W475" s="4">
        <v>7</v>
      </c>
      <c r="X475" s="11" t="s">
        <v>1741</v>
      </c>
      <c r="Y475" s="4"/>
      <c r="Z475" s="4"/>
      <c r="AA475" s="4"/>
      <c r="AB475" s="4"/>
      <c r="AC475" s="4"/>
      <c r="AD475" s="4" t="s">
        <v>158</v>
      </c>
      <c r="AE475" s="4" t="s">
        <v>1743</v>
      </c>
      <c r="AF475" s="4"/>
      <c r="AG475" s="4"/>
      <c r="AH475" s="4"/>
      <c r="AI475" s="4"/>
      <c r="AJ475" s="4" t="s">
        <v>1674</v>
      </c>
      <c r="AK475" s="4">
        <v>14.643000000000001</v>
      </c>
      <c r="AL475" s="4"/>
      <c r="AM475" s="4"/>
      <c r="AN475" s="4">
        <v>3</v>
      </c>
      <c r="AO475" s="4">
        <v>50</v>
      </c>
      <c r="AP475" s="4">
        <v>21</v>
      </c>
      <c r="AQ475" s="4"/>
      <c r="AR475" s="4" t="s">
        <v>1681</v>
      </c>
      <c r="AS475" s="4"/>
    </row>
    <row r="476" spans="1:45" x14ac:dyDescent="0.2">
      <c r="A476" s="4" t="s">
        <v>481</v>
      </c>
      <c r="B476" s="4" t="s">
        <v>1672</v>
      </c>
      <c r="C476" s="4" t="s">
        <v>1675</v>
      </c>
      <c r="D476" s="4" t="s">
        <v>1744</v>
      </c>
      <c r="E476" s="4" t="s">
        <v>1022</v>
      </c>
      <c r="F476" s="4"/>
      <c r="G476" s="4" t="s">
        <v>1694</v>
      </c>
      <c r="H476" s="4"/>
      <c r="I476" s="4" t="s">
        <v>1742</v>
      </c>
      <c r="J476" s="4"/>
      <c r="K476" s="4"/>
      <c r="L476" s="4"/>
      <c r="M476" s="4" t="s">
        <v>1683</v>
      </c>
      <c r="N476" s="4"/>
      <c r="O476" s="4"/>
      <c r="P476" s="4">
        <v>2006</v>
      </c>
      <c r="Q476" s="4" t="s">
        <v>1739</v>
      </c>
      <c r="R476" s="4">
        <v>182.5</v>
      </c>
      <c r="S476" s="4" t="s">
        <v>1740</v>
      </c>
      <c r="T476" s="4" t="s">
        <v>1741</v>
      </c>
      <c r="U476" s="4" t="s">
        <v>1673</v>
      </c>
      <c r="V476" s="11"/>
      <c r="W476" s="4"/>
      <c r="X476" s="11" t="s">
        <v>1741</v>
      </c>
      <c r="Y476" s="4"/>
      <c r="Z476" s="4"/>
      <c r="AA476" s="4"/>
      <c r="AB476" s="4"/>
      <c r="AC476" s="4"/>
      <c r="AD476" s="4" t="s">
        <v>1694</v>
      </c>
      <c r="AE476" s="4"/>
      <c r="AF476" s="4"/>
      <c r="AG476" s="4"/>
      <c r="AH476" s="4"/>
      <c r="AI476" s="4"/>
      <c r="AJ476" s="4" t="s">
        <v>1674</v>
      </c>
      <c r="AK476" s="4">
        <v>0.35699999999999998</v>
      </c>
      <c r="AL476" s="4"/>
      <c r="AM476" s="4"/>
      <c r="AN476" s="4">
        <v>3</v>
      </c>
      <c r="AO476" s="4">
        <v>50</v>
      </c>
      <c r="AP476" s="4">
        <v>21</v>
      </c>
      <c r="AQ476" s="4"/>
      <c r="AR476" s="4" t="s">
        <v>1681</v>
      </c>
      <c r="AS476" s="4"/>
    </row>
    <row r="477" spans="1:45" x14ac:dyDescent="0.2">
      <c r="A477" s="4" t="s">
        <v>481</v>
      </c>
      <c r="B477" s="4" t="s">
        <v>1672</v>
      </c>
      <c r="C477" s="4" t="s">
        <v>1675</v>
      </c>
      <c r="D477" s="4" t="s">
        <v>1744</v>
      </c>
      <c r="E477" s="4" t="s">
        <v>1022</v>
      </c>
      <c r="F477" s="4"/>
      <c r="G477" s="4" t="s">
        <v>1694</v>
      </c>
      <c r="H477" s="4"/>
      <c r="I477" s="4" t="s">
        <v>1742</v>
      </c>
      <c r="J477" s="4"/>
      <c r="K477" s="4"/>
      <c r="L477" s="4"/>
      <c r="M477" s="4" t="s">
        <v>1683</v>
      </c>
      <c r="N477" s="4"/>
      <c r="O477" s="4"/>
      <c r="P477" s="4">
        <v>2006</v>
      </c>
      <c r="Q477" s="4" t="s">
        <v>1739</v>
      </c>
      <c r="R477" s="4">
        <v>182.5</v>
      </c>
      <c r="S477" s="4" t="s">
        <v>1740</v>
      </c>
      <c r="T477" s="4" t="s">
        <v>1741</v>
      </c>
      <c r="U477" s="4" t="s">
        <v>1749</v>
      </c>
      <c r="V477" s="4"/>
      <c r="W477" s="4"/>
      <c r="X477" s="11" t="s">
        <v>1741</v>
      </c>
      <c r="Y477" s="4"/>
      <c r="Z477" s="4"/>
      <c r="AA477" s="4"/>
      <c r="AB477" s="4"/>
      <c r="AC477" s="4"/>
      <c r="AD477" s="4" t="s">
        <v>158</v>
      </c>
      <c r="AE477" s="4" t="s">
        <v>1743</v>
      </c>
      <c r="AF477" s="4"/>
      <c r="AG477" s="4"/>
      <c r="AH477" s="4"/>
      <c r="AI477" s="4"/>
      <c r="AJ477" s="4" t="s">
        <v>1674</v>
      </c>
      <c r="AK477" s="4">
        <v>28.928999999999998</v>
      </c>
      <c r="AL477" s="4"/>
      <c r="AM477" s="4"/>
      <c r="AN477" s="4">
        <v>3</v>
      </c>
      <c r="AO477" s="4">
        <v>50</v>
      </c>
      <c r="AP477" s="4">
        <v>21</v>
      </c>
      <c r="AQ477" s="4"/>
      <c r="AR477" s="4" t="s">
        <v>1681</v>
      </c>
      <c r="AS477" s="4"/>
    </row>
    <row r="478" spans="1:45" x14ac:dyDescent="0.2">
      <c r="A478" s="4" t="s">
        <v>481</v>
      </c>
      <c r="B478" s="4" t="s">
        <v>1672</v>
      </c>
      <c r="C478" s="4" t="s">
        <v>1675</v>
      </c>
      <c r="D478" s="4" t="s">
        <v>1744</v>
      </c>
      <c r="E478" s="4" t="s">
        <v>1022</v>
      </c>
      <c r="F478" s="4"/>
      <c r="G478" s="4" t="s">
        <v>1694</v>
      </c>
      <c r="H478" s="4"/>
      <c r="I478" s="4" t="s">
        <v>1742</v>
      </c>
      <c r="J478" s="4"/>
      <c r="K478" s="4"/>
      <c r="L478" s="4"/>
      <c r="M478" s="4" t="s">
        <v>1683</v>
      </c>
      <c r="N478" s="4"/>
      <c r="O478" s="4"/>
      <c r="P478" s="4">
        <v>2006</v>
      </c>
      <c r="Q478" s="4" t="s">
        <v>1739</v>
      </c>
      <c r="R478" s="4">
        <v>182.5</v>
      </c>
      <c r="S478" s="4" t="s">
        <v>1740</v>
      </c>
      <c r="T478" s="4" t="s">
        <v>1741</v>
      </c>
      <c r="U478" s="4" t="s">
        <v>1747</v>
      </c>
      <c r="V478" s="11" t="s">
        <v>1746</v>
      </c>
      <c r="W478" s="4">
        <v>7</v>
      </c>
      <c r="X478" s="11" t="s">
        <v>1741</v>
      </c>
      <c r="Y478" s="4"/>
      <c r="Z478" s="4"/>
      <c r="AA478" s="4"/>
      <c r="AB478" s="4"/>
      <c r="AC478" s="4"/>
      <c r="AD478" s="4" t="s">
        <v>1694</v>
      </c>
      <c r="AE478" s="4"/>
      <c r="AF478" s="4"/>
      <c r="AG478" s="4"/>
      <c r="AH478" s="4"/>
      <c r="AI478" s="4"/>
      <c r="AJ478" s="4" t="s">
        <v>1674</v>
      </c>
      <c r="AK478" s="4">
        <v>0.35699999999999998</v>
      </c>
      <c r="AL478" s="4"/>
      <c r="AM478" s="4"/>
      <c r="AN478" s="4">
        <v>3</v>
      </c>
      <c r="AO478" s="4">
        <v>50</v>
      </c>
      <c r="AP478" s="4">
        <v>21</v>
      </c>
      <c r="AQ478" s="4"/>
      <c r="AR478" s="4" t="s">
        <v>1681</v>
      </c>
      <c r="AS478" s="4"/>
    </row>
    <row r="479" spans="1:45" x14ac:dyDescent="0.2">
      <c r="A479" s="4" t="s">
        <v>481</v>
      </c>
      <c r="B479" s="4" t="s">
        <v>1672</v>
      </c>
      <c r="C479" s="4" t="s">
        <v>1675</v>
      </c>
      <c r="D479" s="4" t="s">
        <v>1744</v>
      </c>
      <c r="E479" s="4" t="s">
        <v>1022</v>
      </c>
      <c r="F479" s="4"/>
      <c r="G479" s="4" t="s">
        <v>1694</v>
      </c>
      <c r="H479" s="4"/>
      <c r="I479" s="4" t="s">
        <v>1742</v>
      </c>
      <c r="J479" s="4"/>
      <c r="K479" s="4"/>
      <c r="L479" s="4"/>
      <c r="M479" s="4" t="s">
        <v>1683</v>
      </c>
      <c r="N479" s="4"/>
      <c r="O479" s="4"/>
      <c r="P479" s="4">
        <v>2006</v>
      </c>
      <c r="Q479" s="4" t="s">
        <v>1739</v>
      </c>
      <c r="R479" s="4">
        <v>182.5</v>
      </c>
      <c r="S479" s="4" t="s">
        <v>1740</v>
      </c>
      <c r="T479" s="4" t="s">
        <v>1741</v>
      </c>
      <c r="U479" s="4" t="s">
        <v>1748</v>
      </c>
      <c r="V479" s="11" t="s">
        <v>1746</v>
      </c>
      <c r="W479" s="4">
        <v>7</v>
      </c>
      <c r="X479" s="11" t="s">
        <v>1741</v>
      </c>
      <c r="Y479" s="4"/>
      <c r="Z479" s="4"/>
      <c r="AA479" s="4"/>
      <c r="AB479" s="4"/>
      <c r="AC479" s="4"/>
      <c r="AD479" s="4" t="s">
        <v>158</v>
      </c>
      <c r="AE479" s="4" t="s">
        <v>1743</v>
      </c>
      <c r="AF479" s="4"/>
      <c r="AG479" s="4"/>
      <c r="AH479" s="4"/>
      <c r="AI479" s="4"/>
      <c r="AJ479" s="4" t="s">
        <v>1674</v>
      </c>
      <c r="AK479" s="4">
        <v>3.9289999999999998</v>
      </c>
      <c r="AL479" s="4"/>
      <c r="AM479" s="4"/>
      <c r="AN479" s="4">
        <v>3</v>
      </c>
      <c r="AO479" s="4">
        <v>50</v>
      </c>
      <c r="AP479" s="4">
        <v>21</v>
      </c>
      <c r="AQ479" s="4"/>
      <c r="AR479" s="4" t="s">
        <v>1681</v>
      </c>
      <c r="AS479" s="4"/>
    </row>
    <row r="480" spans="1:45" x14ac:dyDescent="0.2">
      <c r="A480" s="4" t="s">
        <v>481</v>
      </c>
      <c r="B480" s="4" t="s">
        <v>1672</v>
      </c>
      <c r="C480" s="4" t="s">
        <v>1675</v>
      </c>
      <c r="D480" s="4" t="s">
        <v>1755</v>
      </c>
      <c r="E480" s="4" t="s">
        <v>1754</v>
      </c>
      <c r="F480" s="4"/>
      <c r="G480" s="4" t="s">
        <v>1694</v>
      </c>
      <c r="H480" s="4"/>
      <c r="I480" s="4" t="s">
        <v>1742</v>
      </c>
      <c r="J480" s="4"/>
      <c r="K480" s="4"/>
      <c r="L480" s="4"/>
      <c r="M480" s="4" t="s">
        <v>1683</v>
      </c>
      <c r="N480" s="4"/>
      <c r="O480" s="4"/>
      <c r="P480" s="4">
        <v>2006</v>
      </c>
      <c r="Q480" s="4" t="s">
        <v>1739</v>
      </c>
      <c r="R480" s="4">
        <v>182.5</v>
      </c>
      <c r="S480" s="4" t="s">
        <v>1740</v>
      </c>
      <c r="T480" s="4" t="s">
        <v>1741</v>
      </c>
      <c r="U480" s="4" t="s">
        <v>1673</v>
      </c>
      <c r="V480" s="11"/>
      <c r="W480" s="4"/>
      <c r="X480" s="11" t="s">
        <v>1741</v>
      </c>
      <c r="Y480" s="4"/>
      <c r="Z480" s="4"/>
      <c r="AA480" s="4"/>
      <c r="AB480" s="4"/>
      <c r="AC480" s="4"/>
      <c r="AD480" s="4" t="s">
        <v>1694</v>
      </c>
      <c r="AE480" s="4"/>
      <c r="AF480" s="4"/>
      <c r="AG480" s="4"/>
      <c r="AH480" s="4"/>
      <c r="AI480" s="4"/>
      <c r="AJ480" s="4" t="s">
        <v>1674</v>
      </c>
      <c r="AK480" s="4">
        <v>3.976</v>
      </c>
      <c r="AL480" s="4"/>
      <c r="AM480" s="4"/>
      <c r="AN480" s="4">
        <v>3</v>
      </c>
      <c r="AO480" s="4">
        <v>50</v>
      </c>
      <c r="AP480" s="4">
        <v>21</v>
      </c>
      <c r="AQ480" s="4"/>
      <c r="AR480" s="4" t="s">
        <v>1681</v>
      </c>
      <c r="AS480" s="4"/>
    </row>
    <row r="481" spans="1:45" x14ac:dyDescent="0.2">
      <c r="A481" s="4" t="s">
        <v>481</v>
      </c>
      <c r="B481" s="4" t="s">
        <v>1672</v>
      </c>
      <c r="C481" s="4" t="s">
        <v>1675</v>
      </c>
      <c r="D481" s="4" t="s">
        <v>1755</v>
      </c>
      <c r="E481" s="4" t="s">
        <v>1754</v>
      </c>
      <c r="F481" s="4"/>
      <c r="G481" s="4" t="s">
        <v>1694</v>
      </c>
      <c r="H481" s="4"/>
      <c r="I481" s="4" t="s">
        <v>1742</v>
      </c>
      <c r="J481" s="4"/>
      <c r="K481" s="4"/>
      <c r="L481" s="4"/>
      <c r="M481" s="4" t="s">
        <v>1683</v>
      </c>
      <c r="N481" s="4"/>
      <c r="O481" s="4"/>
      <c r="P481" s="4">
        <v>2006</v>
      </c>
      <c r="Q481" s="4" t="s">
        <v>1739</v>
      </c>
      <c r="R481" s="4">
        <v>182.5</v>
      </c>
      <c r="S481" s="4" t="s">
        <v>1740</v>
      </c>
      <c r="T481" s="4" t="s">
        <v>1741</v>
      </c>
      <c r="U481" s="4" t="s">
        <v>1749</v>
      </c>
      <c r="V481" s="4"/>
      <c r="W481" s="4"/>
      <c r="X481" s="11" t="s">
        <v>1741</v>
      </c>
      <c r="Y481" s="4"/>
      <c r="Z481" s="4"/>
      <c r="AA481" s="4"/>
      <c r="AB481" s="4"/>
      <c r="AC481" s="4"/>
      <c r="AD481" s="4" t="s">
        <v>158</v>
      </c>
      <c r="AE481" s="4" t="s">
        <v>1743</v>
      </c>
      <c r="AF481" s="4"/>
      <c r="AG481" s="4"/>
      <c r="AH481" s="4"/>
      <c r="AI481" s="4"/>
      <c r="AJ481" s="4" t="s">
        <v>1674</v>
      </c>
      <c r="AK481" s="4">
        <v>48.795000000000002</v>
      </c>
      <c r="AL481" s="4"/>
      <c r="AM481" s="4"/>
      <c r="AN481" s="4">
        <v>3</v>
      </c>
      <c r="AO481" s="4">
        <v>50</v>
      </c>
      <c r="AP481" s="4">
        <v>21</v>
      </c>
      <c r="AQ481" s="4"/>
      <c r="AR481" s="4" t="s">
        <v>1681</v>
      </c>
      <c r="AS481" s="4"/>
    </row>
    <row r="482" spans="1:45" x14ac:dyDescent="0.2">
      <c r="A482" s="4" t="s">
        <v>481</v>
      </c>
      <c r="B482" s="4" t="s">
        <v>1672</v>
      </c>
      <c r="C482" s="4" t="s">
        <v>1675</v>
      </c>
      <c r="D482" s="4" t="s">
        <v>1755</v>
      </c>
      <c r="E482" s="4" t="s">
        <v>1754</v>
      </c>
      <c r="F482" s="4"/>
      <c r="G482" s="4" t="s">
        <v>1694</v>
      </c>
      <c r="H482" s="4"/>
      <c r="I482" s="4" t="s">
        <v>1742</v>
      </c>
      <c r="J482" s="4"/>
      <c r="K482" s="4"/>
      <c r="L482" s="4"/>
      <c r="M482" s="4" t="s">
        <v>1683</v>
      </c>
      <c r="N482" s="4"/>
      <c r="O482" s="4"/>
      <c r="P482" s="4">
        <v>2006</v>
      </c>
      <c r="Q482" s="4" t="s">
        <v>1739</v>
      </c>
      <c r="R482" s="4">
        <v>182.5</v>
      </c>
      <c r="S482" s="4" t="s">
        <v>1740</v>
      </c>
      <c r="T482" s="4" t="s">
        <v>1741</v>
      </c>
      <c r="U482" s="4" t="s">
        <v>1747</v>
      </c>
      <c r="V482" s="11" t="s">
        <v>1746</v>
      </c>
      <c r="W482" s="4">
        <v>7</v>
      </c>
      <c r="X482" s="11" t="s">
        <v>1741</v>
      </c>
      <c r="Y482" s="4"/>
      <c r="Z482" s="4"/>
      <c r="AA482" s="4"/>
      <c r="AB482" s="4"/>
      <c r="AC482" s="4"/>
      <c r="AD482" s="4" t="s">
        <v>1694</v>
      </c>
      <c r="AE482" s="4"/>
      <c r="AF482" s="4"/>
      <c r="AG482" s="4"/>
      <c r="AH482" s="4"/>
      <c r="AI482" s="4"/>
      <c r="AJ482" s="4" t="s">
        <v>1674</v>
      </c>
      <c r="AK482" s="4">
        <v>3.976</v>
      </c>
      <c r="AL482" s="4"/>
      <c r="AM482" s="4"/>
      <c r="AN482" s="4">
        <v>3</v>
      </c>
      <c r="AO482" s="4">
        <v>50</v>
      </c>
      <c r="AP482" s="4">
        <v>21</v>
      </c>
      <c r="AQ482" s="4"/>
      <c r="AR482" s="4" t="s">
        <v>1681</v>
      </c>
      <c r="AS482" s="4"/>
    </row>
    <row r="483" spans="1:45" x14ac:dyDescent="0.2">
      <c r="A483" s="4" t="s">
        <v>481</v>
      </c>
      <c r="B483" s="4" t="s">
        <v>1672</v>
      </c>
      <c r="C483" s="4" t="s">
        <v>1675</v>
      </c>
      <c r="D483" s="4" t="s">
        <v>1755</v>
      </c>
      <c r="E483" s="4" t="s">
        <v>1754</v>
      </c>
      <c r="F483" s="4"/>
      <c r="G483" s="4" t="s">
        <v>1694</v>
      </c>
      <c r="H483" s="4"/>
      <c r="I483" s="4" t="s">
        <v>1742</v>
      </c>
      <c r="J483" s="4"/>
      <c r="K483" s="4"/>
      <c r="L483" s="4"/>
      <c r="M483" s="4" t="s">
        <v>1683</v>
      </c>
      <c r="N483" s="4"/>
      <c r="O483" s="4"/>
      <c r="P483" s="4">
        <v>2006</v>
      </c>
      <c r="Q483" s="4" t="s">
        <v>1739</v>
      </c>
      <c r="R483" s="4">
        <v>182.5</v>
      </c>
      <c r="S483" s="4" t="s">
        <v>1740</v>
      </c>
      <c r="T483" s="4" t="s">
        <v>1741</v>
      </c>
      <c r="U483" s="4" t="s">
        <v>1748</v>
      </c>
      <c r="V483" s="11" t="s">
        <v>1746</v>
      </c>
      <c r="W483" s="4">
        <v>7</v>
      </c>
      <c r="X483" s="11" t="s">
        <v>1741</v>
      </c>
      <c r="Y483" s="4"/>
      <c r="Z483" s="4"/>
      <c r="AA483" s="4"/>
      <c r="AB483" s="4"/>
      <c r="AC483" s="4"/>
      <c r="AD483" s="4" t="s">
        <v>158</v>
      </c>
      <c r="AE483" s="4" t="s">
        <v>1743</v>
      </c>
      <c r="AF483" s="4"/>
      <c r="AG483" s="4"/>
      <c r="AH483" s="4"/>
      <c r="AI483" s="4"/>
      <c r="AJ483" s="4" t="s">
        <v>1674</v>
      </c>
      <c r="AK483" s="4">
        <v>35.06</v>
      </c>
      <c r="AL483" s="4"/>
      <c r="AM483" s="4"/>
      <c r="AN483" s="4">
        <v>3</v>
      </c>
      <c r="AO483" s="4">
        <v>50</v>
      </c>
      <c r="AP483" s="4">
        <v>21</v>
      </c>
      <c r="AQ483" s="4"/>
      <c r="AR483" s="4" t="s">
        <v>1681</v>
      </c>
      <c r="AS483" s="4"/>
    </row>
    <row r="484" spans="1:45" x14ac:dyDescent="0.2">
      <c r="A484" s="4" t="s">
        <v>481</v>
      </c>
      <c r="B484" s="4" t="s">
        <v>1672</v>
      </c>
      <c r="C484" s="4" t="s">
        <v>1675</v>
      </c>
      <c r="D484" s="4" t="s">
        <v>1755</v>
      </c>
      <c r="E484" s="4" t="s">
        <v>1756</v>
      </c>
      <c r="F484" s="4"/>
      <c r="G484" s="4" t="s">
        <v>1694</v>
      </c>
      <c r="H484" s="4"/>
      <c r="I484" s="4" t="s">
        <v>1742</v>
      </c>
      <c r="J484" s="4"/>
      <c r="K484" s="4"/>
      <c r="L484" s="4"/>
      <c r="M484" s="4" t="s">
        <v>1683</v>
      </c>
      <c r="N484" s="4"/>
      <c r="O484" s="4"/>
      <c r="P484" s="4">
        <v>2006</v>
      </c>
      <c r="Q484" s="4" t="s">
        <v>1739</v>
      </c>
      <c r="R484" s="4">
        <v>182.5</v>
      </c>
      <c r="S484" s="4" t="s">
        <v>1740</v>
      </c>
      <c r="T484" s="4" t="s">
        <v>1741</v>
      </c>
      <c r="U484" s="4" t="s">
        <v>1673</v>
      </c>
      <c r="V484" s="11"/>
      <c r="W484" s="4"/>
      <c r="X484" s="11" t="s">
        <v>1741</v>
      </c>
      <c r="Y484" s="4"/>
      <c r="Z484" s="4"/>
      <c r="AA484" s="4"/>
      <c r="AB484" s="4"/>
      <c r="AC484" s="4"/>
      <c r="AD484" s="4" t="s">
        <v>1694</v>
      </c>
      <c r="AE484" s="4"/>
      <c r="AF484" s="4"/>
      <c r="AG484" s="4"/>
      <c r="AH484" s="4"/>
      <c r="AI484" s="4"/>
      <c r="AJ484" s="4" t="s">
        <v>1674</v>
      </c>
      <c r="AK484" s="4">
        <v>1.0840000000000001</v>
      </c>
      <c r="AL484" s="4"/>
      <c r="AM484" s="4"/>
      <c r="AN484" s="4">
        <v>3</v>
      </c>
      <c r="AO484" s="4">
        <v>50</v>
      </c>
      <c r="AP484" s="4">
        <v>21</v>
      </c>
      <c r="AQ484" s="4"/>
      <c r="AR484" s="4" t="s">
        <v>1681</v>
      </c>
      <c r="AS484" s="4"/>
    </row>
    <row r="485" spans="1:45" x14ac:dyDescent="0.2">
      <c r="A485" s="4" t="s">
        <v>481</v>
      </c>
      <c r="B485" s="4" t="s">
        <v>1672</v>
      </c>
      <c r="C485" s="4" t="s">
        <v>1675</v>
      </c>
      <c r="D485" s="4" t="s">
        <v>1755</v>
      </c>
      <c r="E485" s="4" t="s">
        <v>1756</v>
      </c>
      <c r="F485" s="4"/>
      <c r="G485" s="4" t="s">
        <v>1694</v>
      </c>
      <c r="H485" s="4"/>
      <c r="I485" s="4" t="s">
        <v>1742</v>
      </c>
      <c r="J485" s="4"/>
      <c r="K485" s="4"/>
      <c r="L485" s="4"/>
      <c r="M485" s="4" t="s">
        <v>1683</v>
      </c>
      <c r="N485" s="4"/>
      <c r="O485" s="4"/>
      <c r="P485" s="4">
        <v>2006</v>
      </c>
      <c r="Q485" s="4" t="s">
        <v>1739</v>
      </c>
      <c r="R485" s="4">
        <v>182.5</v>
      </c>
      <c r="S485" s="4" t="s">
        <v>1740</v>
      </c>
      <c r="T485" s="4" t="s">
        <v>1741</v>
      </c>
      <c r="U485" s="4" t="s">
        <v>1749</v>
      </c>
      <c r="V485" s="4"/>
      <c r="W485" s="4"/>
      <c r="X485" s="11" t="s">
        <v>1741</v>
      </c>
      <c r="Y485" s="4"/>
      <c r="Z485" s="4"/>
      <c r="AA485" s="4"/>
      <c r="AB485" s="4"/>
      <c r="AC485" s="4"/>
      <c r="AD485" s="4" t="s">
        <v>158</v>
      </c>
      <c r="AE485" s="4" t="s">
        <v>1743</v>
      </c>
      <c r="AF485" s="4"/>
      <c r="AG485" s="4"/>
      <c r="AH485" s="4"/>
      <c r="AI485" s="4"/>
      <c r="AJ485" s="4" t="s">
        <v>1674</v>
      </c>
      <c r="AK485" s="4">
        <v>61.084000000000003</v>
      </c>
      <c r="AL485" s="4"/>
      <c r="AM485" s="4"/>
      <c r="AN485" s="4">
        <v>3</v>
      </c>
      <c r="AO485" s="4">
        <v>50</v>
      </c>
      <c r="AP485" s="4">
        <v>21</v>
      </c>
      <c r="AQ485" s="4"/>
      <c r="AR485" s="4" t="s">
        <v>1681</v>
      </c>
      <c r="AS485" s="4"/>
    </row>
    <row r="486" spans="1:45" x14ac:dyDescent="0.2">
      <c r="A486" s="4" t="s">
        <v>481</v>
      </c>
      <c r="B486" s="4" t="s">
        <v>1672</v>
      </c>
      <c r="C486" s="4" t="s">
        <v>1675</v>
      </c>
      <c r="D486" s="4" t="s">
        <v>1755</v>
      </c>
      <c r="E486" s="4" t="s">
        <v>1756</v>
      </c>
      <c r="F486" s="4"/>
      <c r="G486" s="4" t="s">
        <v>1694</v>
      </c>
      <c r="H486" s="4"/>
      <c r="I486" s="4" t="s">
        <v>1742</v>
      </c>
      <c r="J486" s="4"/>
      <c r="K486" s="4"/>
      <c r="L486" s="4"/>
      <c r="M486" s="4" t="s">
        <v>1683</v>
      </c>
      <c r="N486" s="4"/>
      <c r="O486" s="4"/>
      <c r="P486" s="4">
        <v>2006</v>
      </c>
      <c r="Q486" s="4" t="s">
        <v>1739</v>
      </c>
      <c r="R486" s="4">
        <v>182.5</v>
      </c>
      <c r="S486" s="4" t="s">
        <v>1740</v>
      </c>
      <c r="T486" s="4" t="s">
        <v>1741</v>
      </c>
      <c r="U486" s="4" t="s">
        <v>1747</v>
      </c>
      <c r="V486" s="11" t="s">
        <v>1746</v>
      </c>
      <c r="W486" s="4">
        <v>7</v>
      </c>
      <c r="X486" s="11" t="s">
        <v>1741</v>
      </c>
      <c r="Y486" s="4"/>
      <c r="Z486" s="4"/>
      <c r="AA486" s="4"/>
      <c r="AB486" s="4"/>
      <c r="AC486" s="4"/>
      <c r="AD486" s="4" t="s">
        <v>1694</v>
      </c>
      <c r="AE486" s="4"/>
      <c r="AF486" s="4"/>
      <c r="AG486" s="4"/>
      <c r="AH486" s="4"/>
      <c r="AI486" s="4"/>
      <c r="AJ486" s="4" t="s">
        <v>1674</v>
      </c>
      <c r="AK486" s="4">
        <v>3.2530000000000001</v>
      </c>
      <c r="AL486" s="4"/>
      <c r="AM486" s="4"/>
      <c r="AN486" s="4">
        <v>3</v>
      </c>
      <c r="AO486" s="4">
        <v>50</v>
      </c>
      <c r="AP486" s="4">
        <v>21</v>
      </c>
      <c r="AQ486" s="4"/>
      <c r="AR486" s="4" t="s">
        <v>1681</v>
      </c>
      <c r="AS486" s="4"/>
    </row>
    <row r="487" spans="1:45" x14ac:dyDescent="0.2">
      <c r="A487" s="4" t="s">
        <v>481</v>
      </c>
      <c r="B487" s="4" t="s">
        <v>1672</v>
      </c>
      <c r="C487" s="4" t="s">
        <v>1675</v>
      </c>
      <c r="D487" s="4" t="s">
        <v>1755</v>
      </c>
      <c r="E487" s="4" t="s">
        <v>1756</v>
      </c>
      <c r="F487" s="4"/>
      <c r="G487" s="4" t="s">
        <v>1694</v>
      </c>
      <c r="H487" s="4"/>
      <c r="I487" s="4" t="s">
        <v>1742</v>
      </c>
      <c r="J487" s="4"/>
      <c r="K487" s="4"/>
      <c r="L487" s="4"/>
      <c r="M487" s="4" t="s">
        <v>1683</v>
      </c>
      <c r="N487" s="4"/>
      <c r="O487" s="4"/>
      <c r="P487" s="4">
        <v>2006</v>
      </c>
      <c r="Q487" s="4" t="s">
        <v>1739</v>
      </c>
      <c r="R487" s="4">
        <v>182.5</v>
      </c>
      <c r="S487" s="4" t="s">
        <v>1740</v>
      </c>
      <c r="T487" s="4" t="s">
        <v>1741</v>
      </c>
      <c r="U487" s="4" t="s">
        <v>1748</v>
      </c>
      <c r="V487" s="11" t="s">
        <v>1746</v>
      </c>
      <c r="W487" s="4">
        <v>7</v>
      </c>
      <c r="X487" s="11" t="s">
        <v>1741</v>
      </c>
      <c r="Y487" s="4"/>
      <c r="Z487" s="4"/>
      <c r="AA487" s="4"/>
      <c r="AB487" s="4"/>
      <c r="AC487" s="4"/>
      <c r="AD487" s="4" t="s">
        <v>158</v>
      </c>
      <c r="AE487" s="4" t="s">
        <v>1743</v>
      </c>
      <c r="AF487" s="4"/>
      <c r="AG487" s="4"/>
      <c r="AH487" s="4"/>
      <c r="AI487" s="4"/>
      <c r="AJ487" s="4" t="s">
        <v>1674</v>
      </c>
      <c r="AK487" s="4">
        <v>11.205</v>
      </c>
      <c r="AL487" s="4"/>
      <c r="AM487" s="4"/>
      <c r="AN487" s="4">
        <v>3</v>
      </c>
      <c r="AO487" s="4">
        <v>50</v>
      </c>
      <c r="AP487" s="4">
        <v>21</v>
      </c>
      <c r="AQ487" s="4"/>
      <c r="AR487" s="4" t="s">
        <v>1681</v>
      </c>
      <c r="AS487" s="4"/>
    </row>
    <row r="488" spans="1:45" x14ac:dyDescent="0.2">
      <c r="A488" s="4" t="s">
        <v>481</v>
      </c>
      <c r="B488" s="4" t="s">
        <v>1672</v>
      </c>
      <c r="C488" s="4" t="s">
        <v>1675</v>
      </c>
      <c r="D488" s="4" t="s">
        <v>1755</v>
      </c>
      <c r="E488" s="4" t="s">
        <v>1757</v>
      </c>
      <c r="F488" s="4"/>
      <c r="G488" s="4" t="s">
        <v>1694</v>
      </c>
      <c r="H488" s="4"/>
      <c r="I488" s="4" t="s">
        <v>1742</v>
      </c>
      <c r="J488" s="4"/>
      <c r="K488" s="4"/>
      <c r="L488" s="4"/>
      <c r="M488" s="4" t="s">
        <v>1683</v>
      </c>
      <c r="N488" s="4"/>
      <c r="O488" s="4"/>
      <c r="P488" s="4">
        <v>2006</v>
      </c>
      <c r="Q488" s="4" t="s">
        <v>1739</v>
      </c>
      <c r="R488" s="4">
        <v>182.5</v>
      </c>
      <c r="S488" s="4" t="s">
        <v>1740</v>
      </c>
      <c r="T488" s="4" t="s">
        <v>1741</v>
      </c>
      <c r="U488" s="4" t="s">
        <v>1673</v>
      </c>
      <c r="V488" s="11"/>
      <c r="W488" s="4"/>
      <c r="X488" s="11" t="s">
        <v>1741</v>
      </c>
      <c r="Y488" s="4"/>
      <c r="Z488" s="4"/>
      <c r="AA488" s="4"/>
      <c r="AB488" s="4"/>
      <c r="AC488" s="4"/>
      <c r="AD488" s="4" t="s">
        <v>1694</v>
      </c>
      <c r="AE488" s="4"/>
      <c r="AF488" s="4"/>
      <c r="AG488" s="4"/>
      <c r="AH488" s="4"/>
      <c r="AI488" s="4"/>
      <c r="AJ488" s="4" t="s">
        <v>1674</v>
      </c>
      <c r="AK488" s="4">
        <v>0</v>
      </c>
      <c r="AL488" s="4"/>
      <c r="AM488" s="4"/>
      <c r="AN488" s="4">
        <v>3</v>
      </c>
      <c r="AO488" s="4">
        <v>50</v>
      </c>
      <c r="AP488" s="4">
        <v>21</v>
      </c>
      <c r="AQ488" s="4"/>
      <c r="AR488" s="4" t="s">
        <v>1681</v>
      </c>
      <c r="AS488" s="4"/>
    </row>
    <row r="489" spans="1:45" x14ac:dyDescent="0.2">
      <c r="A489" s="4" t="s">
        <v>481</v>
      </c>
      <c r="B489" s="4" t="s">
        <v>1672</v>
      </c>
      <c r="C489" s="4" t="s">
        <v>1675</v>
      </c>
      <c r="D489" s="4" t="s">
        <v>1755</v>
      </c>
      <c r="E489" s="4" t="s">
        <v>1757</v>
      </c>
      <c r="F489" s="4"/>
      <c r="G489" s="4" t="s">
        <v>1694</v>
      </c>
      <c r="H489" s="4"/>
      <c r="I489" s="4" t="s">
        <v>1742</v>
      </c>
      <c r="J489" s="4"/>
      <c r="K489" s="4"/>
      <c r="L489" s="4"/>
      <c r="M489" s="4" t="s">
        <v>1683</v>
      </c>
      <c r="N489" s="4"/>
      <c r="O489" s="4"/>
      <c r="P489" s="4">
        <v>2006</v>
      </c>
      <c r="Q489" s="4" t="s">
        <v>1739</v>
      </c>
      <c r="R489" s="4">
        <v>182.5</v>
      </c>
      <c r="S489" s="4" t="s">
        <v>1740</v>
      </c>
      <c r="T489" s="4" t="s">
        <v>1741</v>
      </c>
      <c r="U489" s="4" t="s">
        <v>1749</v>
      </c>
      <c r="V489" s="4"/>
      <c r="W489" s="4"/>
      <c r="X489" s="11" t="s">
        <v>1741</v>
      </c>
      <c r="Y489" s="4"/>
      <c r="Z489" s="4"/>
      <c r="AA489" s="4"/>
      <c r="AB489" s="4"/>
      <c r="AC489" s="4"/>
      <c r="AD489" s="4" t="s">
        <v>158</v>
      </c>
      <c r="AE489" s="4" t="s">
        <v>1743</v>
      </c>
      <c r="AF489" s="4"/>
      <c r="AG489" s="4"/>
      <c r="AH489" s="4"/>
      <c r="AI489" s="4"/>
      <c r="AJ489" s="4" t="s">
        <v>1674</v>
      </c>
      <c r="AK489" s="4">
        <v>50.963999999999999</v>
      </c>
      <c r="AL489" s="4"/>
      <c r="AM489" s="4"/>
      <c r="AN489" s="4">
        <v>3</v>
      </c>
      <c r="AO489" s="4">
        <v>50</v>
      </c>
      <c r="AP489" s="4">
        <v>21</v>
      </c>
      <c r="AQ489" s="4"/>
      <c r="AR489" s="4" t="s">
        <v>1681</v>
      </c>
      <c r="AS489" s="4"/>
    </row>
    <row r="490" spans="1:45" x14ac:dyDescent="0.2">
      <c r="A490" s="4" t="s">
        <v>481</v>
      </c>
      <c r="B490" s="4" t="s">
        <v>1672</v>
      </c>
      <c r="C490" s="4" t="s">
        <v>1675</v>
      </c>
      <c r="D490" s="4" t="s">
        <v>1755</v>
      </c>
      <c r="E490" s="4" t="s">
        <v>1757</v>
      </c>
      <c r="F490" s="4"/>
      <c r="G490" s="4" t="s">
        <v>1694</v>
      </c>
      <c r="H490" s="4"/>
      <c r="I490" s="4" t="s">
        <v>1742</v>
      </c>
      <c r="J490" s="4"/>
      <c r="K490" s="4"/>
      <c r="L490" s="4"/>
      <c r="M490" s="4" t="s">
        <v>1683</v>
      </c>
      <c r="N490" s="4"/>
      <c r="O490" s="4"/>
      <c r="P490" s="4">
        <v>2006</v>
      </c>
      <c r="Q490" s="4" t="s">
        <v>1739</v>
      </c>
      <c r="R490" s="4">
        <v>182.5</v>
      </c>
      <c r="S490" s="4" t="s">
        <v>1740</v>
      </c>
      <c r="T490" s="4" t="s">
        <v>1741</v>
      </c>
      <c r="U490" s="4" t="s">
        <v>1747</v>
      </c>
      <c r="V490" s="11" t="s">
        <v>1746</v>
      </c>
      <c r="W490" s="4">
        <v>7</v>
      </c>
      <c r="X490" s="11" t="s">
        <v>1741</v>
      </c>
      <c r="Y490" s="4"/>
      <c r="Z490" s="4"/>
      <c r="AA490" s="4"/>
      <c r="AB490" s="4"/>
      <c r="AC490" s="4"/>
      <c r="AD490" s="4" t="s">
        <v>1694</v>
      </c>
      <c r="AE490" s="4"/>
      <c r="AF490" s="4"/>
      <c r="AG490" s="4"/>
      <c r="AH490" s="4"/>
      <c r="AI490" s="4"/>
      <c r="AJ490" s="4" t="s">
        <v>1674</v>
      </c>
      <c r="AK490" s="4">
        <v>0</v>
      </c>
      <c r="AL490" s="4"/>
      <c r="AM490" s="4"/>
      <c r="AN490" s="4">
        <v>3</v>
      </c>
      <c r="AO490" s="4">
        <v>50</v>
      </c>
      <c r="AP490" s="4">
        <v>21</v>
      </c>
      <c r="AQ490" s="4"/>
      <c r="AR490" s="4" t="s">
        <v>1681</v>
      </c>
      <c r="AS490" s="4"/>
    </row>
    <row r="491" spans="1:45" x14ac:dyDescent="0.2">
      <c r="A491" s="4" t="s">
        <v>481</v>
      </c>
      <c r="B491" s="4" t="s">
        <v>1672</v>
      </c>
      <c r="C491" s="4" t="s">
        <v>1675</v>
      </c>
      <c r="D491" s="4" t="s">
        <v>1755</v>
      </c>
      <c r="E491" s="4" t="s">
        <v>1757</v>
      </c>
      <c r="F491" s="4"/>
      <c r="G491" s="4" t="s">
        <v>1694</v>
      </c>
      <c r="H491" s="4"/>
      <c r="I491" s="4" t="s">
        <v>1742</v>
      </c>
      <c r="J491" s="4"/>
      <c r="K491" s="4"/>
      <c r="L491" s="4"/>
      <c r="M491" s="4" t="s">
        <v>1683</v>
      </c>
      <c r="N491" s="4"/>
      <c r="O491" s="4"/>
      <c r="P491" s="4">
        <v>2006</v>
      </c>
      <c r="Q491" s="4" t="s">
        <v>1739</v>
      </c>
      <c r="R491" s="4">
        <v>182.5</v>
      </c>
      <c r="S491" s="4" t="s">
        <v>1740</v>
      </c>
      <c r="T491" s="4" t="s">
        <v>1741</v>
      </c>
      <c r="U491" s="4" t="s">
        <v>1748</v>
      </c>
      <c r="V491" s="11" t="s">
        <v>1746</v>
      </c>
      <c r="W491" s="4">
        <v>7</v>
      </c>
      <c r="X491" s="11" t="s">
        <v>1741</v>
      </c>
      <c r="Y491" s="4"/>
      <c r="Z491" s="4"/>
      <c r="AA491" s="4"/>
      <c r="AB491" s="4"/>
      <c r="AC491" s="4"/>
      <c r="AD491" s="4" t="s">
        <v>158</v>
      </c>
      <c r="AE491" s="4" t="s">
        <v>1743</v>
      </c>
      <c r="AF491" s="4"/>
      <c r="AG491" s="4"/>
      <c r="AH491" s="4"/>
      <c r="AI491" s="4"/>
      <c r="AJ491" s="4" t="s">
        <v>1674</v>
      </c>
      <c r="AK491" s="4">
        <v>7.59</v>
      </c>
      <c r="AL491" s="4"/>
      <c r="AM491" s="4"/>
      <c r="AN491" s="4">
        <v>3</v>
      </c>
      <c r="AO491" s="4">
        <v>50</v>
      </c>
      <c r="AP491" s="4">
        <v>21</v>
      </c>
      <c r="AQ491" s="4"/>
      <c r="AR491" s="4" t="s">
        <v>1681</v>
      </c>
      <c r="AS491" s="4"/>
    </row>
    <row r="492" spans="1:45" s="14" customFormat="1" x14ac:dyDescent="0.2">
      <c r="A492" s="14" t="s">
        <v>1760</v>
      </c>
      <c r="B492" s="15" t="s">
        <v>1672</v>
      </c>
      <c r="C492" s="15" t="s">
        <v>1675</v>
      </c>
      <c r="D492" s="14" t="s">
        <v>1761</v>
      </c>
      <c r="E492" s="14" t="s">
        <v>1762</v>
      </c>
      <c r="G492" s="15" t="s">
        <v>1694</v>
      </c>
      <c r="H492" s="15" t="s">
        <v>1694</v>
      </c>
      <c r="I492" s="18" t="s">
        <v>1763</v>
      </c>
      <c r="J492" s="14">
        <v>35.25</v>
      </c>
      <c r="K492" s="14">
        <v>51.75</v>
      </c>
      <c r="L492" s="14">
        <v>1690</v>
      </c>
      <c r="M492" s="15" t="s">
        <v>1671</v>
      </c>
      <c r="O492" s="14">
        <v>2007</v>
      </c>
      <c r="U492" s="15" t="s">
        <v>1839</v>
      </c>
      <c r="V492" s="12" t="s">
        <v>1764</v>
      </c>
      <c r="W492" s="15">
        <v>9</v>
      </c>
      <c r="X492" s="12" t="s">
        <v>1730</v>
      </c>
      <c r="Y492" s="14" t="s">
        <v>1834</v>
      </c>
      <c r="Z492" s="14">
        <v>12</v>
      </c>
      <c r="AD492" s="15" t="s">
        <v>1694</v>
      </c>
      <c r="AI492" s="14" t="s">
        <v>158</v>
      </c>
      <c r="AJ492" s="15" t="s">
        <v>1807</v>
      </c>
      <c r="AK492" s="14">
        <v>32.24</v>
      </c>
      <c r="AN492" s="15">
        <v>4</v>
      </c>
      <c r="AO492" s="15">
        <v>25</v>
      </c>
      <c r="AR492" s="14" t="s">
        <v>1778</v>
      </c>
      <c r="AS492" s="14" t="s">
        <v>1838</v>
      </c>
    </row>
    <row r="493" spans="1:45" s="14" customFormat="1" x14ac:dyDescent="0.2">
      <c r="A493" s="14" t="s">
        <v>1760</v>
      </c>
      <c r="B493" s="15" t="s">
        <v>1672</v>
      </c>
      <c r="C493" s="15" t="s">
        <v>1675</v>
      </c>
      <c r="D493" s="14" t="s">
        <v>1761</v>
      </c>
      <c r="E493" s="14" t="s">
        <v>1762</v>
      </c>
      <c r="G493" s="15" t="s">
        <v>1694</v>
      </c>
      <c r="H493" s="15" t="s">
        <v>1694</v>
      </c>
      <c r="I493" s="18" t="s">
        <v>1763</v>
      </c>
      <c r="J493" s="14">
        <v>35.25</v>
      </c>
      <c r="K493" s="14">
        <v>51.75</v>
      </c>
      <c r="L493" s="14">
        <v>1690</v>
      </c>
      <c r="M493" s="15" t="s">
        <v>1671</v>
      </c>
      <c r="O493" s="14">
        <v>2007</v>
      </c>
      <c r="U493" s="15" t="s">
        <v>1839</v>
      </c>
      <c r="V493" s="12" t="s">
        <v>1764</v>
      </c>
      <c r="W493" s="15">
        <v>9</v>
      </c>
      <c r="X493" s="12" t="s">
        <v>1730</v>
      </c>
      <c r="Y493" s="14" t="s">
        <v>1834</v>
      </c>
      <c r="AD493" s="15" t="s">
        <v>1694</v>
      </c>
      <c r="AI493" s="14" t="s">
        <v>158</v>
      </c>
      <c r="AJ493" s="15" t="s">
        <v>1807</v>
      </c>
      <c r="AK493" s="14">
        <v>27.23</v>
      </c>
      <c r="AN493" s="15">
        <v>4</v>
      </c>
      <c r="AO493" s="15">
        <v>25</v>
      </c>
      <c r="AR493" s="14" t="s">
        <v>1778</v>
      </c>
      <c r="AS493" s="14" t="s">
        <v>1838</v>
      </c>
    </row>
    <row r="494" spans="1:45" s="14" customFormat="1" x14ac:dyDescent="0.2">
      <c r="A494" s="14" t="s">
        <v>1760</v>
      </c>
      <c r="B494" s="15" t="s">
        <v>1672</v>
      </c>
      <c r="C494" s="15" t="s">
        <v>1675</v>
      </c>
      <c r="D494" s="14" t="s">
        <v>1761</v>
      </c>
      <c r="E494" s="14" t="s">
        <v>1762</v>
      </c>
      <c r="G494" s="15" t="s">
        <v>1694</v>
      </c>
      <c r="H494" s="15" t="s">
        <v>1694</v>
      </c>
      <c r="I494" s="18" t="s">
        <v>1763</v>
      </c>
      <c r="J494" s="14">
        <v>35.25</v>
      </c>
      <c r="K494" s="14">
        <v>51.75</v>
      </c>
      <c r="L494" s="14">
        <v>1690</v>
      </c>
      <c r="M494" s="15" t="s">
        <v>1671</v>
      </c>
      <c r="O494" s="14">
        <v>2007</v>
      </c>
      <c r="U494" s="15" t="s">
        <v>1839</v>
      </c>
      <c r="V494" s="12" t="s">
        <v>1764</v>
      </c>
      <c r="W494" s="15">
        <v>9</v>
      </c>
      <c r="X494" s="12" t="s">
        <v>1730</v>
      </c>
      <c r="Y494" s="14" t="s">
        <v>1835</v>
      </c>
      <c r="Z494" s="14">
        <v>12</v>
      </c>
      <c r="AD494" s="15" t="s">
        <v>1694</v>
      </c>
      <c r="AI494" s="14" t="s">
        <v>158</v>
      </c>
      <c r="AJ494" s="15" t="s">
        <v>1807</v>
      </c>
      <c r="AK494" s="14">
        <v>32</v>
      </c>
      <c r="AN494" s="15">
        <v>4</v>
      </c>
      <c r="AO494" s="15">
        <v>25</v>
      </c>
      <c r="AR494" s="14" t="s">
        <v>1778</v>
      </c>
      <c r="AS494" s="14" t="s">
        <v>1838</v>
      </c>
    </row>
    <row r="495" spans="1:45" s="14" customFormat="1" x14ac:dyDescent="0.2">
      <c r="A495" s="14" t="s">
        <v>1760</v>
      </c>
      <c r="B495" s="15" t="s">
        <v>1672</v>
      </c>
      <c r="C495" s="15" t="s">
        <v>1675</v>
      </c>
      <c r="D495" s="14" t="s">
        <v>1761</v>
      </c>
      <c r="E495" s="14" t="s">
        <v>1762</v>
      </c>
      <c r="G495" s="15" t="s">
        <v>1694</v>
      </c>
      <c r="H495" s="15" t="s">
        <v>1694</v>
      </c>
      <c r="I495" s="18" t="s">
        <v>1763</v>
      </c>
      <c r="J495" s="14">
        <v>35.25</v>
      </c>
      <c r="K495" s="14">
        <v>51.75</v>
      </c>
      <c r="L495" s="14">
        <v>1690</v>
      </c>
      <c r="M495" s="15" t="s">
        <v>1671</v>
      </c>
      <c r="O495" s="14">
        <v>2007</v>
      </c>
      <c r="U495" s="15" t="s">
        <v>1839</v>
      </c>
      <c r="V495" s="12" t="s">
        <v>1764</v>
      </c>
      <c r="W495" s="15">
        <v>9</v>
      </c>
      <c r="X495" s="12" t="s">
        <v>1730</v>
      </c>
      <c r="Y495" s="14" t="s">
        <v>1835</v>
      </c>
      <c r="AD495" s="15" t="s">
        <v>1694</v>
      </c>
      <c r="AI495" s="14" t="s">
        <v>158</v>
      </c>
      <c r="AJ495" s="15" t="s">
        <v>1807</v>
      </c>
      <c r="AK495" s="14">
        <v>47.73</v>
      </c>
      <c r="AN495" s="15">
        <v>4</v>
      </c>
      <c r="AO495" s="15">
        <v>25</v>
      </c>
      <c r="AR495" s="14" t="s">
        <v>1778</v>
      </c>
      <c r="AS495" s="14" t="s">
        <v>1838</v>
      </c>
    </row>
    <row r="496" spans="1:45" s="14" customFormat="1" x14ac:dyDescent="0.2">
      <c r="A496" s="14" t="s">
        <v>1760</v>
      </c>
      <c r="B496" s="15" t="s">
        <v>1672</v>
      </c>
      <c r="C496" s="15" t="s">
        <v>1675</v>
      </c>
      <c r="D496" s="14" t="s">
        <v>1761</v>
      </c>
      <c r="E496" s="14" t="s">
        <v>1762</v>
      </c>
      <c r="G496" s="15" t="s">
        <v>1694</v>
      </c>
      <c r="H496" s="15" t="s">
        <v>1694</v>
      </c>
      <c r="I496" s="18" t="s">
        <v>1763</v>
      </c>
      <c r="J496" s="14">
        <v>35.25</v>
      </c>
      <c r="K496" s="14">
        <v>51.75</v>
      </c>
      <c r="L496" s="14">
        <v>1690</v>
      </c>
      <c r="M496" s="15" t="s">
        <v>1671</v>
      </c>
      <c r="O496" s="14">
        <v>2007</v>
      </c>
      <c r="U496" s="15" t="s">
        <v>1839</v>
      </c>
      <c r="V496" s="12" t="s">
        <v>1764</v>
      </c>
      <c r="W496" s="15">
        <v>9</v>
      </c>
      <c r="X496" s="12" t="s">
        <v>1730</v>
      </c>
      <c r="Y496" s="14" t="s">
        <v>1836</v>
      </c>
      <c r="Z496" s="14">
        <v>12</v>
      </c>
      <c r="AD496" s="15" t="s">
        <v>1694</v>
      </c>
      <c r="AI496" s="14" t="s">
        <v>158</v>
      </c>
      <c r="AJ496" s="15" t="s">
        <v>1807</v>
      </c>
      <c r="AK496" s="14">
        <v>36.64</v>
      </c>
      <c r="AN496" s="15">
        <v>4</v>
      </c>
      <c r="AO496" s="15">
        <v>25</v>
      </c>
      <c r="AR496" s="14" t="s">
        <v>1778</v>
      </c>
      <c r="AS496" s="14" t="s">
        <v>1838</v>
      </c>
    </row>
    <row r="497" spans="1:45" s="14" customFormat="1" x14ac:dyDescent="0.2">
      <c r="A497" s="14" t="s">
        <v>1760</v>
      </c>
      <c r="B497" s="15" t="s">
        <v>1672</v>
      </c>
      <c r="C497" s="15" t="s">
        <v>1675</v>
      </c>
      <c r="D497" s="14" t="s">
        <v>1761</v>
      </c>
      <c r="E497" s="14" t="s">
        <v>1762</v>
      </c>
      <c r="G497" s="15" t="s">
        <v>1694</v>
      </c>
      <c r="H497" s="15" t="s">
        <v>1694</v>
      </c>
      <c r="I497" s="18" t="s">
        <v>1763</v>
      </c>
      <c r="J497" s="14">
        <v>35.25</v>
      </c>
      <c r="K497" s="14">
        <v>51.75</v>
      </c>
      <c r="L497" s="14">
        <v>1690</v>
      </c>
      <c r="M497" s="15" t="s">
        <v>1671</v>
      </c>
      <c r="O497" s="14">
        <v>2007</v>
      </c>
      <c r="U497" s="15" t="s">
        <v>1839</v>
      </c>
      <c r="V497" s="12" t="s">
        <v>1764</v>
      </c>
      <c r="W497" s="15">
        <v>9</v>
      </c>
      <c r="X497" s="12" t="s">
        <v>1730</v>
      </c>
      <c r="Y497" s="14" t="s">
        <v>1836</v>
      </c>
      <c r="AD497" s="15" t="s">
        <v>1694</v>
      </c>
      <c r="AI497" s="14" t="s">
        <v>158</v>
      </c>
      <c r="AJ497" s="15" t="s">
        <v>1807</v>
      </c>
      <c r="AK497" s="14">
        <v>31.51</v>
      </c>
      <c r="AN497" s="15">
        <v>4</v>
      </c>
      <c r="AO497" s="15">
        <v>25</v>
      </c>
      <c r="AR497" s="14" t="s">
        <v>1778</v>
      </c>
      <c r="AS497" s="14" t="s">
        <v>1838</v>
      </c>
    </row>
    <row r="498" spans="1:45" s="14" customFormat="1" x14ac:dyDescent="0.2">
      <c r="A498" s="14" t="s">
        <v>1760</v>
      </c>
      <c r="B498" s="15" t="s">
        <v>1672</v>
      </c>
      <c r="C498" s="15" t="s">
        <v>1675</v>
      </c>
      <c r="D498" s="14" t="s">
        <v>1761</v>
      </c>
      <c r="E498" s="14" t="s">
        <v>1762</v>
      </c>
      <c r="G498" s="15" t="s">
        <v>1694</v>
      </c>
      <c r="H498" s="15" t="s">
        <v>1694</v>
      </c>
      <c r="I498" s="18" t="s">
        <v>1763</v>
      </c>
      <c r="J498" s="14">
        <v>35.25</v>
      </c>
      <c r="K498" s="14">
        <v>51.75</v>
      </c>
      <c r="L498" s="14">
        <v>1690</v>
      </c>
      <c r="M498" s="15" t="s">
        <v>1671</v>
      </c>
      <c r="O498" s="14">
        <v>2007</v>
      </c>
      <c r="U498" s="15" t="s">
        <v>1839</v>
      </c>
      <c r="V498" s="12" t="s">
        <v>1764</v>
      </c>
      <c r="W498" s="15">
        <v>9</v>
      </c>
      <c r="X498" s="12" t="s">
        <v>1730</v>
      </c>
      <c r="Y498" s="14" t="s">
        <v>1837</v>
      </c>
      <c r="Z498" s="14">
        <v>12</v>
      </c>
      <c r="AD498" s="15" t="s">
        <v>1694</v>
      </c>
      <c r="AI498" s="14" t="s">
        <v>158</v>
      </c>
      <c r="AJ498" s="15" t="s">
        <v>1807</v>
      </c>
      <c r="AK498" s="14">
        <v>24.51</v>
      </c>
      <c r="AN498" s="15">
        <v>4</v>
      </c>
      <c r="AO498" s="15">
        <v>25</v>
      </c>
      <c r="AR498" s="14" t="s">
        <v>1778</v>
      </c>
      <c r="AS498" s="14" t="s">
        <v>1838</v>
      </c>
    </row>
    <row r="499" spans="1:45" s="14" customFormat="1" x14ac:dyDescent="0.2">
      <c r="A499" s="14" t="s">
        <v>1760</v>
      </c>
      <c r="B499" s="15" t="s">
        <v>1672</v>
      </c>
      <c r="C499" s="15" t="s">
        <v>1675</v>
      </c>
      <c r="D499" s="14" t="s">
        <v>1761</v>
      </c>
      <c r="E499" s="14" t="s">
        <v>1762</v>
      </c>
      <c r="G499" s="15" t="s">
        <v>1694</v>
      </c>
      <c r="H499" s="15" t="s">
        <v>1694</v>
      </c>
      <c r="I499" s="18" t="s">
        <v>1763</v>
      </c>
      <c r="J499" s="14">
        <v>35.25</v>
      </c>
      <c r="K499" s="14">
        <v>51.75</v>
      </c>
      <c r="L499" s="14">
        <v>1690</v>
      </c>
      <c r="M499" s="15" t="s">
        <v>1671</v>
      </c>
      <c r="O499" s="14">
        <v>2007</v>
      </c>
      <c r="U499" s="15" t="s">
        <v>1839</v>
      </c>
      <c r="V499" s="12" t="s">
        <v>1764</v>
      </c>
      <c r="W499" s="15">
        <v>9</v>
      </c>
      <c r="X499" s="12" t="s">
        <v>1730</v>
      </c>
      <c r="Y499" s="14" t="s">
        <v>1837</v>
      </c>
      <c r="AD499" s="15" t="s">
        <v>1694</v>
      </c>
      <c r="AI499" s="14" t="s">
        <v>158</v>
      </c>
      <c r="AJ499" s="15" t="s">
        <v>1807</v>
      </c>
      <c r="AK499" s="14">
        <v>18.07</v>
      </c>
      <c r="AN499" s="15">
        <v>4</v>
      </c>
      <c r="AO499" s="15">
        <v>25</v>
      </c>
      <c r="AR499" s="14" t="s">
        <v>1778</v>
      </c>
      <c r="AS499" s="14" t="s">
        <v>1838</v>
      </c>
    </row>
    <row r="500" spans="1:45" s="14" customFormat="1" x14ac:dyDescent="0.2">
      <c r="A500" s="14" t="s">
        <v>1760</v>
      </c>
      <c r="B500" s="15" t="s">
        <v>1672</v>
      </c>
      <c r="C500" s="15" t="s">
        <v>1675</v>
      </c>
      <c r="D500" s="14" t="s">
        <v>1761</v>
      </c>
      <c r="E500" s="14" t="s">
        <v>1762</v>
      </c>
      <c r="G500" s="15" t="s">
        <v>1694</v>
      </c>
      <c r="H500" s="15" t="s">
        <v>1694</v>
      </c>
      <c r="I500" s="18" t="s">
        <v>1763</v>
      </c>
      <c r="J500" s="14">
        <v>35.25</v>
      </c>
      <c r="K500" s="14">
        <v>51.75</v>
      </c>
      <c r="L500" s="14">
        <v>1690</v>
      </c>
      <c r="M500" s="15" t="s">
        <v>1671</v>
      </c>
      <c r="O500" s="14">
        <v>2007</v>
      </c>
      <c r="U500" s="15" t="s">
        <v>1839</v>
      </c>
      <c r="V500" s="12" t="s">
        <v>1764</v>
      </c>
      <c r="W500" s="15">
        <v>9</v>
      </c>
      <c r="X500" s="12" t="s">
        <v>1730</v>
      </c>
      <c r="Y500" s="14" t="s">
        <v>1834</v>
      </c>
      <c r="Z500" s="14">
        <v>12</v>
      </c>
      <c r="AD500" s="15" t="s">
        <v>1694</v>
      </c>
      <c r="AI500" s="14" t="s">
        <v>158</v>
      </c>
      <c r="AJ500" s="15" t="s">
        <v>1674</v>
      </c>
      <c r="AK500" s="14">
        <v>95</v>
      </c>
      <c r="AN500" s="15">
        <v>4</v>
      </c>
      <c r="AO500" s="15">
        <v>25</v>
      </c>
      <c r="AR500" s="14" t="s">
        <v>1778</v>
      </c>
      <c r="AS500" s="14" t="s">
        <v>1838</v>
      </c>
    </row>
    <row r="501" spans="1:45" s="14" customFormat="1" x14ac:dyDescent="0.2">
      <c r="A501" s="14" t="s">
        <v>1760</v>
      </c>
      <c r="B501" s="15" t="s">
        <v>1672</v>
      </c>
      <c r="C501" s="15" t="s">
        <v>1675</v>
      </c>
      <c r="D501" s="14" t="s">
        <v>1761</v>
      </c>
      <c r="E501" s="14" t="s">
        <v>1762</v>
      </c>
      <c r="G501" s="15" t="s">
        <v>1694</v>
      </c>
      <c r="H501" s="15" t="s">
        <v>1694</v>
      </c>
      <c r="I501" s="18" t="s">
        <v>1763</v>
      </c>
      <c r="J501" s="14">
        <v>35.25</v>
      </c>
      <c r="K501" s="14">
        <v>51.75</v>
      </c>
      <c r="L501" s="14">
        <v>1690</v>
      </c>
      <c r="M501" s="15" t="s">
        <v>1671</v>
      </c>
      <c r="O501" s="14">
        <v>2007</v>
      </c>
      <c r="U501" s="15" t="s">
        <v>1839</v>
      </c>
      <c r="V501" s="12" t="s">
        <v>1764</v>
      </c>
      <c r="W501" s="15">
        <v>9</v>
      </c>
      <c r="X501" s="12" t="s">
        <v>1730</v>
      </c>
      <c r="Y501" s="14" t="s">
        <v>1834</v>
      </c>
      <c r="AD501" s="15" t="s">
        <v>1694</v>
      </c>
      <c r="AI501" s="14" t="s">
        <v>158</v>
      </c>
      <c r="AJ501" s="15" t="s">
        <v>1674</v>
      </c>
      <c r="AK501" s="14">
        <v>58</v>
      </c>
      <c r="AN501" s="15">
        <v>4</v>
      </c>
      <c r="AO501" s="15">
        <v>25</v>
      </c>
      <c r="AR501" s="14" t="s">
        <v>1778</v>
      </c>
      <c r="AS501" s="14" t="s">
        <v>1838</v>
      </c>
    </row>
    <row r="502" spans="1:45" s="14" customFormat="1" x14ac:dyDescent="0.2">
      <c r="A502" s="14" t="s">
        <v>1760</v>
      </c>
      <c r="B502" s="15" t="s">
        <v>1672</v>
      </c>
      <c r="C502" s="15" t="s">
        <v>1675</v>
      </c>
      <c r="D502" s="14" t="s">
        <v>1761</v>
      </c>
      <c r="E502" s="14" t="s">
        <v>1762</v>
      </c>
      <c r="G502" s="15" t="s">
        <v>1694</v>
      </c>
      <c r="H502" s="15" t="s">
        <v>1694</v>
      </c>
      <c r="I502" s="18" t="s">
        <v>1763</v>
      </c>
      <c r="J502" s="14">
        <v>35.25</v>
      </c>
      <c r="K502" s="14">
        <v>51.75</v>
      </c>
      <c r="L502" s="14">
        <v>1690</v>
      </c>
      <c r="M502" s="15" t="s">
        <v>1671</v>
      </c>
      <c r="O502" s="14">
        <v>2007</v>
      </c>
      <c r="U502" s="15" t="s">
        <v>1839</v>
      </c>
      <c r="V502" s="12" t="s">
        <v>1764</v>
      </c>
      <c r="W502" s="15">
        <v>9</v>
      </c>
      <c r="X502" s="12" t="s">
        <v>1730</v>
      </c>
      <c r="Y502" s="14" t="s">
        <v>1835</v>
      </c>
      <c r="Z502" s="14">
        <v>12</v>
      </c>
      <c r="AD502" s="15" t="s">
        <v>1694</v>
      </c>
      <c r="AI502" s="14" t="s">
        <v>158</v>
      </c>
      <c r="AJ502" s="15" t="s">
        <v>1674</v>
      </c>
      <c r="AK502" s="14">
        <v>95</v>
      </c>
      <c r="AN502" s="15">
        <v>4</v>
      </c>
      <c r="AO502" s="15">
        <v>25</v>
      </c>
      <c r="AR502" s="14" t="s">
        <v>1778</v>
      </c>
      <c r="AS502" s="14" t="s">
        <v>1838</v>
      </c>
    </row>
    <row r="503" spans="1:45" s="14" customFormat="1" x14ac:dyDescent="0.2">
      <c r="A503" s="14" t="s">
        <v>1760</v>
      </c>
      <c r="B503" s="15" t="s">
        <v>1672</v>
      </c>
      <c r="C503" s="15" t="s">
        <v>1675</v>
      </c>
      <c r="D503" s="14" t="s">
        <v>1761</v>
      </c>
      <c r="E503" s="14" t="s">
        <v>1762</v>
      </c>
      <c r="G503" s="15" t="s">
        <v>1694</v>
      </c>
      <c r="H503" s="15" t="s">
        <v>1694</v>
      </c>
      <c r="I503" s="18" t="s">
        <v>1763</v>
      </c>
      <c r="J503" s="14">
        <v>35.25</v>
      </c>
      <c r="K503" s="14">
        <v>51.75</v>
      </c>
      <c r="L503" s="14">
        <v>1690</v>
      </c>
      <c r="M503" s="15" t="s">
        <v>1671</v>
      </c>
      <c r="O503" s="14">
        <v>2007</v>
      </c>
      <c r="U503" s="15" t="s">
        <v>1839</v>
      </c>
      <c r="V503" s="12" t="s">
        <v>1764</v>
      </c>
      <c r="W503" s="15">
        <v>9</v>
      </c>
      <c r="X503" s="12" t="s">
        <v>1730</v>
      </c>
      <c r="Y503" s="14" t="s">
        <v>1835</v>
      </c>
      <c r="AD503" s="15" t="s">
        <v>1694</v>
      </c>
      <c r="AI503" s="14" t="s">
        <v>158</v>
      </c>
      <c r="AJ503" s="15" t="s">
        <v>1674</v>
      </c>
      <c r="AK503" s="14">
        <v>83</v>
      </c>
      <c r="AN503" s="15">
        <v>4</v>
      </c>
      <c r="AO503" s="15">
        <v>25</v>
      </c>
      <c r="AR503" s="14" t="s">
        <v>1778</v>
      </c>
      <c r="AS503" s="14" t="s">
        <v>1838</v>
      </c>
    </row>
    <row r="504" spans="1:45" s="14" customFormat="1" x14ac:dyDescent="0.2">
      <c r="A504" s="14" t="s">
        <v>1760</v>
      </c>
      <c r="B504" s="15" t="s">
        <v>1672</v>
      </c>
      <c r="C504" s="15" t="s">
        <v>1675</v>
      </c>
      <c r="D504" s="14" t="s">
        <v>1761</v>
      </c>
      <c r="E504" s="14" t="s">
        <v>1762</v>
      </c>
      <c r="G504" s="15" t="s">
        <v>1694</v>
      </c>
      <c r="H504" s="15" t="s">
        <v>1694</v>
      </c>
      <c r="I504" s="18" t="s">
        <v>1763</v>
      </c>
      <c r="J504" s="14">
        <v>35.25</v>
      </c>
      <c r="K504" s="14">
        <v>51.75</v>
      </c>
      <c r="L504" s="14">
        <v>1690</v>
      </c>
      <c r="M504" s="15" t="s">
        <v>1671</v>
      </c>
      <c r="O504" s="14">
        <v>2007</v>
      </c>
      <c r="U504" s="15" t="s">
        <v>1839</v>
      </c>
      <c r="V504" s="12" t="s">
        <v>1764</v>
      </c>
      <c r="W504" s="15">
        <v>9</v>
      </c>
      <c r="X504" s="12" t="s">
        <v>1730</v>
      </c>
      <c r="Y504" s="14" t="s">
        <v>1836</v>
      </c>
      <c r="Z504" s="14">
        <v>12</v>
      </c>
      <c r="AD504" s="15" t="s">
        <v>1694</v>
      </c>
      <c r="AI504" s="14" t="s">
        <v>158</v>
      </c>
      <c r="AJ504" s="15" t="s">
        <v>1674</v>
      </c>
      <c r="AK504" s="14">
        <v>85</v>
      </c>
      <c r="AN504" s="15">
        <v>4</v>
      </c>
      <c r="AO504" s="15">
        <v>25</v>
      </c>
      <c r="AR504" s="14" t="s">
        <v>1778</v>
      </c>
      <c r="AS504" s="14" t="s">
        <v>1838</v>
      </c>
    </row>
    <row r="505" spans="1:45" s="14" customFormat="1" x14ac:dyDescent="0.2">
      <c r="A505" s="14" t="s">
        <v>1760</v>
      </c>
      <c r="B505" s="15" t="s">
        <v>1672</v>
      </c>
      <c r="C505" s="15" t="s">
        <v>1675</v>
      </c>
      <c r="D505" s="14" t="s">
        <v>1761</v>
      </c>
      <c r="E505" s="14" t="s">
        <v>1762</v>
      </c>
      <c r="G505" s="15" t="s">
        <v>1694</v>
      </c>
      <c r="H505" s="15" t="s">
        <v>1694</v>
      </c>
      <c r="I505" s="18" t="s">
        <v>1763</v>
      </c>
      <c r="J505" s="14">
        <v>35.25</v>
      </c>
      <c r="K505" s="14">
        <v>51.75</v>
      </c>
      <c r="L505" s="14">
        <v>1690</v>
      </c>
      <c r="M505" s="15" t="s">
        <v>1671</v>
      </c>
      <c r="O505" s="14">
        <v>2007</v>
      </c>
      <c r="U505" s="15" t="s">
        <v>1839</v>
      </c>
      <c r="V505" s="12" t="s">
        <v>1764</v>
      </c>
      <c r="W505" s="15">
        <v>9</v>
      </c>
      <c r="X505" s="12" t="s">
        <v>1730</v>
      </c>
      <c r="Y505" s="14" t="s">
        <v>1836</v>
      </c>
      <c r="AD505" s="15" t="s">
        <v>1694</v>
      </c>
      <c r="AI505" s="14" t="s">
        <v>158</v>
      </c>
      <c r="AJ505" s="15" t="s">
        <v>1674</v>
      </c>
      <c r="AK505" s="14">
        <v>72</v>
      </c>
      <c r="AN505" s="15">
        <v>4</v>
      </c>
      <c r="AO505" s="15">
        <v>25</v>
      </c>
      <c r="AR505" s="14" t="s">
        <v>1778</v>
      </c>
      <c r="AS505" s="14" t="s">
        <v>1838</v>
      </c>
    </row>
    <row r="506" spans="1:45" s="14" customFormat="1" x14ac:dyDescent="0.2">
      <c r="A506" s="14" t="s">
        <v>1760</v>
      </c>
      <c r="B506" s="15" t="s">
        <v>1672</v>
      </c>
      <c r="C506" s="15" t="s">
        <v>1675</v>
      </c>
      <c r="D506" s="14" t="s">
        <v>1761</v>
      </c>
      <c r="E506" s="14" t="s">
        <v>1762</v>
      </c>
      <c r="G506" s="15" t="s">
        <v>1694</v>
      </c>
      <c r="H506" s="15" t="s">
        <v>1694</v>
      </c>
      <c r="I506" s="18" t="s">
        <v>1763</v>
      </c>
      <c r="J506" s="14">
        <v>35.25</v>
      </c>
      <c r="K506" s="14">
        <v>51.75</v>
      </c>
      <c r="L506" s="14">
        <v>1690</v>
      </c>
      <c r="M506" s="15" t="s">
        <v>1671</v>
      </c>
      <c r="O506" s="14">
        <v>2007</v>
      </c>
      <c r="U506" s="15" t="s">
        <v>1839</v>
      </c>
      <c r="V506" s="12" t="s">
        <v>1764</v>
      </c>
      <c r="W506" s="15">
        <v>9</v>
      </c>
      <c r="X506" s="12" t="s">
        <v>1730</v>
      </c>
      <c r="Y506" s="14" t="s">
        <v>1837</v>
      </c>
      <c r="Z506" s="14">
        <v>12</v>
      </c>
      <c r="AD506" s="15" t="s">
        <v>1694</v>
      </c>
      <c r="AI506" s="14" t="s">
        <v>158</v>
      </c>
      <c r="AJ506" s="15" t="s">
        <v>1674</v>
      </c>
      <c r="AK506" s="14">
        <v>94</v>
      </c>
      <c r="AN506" s="15">
        <v>4</v>
      </c>
      <c r="AO506" s="15">
        <v>25</v>
      </c>
      <c r="AR506" s="14" t="s">
        <v>1778</v>
      </c>
      <c r="AS506" s="14" t="s">
        <v>1838</v>
      </c>
    </row>
    <row r="507" spans="1:45" s="14" customFormat="1" x14ac:dyDescent="0.2">
      <c r="A507" s="14" t="s">
        <v>1760</v>
      </c>
      <c r="B507" s="15" t="s">
        <v>1672</v>
      </c>
      <c r="C507" s="15" t="s">
        <v>1675</v>
      </c>
      <c r="D507" s="14" t="s">
        <v>1761</v>
      </c>
      <c r="E507" s="14" t="s">
        <v>1762</v>
      </c>
      <c r="G507" s="15" t="s">
        <v>1694</v>
      </c>
      <c r="H507" s="15" t="s">
        <v>1694</v>
      </c>
      <c r="I507" s="18" t="s">
        <v>1763</v>
      </c>
      <c r="J507" s="14">
        <v>35.25</v>
      </c>
      <c r="K507" s="14">
        <v>51.75</v>
      </c>
      <c r="L507" s="14">
        <v>1690</v>
      </c>
      <c r="M507" s="15" t="s">
        <v>1671</v>
      </c>
      <c r="O507" s="14">
        <v>2007</v>
      </c>
      <c r="U507" s="15" t="s">
        <v>1839</v>
      </c>
      <c r="V507" s="12" t="s">
        <v>1764</v>
      </c>
      <c r="W507" s="15">
        <v>9</v>
      </c>
      <c r="X507" s="12" t="s">
        <v>1730</v>
      </c>
      <c r="Y507" s="14" t="s">
        <v>1837</v>
      </c>
      <c r="AD507" s="15" t="s">
        <v>1694</v>
      </c>
      <c r="AI507" s="14" t="s">
        <v>158</v>
      </c>
      <c r="AJ507" s="15" t="s">
        <v>1674</v>
      </c>
      <c r="AK507" s="14">
        <v>33</v>
      </c>
      <c r="AN507" s="15">
        <v>4</v>
      </c>
      <c r="AO507" s="15">
        <v>25</v>
      </c>
      <c r="AR507" s="14" t="s">
        <v>1778</v>
      </c>
      <c r="AS507" s="14" t="s">
        <v>1838</v>
      </c>
    </row>
    <row r="508" spans="1:45" x14ac:dyDescent="0.2">
      <c r="A508" t="s">
        <v>1772</v>
      </c>
      <c r="B508" s="4" t="s">
        <v>1672</v>
      </c>
      <c r="C508" s="4" t="s">
        <v>1675</v>
      </c>
      <c r="D508" t="s">
        <v>1770</v>
      </c>
      <c r="E508" t="s">
        <v>1771</v>
      </c>
      <c r="G508" s="4" t="s">
        <v>158</v>
      </c>
      <c r="H508" t="s">
        <v>1694</v>
      </c>
      <c r="I508" s="4" t="s">
        <v>1774</v>
      </c>
      <c r="M508" s="4" t="s">
        <v>1683</v>
      </c>
      <c r="O508">
        <v>2017</v>
      </c>
      <c r="T508">
        <v>4</v>
      </c>
      <c r="U508" s="4" t="s">
        <v>1775</v>
      </c>
      <c r="V508" s="9" t="s">
        <v>1776</v>
      </c>
      <c r="W508" s="4" t="s">
        <v>1777</v>
      </c>
      <c r="X508" s="4" t="s">
        <v>1777</v>
      </c>
      <c r="AD508" s="4" t="s">
        <v>1694</v>
      </c>
      <c r="AF508" t="s">
        <v>1694</v>
      </c>
      <c r="AJ508" s="4" t="s">
        <v>1674</v>
      </c>
      <c r="AK508" s="4">
        <v>8.6999999999999993</v>
      </c>
      <c r="AN508" s="4">
        <v>3</v>
      </c>
      <c r="AO508" s="4">
        <v>30</v>
      </c>
      <c r="AP508" s="4">
        <v>365</v>
      </c>
      <c r="AQ508" t="s">
        <v>1773</v>
      </c>
      <c r="AR508" s="4" t="s">
        <v>1778</v>
      </c>
    </row>
    <row r="509" spans="1:45" x14ac:dyDescent="0.2">
      <c r="A509" t="s">
        <v>1772</v>
      </c>
      <c r="B509" s="4" t="s">
        <v>1672</v>
      </c>
      <c r="C509" s="4" t="s">
        <v>1675</v>
      </c>
      <c r="D509" t="s">
        <v>1770</v>
      </c>
      <c r="E509" t="s">
        <v>1771</v>
      </c>
      <c r="G509" s="4" t="s">
        <v>158</v>
      </c>
      <c r="H509" t="s">
        <v>1694</v>
      </c>
      <c r="I509" s="4" t="s">
        <v>1774</v>
      </c>
      <c r="M509" s="4" t="s">
        <v>1683</v>
      </c>
      <c r="O509">
        <v>2017</v>
      </c>
      <c r="T509">
        <v>4</v>
      </c>
      <c r="U509" s="4" t="s">
        <v>1779</v>
      </c>
      <c r="V509" s="9" t="s">
        <v>1776</v>
      </c>
      <c r="W509" s="4" t="s">
        <v>1777</v>
      </c>
      <c r="X509" s="4" t="s">
        <v>1777</v>
      </c>
      <c r="AA509" t="s">
        <v>1780</v>
      </c>
      <c r="AB509">
        <v>1765422</v>
      </c>
      <c r="AC509">
        <v>1.0416699999999999E-2</v>
      </c>
      <c r="AD509" s="4" t="s">
        <v>158</v>
      </c>
      <c r="AE509" t="s">
        <v>95</v>
      </c>
      <c r="AF509" t="s">
        <v>158</v>
      </c>
      <c r="AG509" t="s">
        <v>1780</v>
      </c>
      <c r="AH509">
        <v>15</v>
      </c>
      <c r="AJ509" s="4" t="s">
        <v>1674</v>
      </c>
      <c r="AK509" s="4">
        <v>1.1000000000000001</v>
      </c>
      <c r="AN509" s="4">
        <v>3</v>
      </c>
      <c r="AO509" s="4">
        <v>30</v>
      </c>
      <c r="AP509" s="4">
        <v>365</v>
      </c>
      <c r="AQ509" t="s">
        <v>1773</v>
      </c>
      <c r="AR509" s="4" t="s">
        <v>1778</v>
      </c>
    </row>
    <row r="510" spans="1:45" x14ac:dyDescent="0.2">
      <c r="A510" t="s">
        <v>1772</v>
      </c>
      <c r="B510" s="4" t="s">
        <v>1672</v>
      </c>
      <c r="C510" s="4" t="s">
        <v>1675</v>
      </c>
      <c r="D510" t="s">
        <v>1770</v>
      </c>
      <c r="E510" t="s">
        <v>1771</v>
      </c>
      <c r="G510" s="4" t="s">
        <v>158</v>
      </c>
      <c r="H510" t="s">
        <v>1694</v>
      </c>
      <c r="I510" s="4" t="s">
        <v>1781</v>
      </c>
      <c r="M510" s="4" t="s">
        <v>1683</v>
      </c>
      <c r="O510">
        <v>2017</v>
      </c>
      <c r="T510">
        <v>4</v>
      </c>
      <c r="U510" s="4" t="s">
        <v>1775</v>
      </c>
      <c r="V510" s="9" t="s">
        <v>1776</v>
      </c>
      <c r="W510" s="4" t="s">
        <v>1777</v>
      </c>
      <c r="X510" s="4" t="s">
        <v>1777</v>
      </c>
      <c r="AD510" s="4" t="s">
        <v>1694</v>
      </c>
      <c r="AF510" t="s">
        <v>1694</v>
      </c>
      <c r="AJ510" s="4" t="s">
        <v>1674</v>
      </c>
      <c r="AK510" s="4">
        <v>1.1000000000000001</v>
      </c>
      <c r="AN510" s="4">
        <v>3</v>
      </c>
      <c r="AO510" s="4">
        <v>30</v>
      </c>
      <c r="AP510" s="4">
        <v>365</v>
      </c>
      <c r="AQ510" t="s">
        <v>1773</v>
      </c>
      <c r="AR510" s="4" t="s">
        <v>1778</v>
      </c>
      <c r="AS510" t="s">
        <v>1782</v>
      </c>
    </row>
    <row r="511" spans="1:45" x14ac:dyDescent="0.2">
      <c r="A511" t="s">
        <v>1772</v>
      </c>
      <c r="B511" s="4" t="s">
        <v>1672</v>
      </c>
      <c r="C511" s="4" t="s">
        <v>1675</v>
      </c>
      <c r="D511" t="s">
        <v>1770</v>
      </c>
      <c r="E511" t="s">
        <v>1771</v>
      </c>
      <c r="G511" s="4" t="s">
        <v>158</v>
      </c>
      <c r="H511" t="s">
        <v>1694</v>
      </c>
      <c r="I511" s="4" t="s">
        <v>1781</v>
      </c>
      <c r="M511" s="4" t="s">
        <v>1683</v>
      </c>
      <c r="O511">
        <v>2017</v>
      </c>
      <c r="T511">
        <v>4</v>
      </c>
      <c r="U511" s="4" t="s">
        <v>1779</v>
      </c>
      <c r="V511" s="9" t="s">
        <v>1776</v>
      </c>
      <c r="W511" s="4" t="s">
        <v>1777</v>
      </c>
      <c r="X511" s="4" t="s">
        <v>1777</v>
      </c>
      <c r="AA511" t="s">
        <v>1780</v>
      </c>
      <c r="AB511">
        <v>1765422</v>
      </c>
      <c r="AC511">
        <v>1.0416699999999999E-2</v>
      </c>
      <c r="AD511" s="4" t="s">
        <v>158</v>
      </c>
      <c r="AE511" t="s">
        <v>95</v>
      </c>
      <c r="AF511" t="s">
        <v>158</v>
      </c>
      <c r="AG511" t="s">
        <v>1780</v>
      </c>
      <c r="AH511">
        <v>15</v>
      </c>
      <c r="AJ511" s="4" t="s">
        <v>1674</v>
      </c>
      <c r="AK511" s="4">
        <v>0.6</v>
      </c>
      <c r="AN511" s="4">
        <v>3</v>
      </c>
      <c r="AO511" s="4">
        <v>30</v>
      </c>
      <c r="AP511" s="4">
        <v>365</v>
      </c>
      <c r="AQ511" t="s">
        <v>1773</v>
      </c>
      <c r="AR511" s="4" t="s">
        <v>1778</v>
      </c>
      <c r="AS511" t="s">
        <v>1782</v>
      </c>
    </row>
    <row r="512" spans="1:45" x14ac:dyDescent="0.2">
      <c r="A512" t="s">
        <v>1772</v>
      </c>
      <c r="B512" s="4" t="s">
        <v>1672</v>
      </c>
      <c r="C512" s="4" t="s">
        <v>1675</v>
      </c>
      <c r="D512" t="s">
        <v>1770</v>
      </c>
      <c r="E512" t="s">
        <v>1771</v>
      </c>
      <c r="G512" s="4" t="s">
        <v>158</v>
      </c>
      <c r="H512" t="s">
        <v>1694</v>
      </c>
      <c r="I512" s="4" t="s">
        <v>1783</v>
      </c>
      <c r="M512" s="4" t="s">
        <v>1683</v>
      </c>
      <c r="O512">
        <v>2017</v>
      </c>
      <c r="T512">
        <v>4</v>
      </c>
      <c r="U512" s="4" t="s">
        <v>1775</v>
      </c>
      <c r="V512" s="9" t="s">
        <v>1776</v>
      </c>
      <c r="W512" s="4" t="s">
        <v>1777</v>
      </c>
      <c r="X512" s="4" t="s">
        <v>1777</v>
      </c>
      <c r="AD512" s="4" t="s">
        <v>1694</v>
      </c>
      <c r="AF512" t="s">
        <v>1694</v>
      </c>
      <c r="AJ512" s="4" t="s">
        <v>1674</v>
      </c>
      <c r="AK512" s="4">
        <v>2.4</v>
      </c>
      <c r="AN512" s="4">
        <v>3</v>
      </c>
      <c r="AO512" s="4">
        <v>30</v>
      </c>
      <c r="AP512" s="4">
        <v>365</v>
      </c>
      <c r="AQ512" t="s">
        <v>1773</v>
      </c>
      <c r="AR512" s="4" t="s">
        <v>1778</v>
      </c>
      <c r="AS512" t="s">
        <v>1784</v>
      </c>
    </row>
    <row r="513" spans="1:45" x14ac:dyDescent="0.2">
      <c r="A513" t="s">
        <v>1772</v>
      </c>
      <c r="B513" s="4" t="s">
        <v>1672</v>
      </c>
      <c r="C513" s="4" t="s">
        <v>1675</v>
      </c>
      <c r="D513" t="s">
        <v>1770</v>
      </c>
      <c r="E513" t="s">
        <v>1771</v>
      </c>
      <c r="G513" s="4" t="s">
        <v>158</v>
      </c>
      <c r="H513" t="s">
        <v>1694</v>
      </c>
      <c r="I513" s="4" t="s">
        <v>1783</v>
      </c>
      <c r="M513" s="4" t="s">
        <v>1683</v>
      </c>
      <c r="O513">
        <v>2017</v>
      </c>
      <c r="T513">
        <v>4</v>
      </c>
      <c r="U513" s="4" t="s">
        <v>1779</v>
      </c>
      <c r="V513" s="9" t="s">
        <v>1776</v>
      </c>
      <c r="W513" s="4" t="s">
        <v>1777</v>
      </c>
      <c r="X513" s="4" t="s">
        <v>1777</v>
      </c>
      <c r="AA513" t="s">
        <v>1780</v>
      </c>
      <c r="AB513">
        <v>1765422</v>
      </c>
      <c r="AC513">
        <v>1.0416699999999999E-2</v>
      </c>
      <c r="AD513" s="4" t="s">
        <v>158</v>
      </c>
      <c r="AE513" t="s">
        <v>95</v>
      </c>
      <c r="AF513" t="s">
        <v>158</v>
      </c>
      <c r="AG513" t="s">
        <v>1780</v>
      </c>
      <c r="AH513">
        <v>15</v>
      </c>
      <c r="AJ513" s="4" t="s">
        <v>1674</v>
      </c>
      <c r="AK513" s="4">
        <v>0</v>
      </c>
      <c r="AN513" s="4">
        <v>3</v>
      </c>
      <c r="AO513" s="4">
        <v>30</v>
      </c>
      <c r="AP513" s="4">
        <v>365</v>
      </c>
      <c r="AQ513" t="s">
        <v>1773</v>
      </c>
      <c r="AR513" s="4" t="s">
        <v>1778</v>
      </c>
      <c r="AS513" t="s">
        <v>1784</v>
      </c>
    </row>
    <row r="514" spans="1:45" x14ac:dyDescent="0.2">
      <c r="A514" s="4" t="s">
        <v>1772</v>
      </c>
      <c r="B514" s="4" t="s">
        <v>1672</v>
      </c>
      <c r="C514" s="4" t="s">
        <v>1675</v>
      </c>
      <c r="D514" s="4" t="s">
        <v>1770</v>
      </c>
      <c r="E514" s="4" t="s">
        <v>1771</v>
      </c>
      <c r="F514" s="4"/>
      <c r="G514" s="4" t="s">
        <v>158</v>
      </c>
      <c r="H514" s="4" t="s">
        <v>1694</v>
      </c>
      <c r="I514" s="4" t="s">
        <v>1785</v>
      </c>
      <c r="J514" s="4"/>
      <c r="K514" s="4"/>
      <c r="L514" s="4"/>
      <c r="M514" s="4" t="s">
        <v>1683</v>
      </c>
      <c r="N514" s="4"/>
      <c r="O514">
        <v>2017</v>
      </c>
      <c r="P514" s="4"/>
      <c r="Q514" s="4"/>
      <c r="R514" s="4"/>
      <c r="S514" s="4"/>
      <c r="T514" s="4">
        <v>4</v>
      </c>
      <c r="U514" s="4" t="s">
        <v>1775</v>
      </c>
      <c r="V514" s="11" t="s">
        <v>1776</v>
      </c>
      <c r="W514" s="4" t="s">
        <v>1777</v>
      </c>
      <c r="X514" s="4" t="s">
        <v>1777</v>
      </c>
      <c r="Y514" s="4"/>
      <c r="Z514" s="4"/>
      <c r="AA514" s="4"/>
      <c r="AB514" s="4"/>
      <c r="AC514" s="4"/>
      <c r="AD514" s="4" t="s">
        <v>1694</v>
      </c>
      <c r="AE514" s="4"/>
      <c r="AF514" s="4" t="s">
        <v>1694</v>
      </c>
      <c r="AG514" s="4"/>
      <c r="AH514" s="4"/>
      <c r="AI514" s="4"/>
      <c r="AJ514" s="4" t="s">
        <v>1674</v>
      </c>
      <c r="AK514" s="4">
        <v>0.2</v>
      </c>
      <c r="AL514" s="4"/>
      <c r="AM514" s="4"/>
      <c r="AN514" s="4">
        <v>3</v>
      </c>
      <c r="AO514" s="4">
        <v>30</v>
      </c>
      <c r="AP514" s="4">
        <v>365</v>
      </c>
      <c r="AQ514" s="4" t="s">
        <v>1773</v>
      </c>
      <c r="AR514" s="4" t="s">
        <v>1778</v>
      </c>
      <c r="AS514" s="4" t="s">
        <v>1786</v>
      </c>
    </row>
    <row r="515" spans="1:45" x14ac:dyDescent="0.2">
      <c r="A515" s="4" t="s">
        <v>1772</v>
      </c>
      <c r="B515" s="4" t="s">
        <v>1672</v>
      </c>
      <c r="C515" s="4" t="s">
        <v>1675</v>
      </c>
      <c r="D515" s="4" t="s">
        <v>1770</v>
      </c>
      <c r="E515" s="4" t="s">
        <v>1771</v>
      </c>
      <c r="F515" s="4"/>
      <c r="G515" s="4" t="s">
        <v>158</v>
      </c>
      <c r="H515" s="4" t="s">
        <v>1694</v>
      </c>
      <c r="I515" s="4" t="s">
        <v>1785</v>
      </c>
      <c r="J515" s="4"/>
      <c r="K515" s="4"/>
      <c r="L515" s="4"/>
      <c r="M515" s="4" t="s">
        <v>1683</v>
      </c>
      <c r="N515" s="4"/>
      <c r="O515">
        <v>2017</v>
      </c>
      <c r="P515" s="4"/>
      <c r="Q515" s="4"/>
      <c r="R515" s="4"/>
      <c r="S515" s="4"/>
      <c r="T515" s="4">
        <v>4</v>
      </c>
      <c r="U515" s="4" t="s">
        <v>1779</v>
      </c>
      <c r="V515" s="11" t="s">
        <v>1776</v>
      </c>
      <c r="W515" s="4" t="s">
        <v>1777</v>
      </c>
      <c r="X515" s="4" t="s">
        <v>1777</v>
      </c>
      <c r="Y515" s="4"/>
      <c r="Z515" s="4"/>
      <c r="AA515" s="4" t="s">
        <v>1780</v>
      </c>
      <c r="AB515" s="4">
        <v>1765422</v>
      </c>
      <c r="AC515" s="4">
        <v>1.0416699999999999E-2</v>
      </c>
      <c r="AD515" s="4" t="s">
        <v>158</v>
      </c>
      <c r="AE515" s="4" t="s">
        <v>95</v>
      </c>
      <c r="AF515" s="4" t="s">
        <v>158</v>
      </c>
      <c r="AG515" s="4" t="s">
        <v>1780</v>
      </c>
      <c r="AH515" s="4">
        <v>15</v>
      </c>
      <c r="AI515" s="4"/>
      <c r="AJ515" s="4" t="s">
        <v>1674</v>
      </c>
      <c r="AK515" s="4">
        <v>0.9</v>
      </c>
      <c r="AL515" s="4"/>
      <c r="AM515" s="4"/>
      <c r="AN515" s="4">
        <v>3</v>
      </c>
      <c r="AO515" s="4">
        <v>30</v>
      </c>
      <c r="AP515" s="4">
        <v>365</v>
      </c>
      <c r="AQ515" s="4" t="s">
        <v>1773</v>
      </c>
      <c r="AR515" s="4" t="s">
        <v>1778</v>
      </c>
      <c r="AS515" s="4" t="s">
        <v>1786</v>
      </c>
    </row>
    <row r="516" spans="1:45" x14ac:dyDescent="0.2">
      <c r="A516" t="s">
        <v>1510</v>
      </c>
      <c r="B516" s="4" t="s">
        <v>1672</v>
      </c>
      <c r="C516" s="4" t="s">
        <v>1675</v>
      </c>
      <c r="D516" t="s">
        <v>1505</v>
      </c>
      <c r="E516" t="s">
        <v>1506</v>
      </c>
      <c r="G516" s="4" t="s">
        <v>1694</v>
      </c>
      <c r="H516" t="s">
        <v>1694</v>
      </c>
      <c r="I516" s="4" t="s">
        <v>1787</v>
      </c>
      <c r="J516">
        <v>36.544444444444402</v>
      </c>
      <c r="K516">
        <v>128.800833333333</v>
      </c>
      <c r="M516" s="4" t="s">
        <v>1671</v>
      </c>
      <c r="O516">
        <v>2019</v>
      </c>
      <c r="P516">
        <v>2020</v>
      </c>
      <c r="Q516" t="s">
        <v>1788</v>
      </c>
      <c r="R516">
        <v>14</v>
      </c>
      <c r="T516">
        <v>0</v>
      </c>
      <c r="W516" s="4"/>
      <c r="X516" s="9" t="s">
        <v>1790</v>
      </c>
      <c r="Z516">
        <v>12</v>
      </c>
      <c r="AD516" t="s">
        <v>1694</v>
      </c>
      <c r="AF516" t="s">
        <v>158</v>
      </c>
      <c r="AG516" t="s">
        <v>1789</v>
      </c>
      <c r="AH516">
        <v>240</v>
      </c>
      <c r="AI516" t="s">
        <v>158</v>
      </c>
      <c r="AJ516" s="4" t="s">
        <v>1674</v>
      </c>
      <c r="AK516" s="4">
        <v>10.31</v>
      </c>
      <c r="AL516" t="s">
        <v>1799</v>
      </c>
      <c r="AM516">
        <v>2.399</v>
      </c>
      <c r="AN516" s="4">
        <v>4</v>
      </c>
      <c r="AO516" s="4">
        <v>20</v>
      </c>
      <c r="AP516" s="4">
        <v>28</v>
      </c>
      <c r="AQ516" t="s">
        <v>1795</v>
      </c>
      <c r="AR516" s="4" t="s">
        <v>1791</v>
      </c>
    </row>
    <row r="517" spans="1:45" x14ac:dyDescent="0.2">
      <c r="A517" t="s">
        <v>1510</v>
      </c>
      <c r="B517" s="4" t="s">
        <v>1672</v>
      </c>
      <c r="C517" s="4" t="s">
        <v>1675</v>
      </c>
      <c r="D517" t="s">
        <v>1505</v>
      </c>
      <c r="E517" t="s">
        <v>1506</v>
      </c>
      <c r="G517" s="4" t="s">
        <v>1694</v>
      </c>
      <c r="H517" t="s">
        <v>1694</v>
      </c>
      <c r="I517" s="4" t="s">
        <v>1787</v>
      </c>
      <c r="J517">
        <v>36.544444444444402</v>
      </c>
      <c r="K517">
        <v>128.800833333333</v>
      </c>
      <c r="M517" s="4" t="s">
        <v>1671</v>
      </c>
      <c r="O517">
        <v>2019</v>
      </c>
      <c r="P517">
        <v>2020</v>
      </c>
      <c r="Q517" t="s">
        <v>1788</v>
      </c>
      <c r="R517">
        <v>14</v>
      </c>
      <c r="T517">
        <v>0</v>
      </c>
      <c r="W517" s="4"/>
      <c r="X517" s="9" t="s">
        <v>1793</v>
      </c>
      <c r="Z517">
        <v>12</v>
      </c>
      <c r="AD517" t="s">
        <v>1694</v>
      </c>
      <c r="AF517" t="s">
        <v>158</v>
      </c>
      <c r="AG517" t="s">
        <v>1789</v>
      </c>
      <c r="AH517">
        <v>240</v>
      </c>
      <c r="AI517" t="s">
        <v>158</v>
      </c>
      <c r="AJ517" s="4" t="s">
        <v>1674</v>
      </c>
      <c r="AK517" s="4">
        <v>0</v>
      </c>
      <c r="AN517" s="4">
        <v>4</v>
      </c>
      <c r="AO517" s="4">
        <v>20</v>
      </c>
      <c r="AP517" s="4">
        <v>28</v>
      </c>
      <c r="AQ517" t="s">
        <v>1795</v>
      </c>
      <c r="AR517" s="4" t="s">
        <v>1791</v>
      </c>
    </row>
    <row r="518" spans="1:45" x14ac:dyDescent="0.2">
      <c r="A518" t="s">
        <v>1510</v>
      </c>
      <c r="B518" s="4" t="s">
        <v>1672</v>
      </c>
      <c r="C518" s="4" t="s">
        <v>1675</v>
      </c>
      <c r="D518" t="s">
        <v>1505</v>
      </c>
      <c r="E518" t="s">
        <v>1506</v>
      </c>
      <c r="G518" s="4" t="s">
        <v>1694</v>
      </c>
      <c r="H518" t="s">
        <v>1694</v>
      </c>
      <c r="I518" s="4" t="s">
        <v>1787</v>
      </c>
      <c r="J518">
        <v>36.544444444444402</v>
      </c>
      <c r="K518">
        <v>128.800833333333</v>
      </c>
      <c r="M518" s="4" t="s">
        <v>1671</v>
      </c>
      <c r="O518">
        <v>2019</v>
      </c>
      <c r="P518">
        <v>2020</v>
      </c>
      <c r="Q518" t="s">
        <v>1788</v>
      </c>
      <c r="R518">
        <v>14</v>
      </c>
      <c r="T518">
        <v>0</v>
      </c>
      <c r="W518" s="4"/>
      <c r="X518" s="9" t="s">
        <v>1794</v>
      </c>
      <c r="Z518">
        <v>12</v>
      </c>
      <c r="AD518" t="s">
        <v>1694</v>
      </c>
      <c r="AF518" t="s">
        <v>158</v>
      </c>
      <c r="AG518" t="s">
        <v>1789</v>
      </c>
      <c r="AH518">
        <v>240</v>
      </c>
      <c r="AI518" t="s">
        <v>158</v>
      </c>
      <c r="AJ518" s="4" t="s">
        <v>1674</v>
      </c>
      <c r="AK518" s="4">
        <v>0</v>
      </c>
      <c r="AN518" s="4">
        <v>4</v>
      </c>
      <c r="AO518" s="4">
        <v>20</v>
      </c>
      <c r="AP518" s="4">
        <v>28</v>
      </c>
      <c r="AQ518" t="s">
        <v>1795</v>
      </c>
      <c r="AR518" s="4" t="s">
        <v>1791</v>
      </c>
    </row>
    <row r="519" spans="1:45" x14ac:dyDescent="0.2">
      <c r="A519" t="s">
        <v>1510</v>
      </c>
      <c r="B519" s="4" t="s">
        <v>1672</v>
      </c>
      <c r="C519" s="4" t="s">
        <v>1675</v>
      </c>
      <c r="D519" t="s">
        <v>1505</v>
      </c>
      <c r="E519" t="s">
        <v>1506</v>
      </c>
      <c r="G519" s="4" t="s">
        <v>1694</v>
      </c>
      <c r="H519" t="s">
        <v>1694</v>
      </c>
      <c r="I519" s="4" t="s">
        <v>1787</v>
      </c>
      <c r="J519">
        <v>36.544444444444402</v>
      </c>
      <c r="K519">
        <v>128.800833333333</v>
      </c>
      <c r="M519" s="4" t="s">
        <v>1671</v>
      </c>
      <c r="O519">
        <v>2019</v>
      </c>
      <c r="P519">
        <v>2020</v>
      </c>
      <c r="Q519" t="s">
        <v>1788</v>
      </c>
      <c r="R519">
        <v>14</v>
      </c>
      <c r="T519">
        <v>0</v>
      </c>
      <c r="W519" s="4"/>
      <c r="X519" s="9" t="s">
        <v>1776</v>
      </c>
      <c r="Z519">
        <v>12</v>
      </c>
      <c r="AD519" t="s">
        <v>1694</v>
      </c>
      <c r="AF519" t="s">
        <v>158</v>
      </c>
      <c r="AG519" t="s">
        <v>1789</v>
      </c>
      <c r="AH519">
        <v>240</v>
      </c>
      <c r="AI519" t="s">
        <v>158</v>
      </c>
      <c r="AJ519" s="4" t="s">
        <v>1674</v>
      </c>
      <c r="AK519" s="4">
        <v>0</v>
      </c>
      <c r="AN519" s="4">
        <v>4</v>
      </c>
      <c r="AO519" s="4">
        <v>20</v>
      </c>
      <c r="AP519" s="4">
        <v>28</v>
      </c>
      <c r="AQ519" t="s">
        <v>1795</v>
      </c>
      <c r="AR519" s="4" t="s">
        <v>1791</v>
      </c>
    </row>
    <row r="520" spans="1:45" x14ac:dyDescent="0.2">
      <c r="A520" t="s">
        <v>1510</v>
      </c>
      <c r="B520" s="4" t="s">
        <v>1672</v>
      </c>
      <c r="C520" s="4" t="s">
        <v>1675</v>
      </c>
      <c r="D520" t="s">
        <v>1505</v>
      </c>
      <c r="E520" t="s">
        <v>1506</v>
      </c>
      <c r="G520" s="4" t="s">
        <v>1694</v>
      </c>
      <c r="H520" t="s">
        <v>1694</v>
      </c>
      <c r="I520" s="4" t="s">
        <v>1787</v>
      </c>
      <c r="J520">
        <v>36.544444444444402</v>
      </c>
      <c r="K520">
        <v>128.800833333333</v>
      </c>
      <c r="M520" s="4" t="s">
        <v>1671</v>
      </c>
      <c r="O520">
        <v>2019</v>
      </c>
      <c r="P520">
        <v>2020</v>
      </c>
      <c r="Q520" t="s">
        <v>1788</v>
      </c>
      <c r="R520">
        <v>14</v>
      </c>
      <c r="T520">
        <v>0</v>
      </c>
      <c r="U520" t="s">
        <v>1775</v>
      </c>
      <c r="V520" s="9" t="s">
        <v>1776</v>
      </c>
      <c r="W520" s="4">
        <v>0</v>
      </c>
      <c r="X520" s="9" t="s">
        <v>1793</v>
      </c>
      <c r="AD520" t="s">
        <v>1694</v>
      </c>
      <c r="AF520" t="s">
        <v>1694</v>
      </c>
      <c r="AI520" t="s">
        <v>158</v>
      </c>
      <c r="AJ520" s="4" t="s">
        <v>1674</v>
      </c>
      <c r="AK520" s="4">
        <v>0</v>
      </c>
      <c r="AN520" s="4">
        <v>4</v>
      </c>
      <c r="AO520" s="4">
        <v>20</v>
      </c>
      <c r="AP520" s="4">
        <v>7</v>
      </c>
      <c r="AQ520" t="s">
        <v>1795</v>
      </c>
      <c r="AR520" s="4" t="s">
        <v>1796</v>
      </c>
    </row>
    <row r="521" spans="1:45" x14ac:dyDescent="0.2">
      <c r="A521" t="s">
        <v>1510</v>
      </c>
      <c r="B521" s="4" t="s">
        <v>1672</v>
      </c>
      <c r="C521" s="4" t="s">
        <v>1675</v>
      </c>
      <c r="D521" t="s">
        <v>1505</v>
      </c>
      <c r="E521" t="s">
        <v>1506</v>
      </c>
      <c r="G521" s="4" t="s">
        <v>1694</v>
      </c>
      <c r="H521" t="s">
        <v>1694</v>
      </c>
      <c r="I521" s="4" t="s">
        <v>1787</v>
      </c>
      <c r="J521">
        <v>36.544444444444402</v>
      </c>
      <c r="K521">
        <v>128.800833333333</v>
      </c>
      <c r="M521" s="4" t="s">
        <v>1671</v>
      </c>
      <c r="O521">
        <v>2019</v>
      </c>
      <c r="P521">
        <v>2020</v>
      </c>
      <c r="Q521" t="s">
        <v>1788</v>
      </c>
      <c r="R521">
        <v>14</v>
      </c>
      <c r="T521">
        <v>0</v>
      </c>
      <c r="U521" t="s">
        <v>1775</v>
      </c>
      <c r="V521" s="9" t="s">
        <v>1776</v>
      </c>
      <c r="W521" s="4">
        <v>14</v>
      </c>
      <c r="X521" s="9" t="s">
        <v>1793</v>
      </c>
      <c r="AD521" t="s">
        <v>1694</v>
      </c>
      <c r="AF521" t="s">
        <v>1694</v>
      </c>
      <c r="AI521" t="s">
        <v>158</v>
      </c>
      <c r="AJ521" s="4" t="s">
        <v>1674</v>
      </c>
      <c r="AK521" s="4">
        <v>56.005000000000003</v>
      </c>
      <c r="AN521" s="4">
        <v>4</v>
      </c>
      <c r="AO521" s="4">
        <v>20</v>
      </c>
      <c r="AP521" s="4">
        <v>7</v>
      </c>
      <c r="AQ521" t="s">
        <v>1795</v>
      </c>
      <c r="AR521" s="4" t="s">
        <v>1796</v>
      </c>
    </row>
    <row r="522" spans="1:45" x14ac:dyDescent="0.2">
      <c r="A522" t="s">
        <v>1510</v>
      </c>
      <c r="B522" s="4" t="s">
        <v>1672</v>
      </c>
      <c r="C522" s="4" t="s">
        <v>1675</v>
      </c>
      <c r="D522" t="s">
        <v>1505</v>
      </c>
      <c r="E522" t="s">
        <v>1506</v>
      </c>
      <c r="G522" s="4" t="s">
        <v>1694</v>
      </c>
      <c r="H522" t="s">
        <v>1694</v>
      </c>
      <c r="I522" s="4" t="s">
        <v>1787</v>
      </c>
      <c r="J522">
        <v>36.544444444444402</v>
      </c>
      <c r="K522">
        <v>128.800833333333</v>
      </c>
      <c r="M522" s="4" t="s">
        <v>1671</v>
      </c>
      <c r="O522">
        <v>2019</v>
      </c>
      <c r="P522">
        <v>2020</v>
      </c>
      <c r="Q522" t="s">
        <v>1788</v>
      </c>
      <c r="R522">
        <v>14</v>
      </c>
      <c r="T522">
        <v>0</v>
      </c>
      <c r="U522" t="s">
        <v>1775</v>
      </c>
      <c r="V522" s="9" t="s">
        <v>1776</v>
      </c>
      <c r="W522" s="4">
        <v>28</v>
      </c>
      <c r="X522" s="9" t="s">
        <v>1793</v>
      </c>
      <c r="AD522" t="s">
        <v>1694</v>
      </c>
      <c r="AF522" t="s">
        <v>1694</v>
      </c>
      <c r="AI522" t="s">
        <v>158</v>
      </c>
      <c r="AJ522" s="4" t="s">
        <v>1674</v>
      </c>
      <c r="AK522" s="4">
        <v>48.75</v>
      </c>
      <c r="AN522" s="4">
        <v>4</v>
      </c>
      <c r="AO522" s="4">
        <v>20</v>
      </c>
      <c r="AP522" s="4">
        <v>7</v>
      </c>
      <c r="AQ522" t="s">
        <v>1795</v>
      </c>
      <c r="AR522" s="4" t="s">
        <v>1796</v>
      </c>
    </row>
    <row r="523" spans="1:45" x14ac:dyDescent="0.2">
      <c r="A523" t="s">
        <v>1510</v>
      </c>
      <c r="B523" s="4" t="s">
        <v>1672</v>
      </c>
      <c r="C523" s="4" t="s">
        <v>1675</v>
      </c>
      <c r="D523" t="s">
        <v>1505</v>
      </c>
      <c r="E523" t="s">
        <v>1506</v>
      </c>
      <c r="G523" s="4" t="s">
        <v>1694</v>
      </c>
      <c r="H523" t="s">
        <v>1694</v>
      </c>
      <c r="I523" s="4" t="s">
        <v>1787</v>
      </c>
      <c r="J523">
        <v>36.544444444444402</v>
      </c>
      <c r="K523">
        <v>128.800833333333</v>
      </c>
      <c r="M523" s="4" t="s">
        <v>1671</v>
      </c>
      <c r="O523">
        <v>2019</v>
      </c>
      <c r="P523">
        <v>2020</v>
      </c>
      <c r="Q523" t="s">
        <v>1788</v>
      </c>
      <c r="R523">
        <v>14</v>
      </c>
      <c r="T523">
        <v>0</v>
      </c>
      <c r="U523" t="s">
        <v>1775</v>
      </c>
      <c r="V523" s="9" t="s">
        <v>1776</v>
      </c>
      <c r="W523" s="4">
        <v>56</v>
      </c>
      <c r="X523" s="9" t="s">
        <v>1793</v>
      </c>
      <c r="AD523" t="s">
        <v>1694</v>
      </c>
      <c r="AF523" t="s">
        <v>1694</v>
      </c>
      <c r="AI523" t="s">
        <v>158</v>
      </c>
      <c r="AJ523" s="4" t="s">
        <v>1674</v>
      </c>
      <c r="AK523" s="4">
        <v>61.691000000000003</v>
      </c>
      <c r="AN523" s="4">
        <v>4</v>
      </c>
      <c r="AO523" s="4">
        <v>20</v>
      </c>
      <c r="AP523" s="4">
        <v>7</v>
      </c>
      <c r="AQ523" t="s">
        <v>1795</v>
      </c>
      <c r="AR523" s="4" t="s">
        <v>1796</v>
      </c>
    </row>
    <row r="524" spans="1:45" x14ac:dyDescent="0.2">
      <c r="A524" t="s">
        <v>1510</v>
      </c>
      <c r="B524" s="4" t="s">
        <v>1672</v>
      </c>
      <c r="C524" s="4" t="s">
        <v>1675</v>
      </c>
      <c r="D524" t="s">
        <v>1505</v>
      </c>
      <c r="E524" t="s">
        <v>1506</v>
      </c>
      <c r="G524" s="4" t="s">
        <v>1694</v>
      </c>
      <c r="H524" t="s">
        <v>1694</v>
      </c>
      <c r="I524" s="4" t="s">
        <v>1787</v>
      </c>
      <c r="J524">
        <v>36.544444444444402</v>
      </c>
      <c r="K524">
        <v>128.800833333333</v>
      </c>
      <c r="M524" s="4" t="s">
        <v>1671</v>
      </c>
      <c r="O524">
        <v>2019</v>
      </c>
      <c r="P524">
        <v>2020</v>
      </c>
      <c r="Q524" t="s">
        <v>1788</v>
      </c>
      <c r="R524">
        <v>14</v>
      </c>
      <c r="T524">
        <v>0</v>
      </c>
      <c r="U524" t="s">
        <v>1775</v>
      </c>
      <c r="V524" s="9" t="s">
        <v>1776</v>
      </c>
      <c r="W524" s="4">
        <v>84</v>
      </c>
      <c r="X524" s="9" t="s">
        <v>1793</v>
      </c>
      <c r="AD524" t="s">
        <v>1694</v>
      </c>
      <c r="AF524" t="s">
        <v>1694</v>
      </c>
      <c r="AI524" t="s">
        <v>158</v>
      </c>
      <c r="AJ524" s="4" t="s">
        <v>1674</v>
      </c>
      <c r="AK524" s="4">
        <v>54.631999999999998</v>
      </c>
      <c r="AN524" s="4">
        <v>4</v>
      </c>
      <c r="AO524" s="4">
        <v>20</v>
      </c>
      <c r="AP524" s="4">
        <v>7</v>
      </c>
      <c r="AQ524" t="s">
        <v>1795</v>
      </c>
      <c r="AR524" s="4" t="s">
        <v>1796</v>
      </c>
    </row>
    <row r="525" spans="1:45" x14ac:dyDescent="0.2">
      <c r="A525" t="s">
        <v>1510</v>
      </c>
      <c r="B525" s="4" t="s">
        <v>1672</v>
      </c>
      <c r="C525" s="4" t="s">
        <v>1675</v>
      </c>
      <c r="D525" t="s">
        <v>1505</v>
      </c>
      <c r="E525" t="s">
        <v>1506</v>
      </c>
      <c r="G525" s="4" t="s">
        <v>1694</v>
      </c>
      <c r="H525" t="s">
        <v>1694</v>
      </c>
      <c r="I525" s="4" t="s">
        <v>1787</v>
      </c>
      <c r="J525">
        <v>36.544444444444402</v>
      </c>
      <c r="K525">
        <v>128.800833333333</v>
      </c>
      <c r="M525" s="4" t="s">
        <v>1671</v>
      </c>
      <c r="O525">
        <v>2019</v>
      </c>
      <c r="P525">
        <v>2020</v>
      </c>
      <c r="Q525" t="s">
        <v>1788</v>
      </c>
      <c r="R525">
        <v>14</v>
      </c>
      <c r="T525">
        <v>0</v>
      </c>
      <c r="U525" t="s">
        <v>1775</v>
      </c>
      <c r="V525" s="9" t="s">
        <v>1776</v>
      </c>
      <c r="W525" s="4">
        <v>0</v>
      </c>
      <c r="X525" s="9" t="s">
        <v>1793</v>
      </c>
      <c r="AD525" t="s">
        <v>1694</v>
      </c>
      <c r="AF525" t="s">
        <v>1694</v>
      </c>
      <c r="AI525" t="s">
        <v>158</v>
      </c>
      <c r="AJ525" s="4" t="s">
        <v>1674</v>
      </c>
      <c r="AK525" s="4">
        <v>0</v>
      </c>
      <c r="AN525" s="4">
        <v>4</v>
      </c>
      <c r="AO525" s="4">
        <v>20</v>
      </c>
      <c r="AP525" s="4">
        <v>14</v>
      </c>
      <c r="AQ525" t="s">
        <v>1795</v>
      </c>
      <c r="AR525" s="4" t="s">
        <v>1796</v>
      </c>
    </row>
    <row r="526" spans="1:45" x14ac:dyDescent="0.2">
      <c r="A526" t="s">
        <v>1510</v>
      </c>
      <c r="B526" s="4" t="s">
        <v>1672</v>
      </c>
      <c r="C526" s="4" t="s">
        <v>1675</v>
      </c>
      <c r="D526" t="s">
        <v>1505</v>
      </c>
      <c r="E526" t="s">
        <v>1506</v>
      </c>
      <c r="G526" s="4" t="s">
        <v>1694</v>
      </c>
      <c r="H526" t="s">
        <v>1694</v>
      </c>
      <c r="I526" s="4" t="s">
        <v>1787</v>
      </c>
      <c r="J526">
        <v>36.544444444444402</v>
      </c>
      <c r="K526">
        <v>128.800833333333</v>
      </c>
      <c r="M526" s="4" t="s">
        <v>1671</v>
      </c>
      <c r="O526">
        <v>2019</v>
      </c>
      <c r="P526">
        <v>2020</v>
      </c>
      <c r="Q526" t="s">
        <v>1788</v>
      </c>
      <c r="R526">
        <v>14</v>
      </c>
      <c r="T526">
        <v>0</v>
      </c>
      <c r="U526" t="s">
        <v>1775</v>
      </c>
      <c r="V526" s="9" t="s">
        <v>1776</v>
      </c>
      <c r="W526" s="4">
        <v>14</v>
      </c>
      <c r="X526" s="9" t="s">
        <v>1793</v>
      </c>
      <c r="AD526" t="s">
        <v>1694</v>
      </c>
      <c r="AF526" t="s">
        <v>1694</v>
      </c>
      <c r="AI526" t="s">
        <v>158</v>
      </c>
      <c r="AJ526" s="4" t="s">
        <v>1674</v>
      </c>
      <c r="AK526" s="4">
        <v>77.77</v>
      </c>
      <c r="AN526" s="4">
        <v>4</v>
      </c>
      <c r="AO526" s="4">
        <v>20</v>
      </c>
      <c r="AP526" s="4">
        <v>14</v>
      </c>
      <c r="AQ526" t="s">
        <v>1795</v>
      </c>
      <c r="AR526" s="4" t="s">
        <v>1796</v>
      </c>
    </row>
    <row r="527" spans="1:45" x14ac:dyDescent="0.2">
      <c r="A527" t="s">
        <v>1510</v>
      </c>
      <c r="B527" s="4" t="s">
        <v>1672</v>
      </c>
      <c r="C527" s="4" t="s">
        <v>1675</v>
      </c>
      <c r="D527" t="s">
        <v>1505</v>
      </c>
      <c r="E527" t="s">
        <v>1506</v>
      </c>
      <c r="G527" s="4" t="s">
        <v>1694</v>
      </c>
      <c r="H527" t="s">
        <v>1694</v>
      </c>
      <c r="I527" s="4" t="s">
        <v>1787</v>
      </c>
      <c r="J527">
        <v>36.544444444444402</v>
      </c>
      <c r="K527">
        <v>128.800833333333</v>
      </c>
      <c r="M527" s="4" t="s">
        <v>1671</v>
      </c>
      <c r="O527">
        <v>2019</v>
      </c>
      <c r="P527">
        <v>2020</v>
      </c>
      <c r="Q527" t="s">
        <v>1788</v>
      </c>
      <c r="R527">
        <v>14</v>
      </c>
      <c r="T527">
        <v>0</v>
      </c>
      <c r="U527" t="s">
        <v>1775</v>
      </c>
      <c r="V527" s="9" t="s">
        <v>1776</v>
      </c>
      <c r="W527" s="4">
        <v>28</v>
      </c>
      <c r="X527" s="9" t="s">
        <v>1793</v>
      </c>
      <c r="AD527" t="s">
        <v>1694</v>
      </c>
      <c r="AF527" t="s">
        <v>1694</v>
      </c>
      <c r="AI527" t="s">
        <v>158</v>
      </c>
      <c r="AJ527" s="4" t="s">
        <v>1674</v>
      </c>
      <c r="AK527" s="4">
        <v>62.868000000000002</v>
      </c>
      <c r="AN527" s="4">
        <v>4</v>
      </c>
      <c r="AO527" s="4">
        <v>20</v>
      </c>
      <c r="AP527" s="4">
        <v>14</v>
      </c>
      <c r="AQ527" t="s">
        <v>1795</v>
      </c>
      <c r="AR527" s="4" t="s">
        <v>1796</v>
      </c>
    </row>
    <row r="528" spans="1:45" x14ac:dyDescent="0.2">
      <c r="A528" t="s">
        <v>1510</v>
      </c>
      <c r="B528" s="4" t="s">
        <v>1672</v>
      </c>
      <c r="C528" s="4" t="s">
        <v>1675</v>
      </c>
      <c r="D528" t="s">
        <v>1505</v>
      </c>
      <c r="E528" t="s">
        <v>1506</v>
      </c>
      <c r="G528" s="4" t="s">
        <v>1694</v>
      </c>
      <c r="H528" t="s">
        <v>1694</v>
      </c>
      <c r="I528" s="4" t="s">
        <v>1787</v>
      </c>
      <c r="J528">
        <v>36.544444444444402</v>
      </c>
      <c r="K528">
        <v>128.800833333333</v>
      </c>
      <c r="M528" s="4" t="s">
        <v>1671</v>
      </c>
      <c r="O528">
        <v>2019</v>
      </c>
      <c r="P528">
        <v>2020</v>
      </c>
      <c r="Q528" t="s">
        <v>1788</v>
      </c>
      <c r="R528">
        <v>14</v>
      </c>
      <c r="T528">
        <v>0</v>
      </c>
      <c r="U528" t="s">
        <v>1775</v>
      </c>
      <c r="V528" s="9" t="s">
        <v>1776</v>
      </c>
      <c r="W528" s="4">
        <v>56</v>
      </c>
      <c r="X528" s="9" t="s">
        <v>1793</v>
      </c>
      <c r="AD528" t="s">
        <v>1694</v>
      </c>
      <c r="AF528" t="s">
        <v>1694</v>
      </c>
      <c r="AI528" t="s">
        <v>158</v>
      </c>
      <c r="AJ528" s="4" t="s">
        <v>1674</v>
      </c>
      <c r="AK528" s="4">
        <v>66.593000000000004</v>
      </c>
      <c r="AN528" s="4">
        <v>4</v>
      </c>
      <c r="AO528" s="4">
        <v>20</v>
      </c>
      <c r="AP528" s="4">
        <v>14</v>
      </c>
      <c r="AQ528" t="s">
        <v>1795</v>
      </c>
      <c r="AR528" s="4" t="s">
        <v>1796</v>
      </c>
    </row>
    <row r="529" spans="1:44" x14ac:dyDescent="0.2">
      <c r="A529" t="s">
        <v>1510</v>
      </c>
      <c r="B529" s="4" t="s">
        <v>1672</v>
      </c>
      <c r="C529" s="4" t="s">
        <v>1675</v>
      </c>
      <c r="D529" t="s">
        <v>1505</v>
      </c>
      <c r="E529" t="s">
        <v>1506</v>
      </c>
      <c r="G529" s="4" t="s">
        <v>1694</v>
      </c>
      <c r="H529" t="s">
        <v>1694</v>
      </c>
      <c r="I529" s="4" t="s">
        <v>1787</v>
      </c>
      <c r="J529">
        <v>36.544444444444402</v>
      </c>
      <c r="K529">
        <v>128.800833333333</v>
      </c>
      <c r="M529" s="4" t="s">
        <v>1671</v>
      </c>
      <c r="O529">
        <v>2019</v>
      </c>
      <c r="P529">
        <v>2020</v>
      </c>
      <c r="Q529" t="s">
        <v>1788</v>
      </c>
      <c r="R529">
        <v>14</v>
      </c>
      <c r="T529">
        <v>0</v>
      </c>
      <c r="U529" t="s">
        <v>1775</v>
      </c>
      <c r="V529" s="9" t="s">
        <v>1776</v>
      </c>
      <c r="W529" s="4">
        <v>84</v>
      </c>
      <c r="X529" s="9" t="s">
        <v>1793</v>
      </c>
      <c r="AD529" t="s">
        <v>1694</v>
      </c>
      <c r="AF529" t="s">
        <v>1694</v>
      </c>
      <c r="AI529" t="s">
        <v>158</v>
      </c>
      <c r="AJ529" s="4" t="s">
        <v>1674</v>
      </c>
      <c r="AK529" s="4">
        <v>59.533999999999999</v>
      </c>
      <c r="AN529" s="4">
        <v>4</v>
      </c>
      <c r="AO529" s="4">
        <v>20</v>
      </c>
      <c r="AP529" s="4">
        <v>14</v>
      </c>
      <c r="AQ529" t="s">
        <v>1795</v>
      </c>
      <c r="AR529" s="4" t="s">
        <v>1796</v>
      </c>
    </row>
    <row r="530" spans="1:44" x14ac:dyDescent="0.2">
      <c r="A530" t="s">
        <v>1510</v>
      </c>
      <c r="B530" s="4" t="s">
        <v>1672</v>
      </c>
      <c r="C530" s="4" t="s">
        <v>1675</v>
      </c>
      <c r="D530" t="s">
        <v>1505</v>
      </c>
      <c r="E530" t="s">
        <v>1506</v>
      </c>
      <c r="G530" s="4" t="s">
        <v>1694</v>
      </c>
      <c r="H530" t="s">
        <v>1694</v>
      </c>
      <c r="I530" s="4" t="s">
        <v>1787</v>
      </c>
      <c r="J530">
        <v>36.544444444444402</v>
      </c>
      <c r="K530">
        <v>128.800833333333</v>
      </c>
      <c r="M530" s="4" t="s">
        <v>1671</v>
      </c>
      <c r="O530">
        <v>2019</v>
      </c>
      <c r="P530">
        <v>2020</v>
      </c>
      <c r="Q530" t="s">
        <v>1788</v>
      </c>
      <c r="R530">
        <v>14</v>
      </c>
      <c r="T530">
        <v>0</v>
      </c>
      <c r="U530" t="s">
        <v>1775</v>
      </c>
      <c r="V530" s="9" t="s">
        <v>1776</v>
      </c>
      <c r="W530" s="4">
        <v>0</v>
      </c>
      <c r="X530" s="9" t="s">
        <v>1793</v>
      </c>
      <c r="AD530" t="s">
        <v>1694</v>
      </c>
      <c r="AF530" t="s">
        <v>1694</v>
      </c>
      <c r="AI530" t="s">
        <v>158</v>
      </c>
      <c r="AJ530" s="4" t="s">
        <v>1674</v>
      </c>
      <c r="AK530" s="4">
        <v>0</v>
      </c>
      <c r="AN530" s="4">
        <v>4</v>
      </c>
      <c r="AO530" s="4">
        <v>20</v>
      </c>
      <c r="AP530" s="4">
        <v>21</v>
      </c>
      <c r="AQ530" t="s">
        <v>1795</v>
      </c>
      <c r="AR530" s="4" t="s">
        <v>1796</v>
      </c>
    </row>
    <row r="531" spans="1:44" x14ac:dyDescent="0.2">
      <c r="A531" t="s">
        <v>1510</v>
      </c>
      <c r="B531" s="4" t="s">
        <v>1672</v>
      </c>
      <c r="C531" s="4" t="s">
        <v>1675</v>
      </c>
      <c r="D531" t="s">
        <v>1505</v>
      </c>
      <c r="E531" t="s">
        <v>1506</v>
      </c>
      <c r="G531" s="4" t="s">
        <v>1694</v>
      </c>
      <c r="H531" t="s">
        <v>1694</v>
      </c>
      <c r="I531" s="4" t="s">
        <v>1787</v>
      </c>
      <c r="J531">
        <v>36.544444444444402</v>
      </c>
      <c r="K531">
        <v>128.800833333333</v>
      </c>
      <c r="M531" s="4" t="s">
        <v>1671</v>
      </c>
      <c r="O531">
        <v>2019</v>
      </c>
      <c r="P531">
        <v>2020</v>
      </c>
      <c r="Q531" t="s">
        <v>1788</v>
      </c>
      <c r="R531">
        <v>14</v>
      </c>
      <c r="T531">
        <v>0</v>
      </c>
      <c r="U531" t="s">
        <v>1775</v>
      </c>
      <c r="V531" s="9" t="s">
        <v>1776</v>
      </c>
      <c r="W531" s="4">
        <v>14</v>
      </c>
      <c r="X531" s="9" t="s">
        <v>1793</v>
      </c>
      <c r="AD531" t="s">
        <v>1694</v>
      </c>
      <c r="AF531" t="s">
        <v>1694</v>
      </c>
      <c r="AI531" t="s">
        <v>158</v>
      </c>
      <c r="AJ531" s="4" t="s">
        <v>1674</v>
      </c>
      <c r="AK531" s="4">
        <v>79.534000000000006</v>
      </c>
      <c r="AN531" s="4">
        <v>4</v>
      </c>
      <c r="AO531" s="4">
        <v>20</v>
      </c>
      <c r="AP531" s="4">
        <v>21</v>
      </c>
      <c r="AQ531" t="s">
        <v>1795</v>
      </c>
      <c r="AR531" s="4" t="s">
        <v>1796</v>
      </c>
    </row>
    <row r="532" spans="1:44" x14ac:dyDescent="0.2">
      <c r="A532" t="s">
        <v>1510</v>
      </c>
      <c r="B532" s="4" t="s">
        <v>1672</v>
      </c>
      <c r="C532" s="4" t="s">
        <v>1675</v>
      </c>
      <c r="D532" t="s">
        <v>1505</v>
      </c>
      <c r="E532" t="s">
        <v>1506</v>
      </c>
      <c r="G532" s="4" t="s">
        <v>1694</v>
      </c>
      <c r="H532" t="s">
        <v>1694</v>
      </c>
      <c r="I532" s="4" t="s">
        <v>1787</v>
      </c>
      <c r="J532">
        <v>36.544444444444402</v>
      </c>
      <c r="K532">
        <v>128.800833333333</v>
      </c>
      <c r="M532" s="4" t="s">
        <v>1671</v>
      </c>
      <c r="O532">
        <v>2019</v>
      </c>
      <c r="P532">
        <v>2020</v>
      </c>
      <c r="Q532" t="s">
        <v>1788</v>
      </c>
      <c r="R532">
        <v>14</v>
      </c>
      <c r="T532">
        <v>0</v>
      </c>
      <c r="U532" t="s">
        <v>1775</v>
      </c>
      <c r="V532" s="9" t="s">
        <v>1776</v>
      </c>
      <c r="W532" s="4">
        <v>28</v>
      </c>
      <c r="X532" s="9" t="s">
        <v>1793</v>
      </c>
      <c r="AD532" t="s">
        <v>1694</v>
      </c>
      <c r="AF532" t="s">
        <v>1694</v>
      </c>
      <c r="AI532" t="s">
        <v>158</v>
      </c>
      <c r="AJ532" s="4" t="s">
        <v>1674</v>
      </c>
      <c r="AK532" s="4">
        <v>71.495000000000005</v>
      </c>
      <c r="AN532" s="4">
        <v>4</v>
      </c>
      <c r="AO532" s="4">
        <v>20</v>
      </c>
      <c r="AP532" s="4">
        <v>21</v>
      </c>
      <c r="AQ532" t="s">
        <v>1795</v>
      </c>
      <c r="AR532" s="4" t="s">
        <v>1796</v>
      </c>
    </row>
    <row r="533" spans="1:44" x14ac:dyDescent="0.2">
      <c r="A533" t="s">
        <v>1510</v>
      </c>
      <c r="B533" s="4" t="s">
        <v>1672</v>
      </c>
      <c r="C533" s="4" t="s">
        <v>1675</v>
      </c>
      <c r="D533" t="s">
        <v>1505</v>
      </c>
      <c r="E533" t="s">
        <v>1506</v>
      </c>
      <c r="G533" s="4" t="s">
        <v>1694</v>
      </c>
      <c r="H533" t="s">
        <v>1694</v>
      </c>
      <c r="I533" s="4" t="s">
        <v>1787</v>
      </c>
      <c r="J533">
        <v>36.544444444444402</v>
      </c>
      <c r="K533">
        <v>128.800833333333</v>
      </c>
      <c r="M533" s="4" t="s">
        <v>1671</v>
      </c>
      <c r="O533">
        <v>2019</v>
      </c>
      <c r="P533">
        <v>2020</v>
      </c>
      <c r="Q533" t="s">
        <v>1788</v>
      </c>
      <c r="R533">
        <v>14</v>
      </c>
      <c r="T533">
        <v>0</v>
      </c>
      <c r="U533" t="s">
        <v>1775</v>
      </c>
      <c r="V533" s="9" t="s">
        <v>1776</v>
      </c>
      <c r="W533" s="4">
        <v>56</v>
      </c>
      <c r="X533" s="9" t="s">
        <v>1793</v>
      </c>
      <c r="AD533" t="s">
        <v>1694</v>
      </c>
      <c r="AF533" t="s">
        <v>1694</v>
      </c>
      <c r="AI533" t="s">
        <v>158</v>
      </c>
      <c r="AJ533" s="4" t="s">
        <v>1674</v>
      </c>
      <c r="AK533" s="4">
        <v>70.123000000000005</v>
      </c>
      <c r="AN533" s="4">
        <v>4</v>
      </c>
      <c r="AO533" s="4">
        <v>20</v>
      </c>
      <c r="AP533" s="4">
        <v>21</v>
      </c>
      <c r="AQ533" t="s">
        <v>1795</v>
      </c>
      <c r="AR533" s="4" t="s">
        <v>1796</v>
      </c>
    </row>
    <row r="534" spans="1:44" x14ac:dyDescent="0.2">
      <c r="A534" t="s">
        <v>1510</v>
      </c>
      <c r="B534" s="4" t="s">
        <v>1672</v>
      </c>
      <c r="C534" s="4" t="s">
        <v>1675</v>
      </c>
      <c r="D534" t="s">
        <v>1505</v>
      </c>
      <c r="E534" t="s">
        <v>1506</v>
      </c>
      <c r="G534" s="4" t="s">
        <v>1694</v>
      </c>
      <c r="H534" t="s">
        <v>1694</v>
      </c>
      <c r="I534" s="4" t="s">
        <v>1787</v>
      </c>
      <c r="J534">
        <v>36.544444444444402</v>
      </c>
      <c r="K534">
        <v>128.800833333333</v>
      </c>
      <c r="M534" s="4" t="s">
        <v>1671</v>
      </c>
      <c r="O534">
        <v>2019</v>
      </c>
      <c r="P534">
        <v>2020</v>
      </c>
      <c r="Q534" t="s">
        <v>1788</v>
      </c>
      <c r="R534">
        <v>14</v>
      </c>
      <c r="T534">
        <v>0</v>
      </c>
      <c r="U534" t="s">
        <v>1775</v>
      </c>
      <c r="V534" s="9" t="s">
        <v>1776</v>
      </c>
      <c r="W534" s="4">
        <v>84</v>
      </c>
      <c r="X534" s="9" t="s">
        <v>1793</v>
      </c>
      <c r="AD534" t="s">
        <v>1694</v>
      </c>
      <c r="AF534" t="s">
        <v>1694</v>
      </c>
      <c r="AI534" t="s">
        <v>158</v>
      </c>
      <c r="AJ534" s="4" t="s">
        <v>1674</v>
      </c>
      <c r="AK534" s="4">
        <v>66.397000000000006</v>
      </c>
      <c r="AN534" s="4">
        <v>4</v>
      </c>
      <c r="AO534" s="4">
        <v>20</v>
      </c>
      <c r="AP534" s="4">
        <v>21</v>
      </c>
      <c r="AQ534" t="s">
        <v>1795</v>
      </c>
      <c r="AR534" s="4" t="s">
        <v>1796</v>
      </c>
    </row>
    <row r="535" spans="1:44" x14ac:dyDescent="0.2">
      <c r="A535" t="s">
        <v>1510</v>
      </c>
      <c r="B535" s="4" t="s">
        <v>1672</v>
      </c>
      <c r="C535" s="4" t="s">
        <v>1675</v>
      </c>
      <c r="D535" t="s">
        <v>1505</v>
      </c>
      <c r="E535" t="s">
        <v>1506</v>
      </c>
      <c r="G535" s="4" t="s">
        <v>1694</v>
      </c>
      <c r="H535" t="s">
        <v>1694</v>
      </c>
      <c r="I535" s="4" t="s">
        <v>1787</v>
      </c>
      <c r="J535">
        <v>36.544444444444402</v>
      </c>
      <c r="K535">
        <v>128.800833333333</v>
      </c>
      <c r="M535" s="4" t="s">
        <v>1671</v>
      </c>
      <c r="O535">
        <v>2019</v>
      </c>
      <c r="P535">
        <v>2020</v>
      </c>
      <c r="Q535" t="s">
        <v>1788</v>
      </c>
      <c r="R535">
        <v>14</v>
      </c>
      <c r="T535">
        <v>0</v>
      </c>
      <c r="U535" t="s">
        <v>1775</v>
      </c>
      <c r="V535" s="9" t="s">
        <v>1776</v>
      </c>
      <c r="W535" s="4">
        <v>0</v>
      </c>
      <c r="X535" s="9" t="s">
        <v>1793</v>
      </c>
      <c r="AD535" t="s">
        <v>1694</v>
      </c>
      <c r="AF535" t="s">
        <v>1694</v>
      </c>
      <c r="AI535" t="s">
        <v>158</v>
      </c>
      <c r="AJ535" s="4" t="s">
        <v>1674</v>
      </c>
      <c r="AK535" s="4">
        <v>0</v>
      </c>
      <c r="AN535" s="4">
        <v>4</v>
      </c>
      <c r="AO535" s="4">
        <v>20</v>
      </c>
      <c r="AP535" s="4">
        <v>28</v>
      </c>
      <c r="AQ535" t="s">
        <v>1795</v>
      </c>
      <c r="AR535" s="4" t="s">
        <v>1796</v>
      </c>
    </row>
    <row r="536" spans="1:44" x14ac:dyDescent="0.2">
      <c r="A536" t="s">
        <v>1510</v>
      </c>
      <c r="B536" s="4" t="s">
        <v>1672</v>
      </c>
      <c r="C536" s="4" t="s">
        <v>1675</v>
      </c>
      <c r="D536" t="s">
        <v>1505</v>
      </c>
      <c r="E536" t="s">
        <v>1506</v>
      </c>
      <c r="G536" s="4" t="s">
        <v>1694</v>
      </c>
      <c r="H536" t="s">
        <v>1694</v>
      </c>
      <c r="I536" s="4" t="s">
        <v>1787</v>
      </c>
      <c r="J536">
        <v>36.544444444444402</v>
      </c>
      <c r="K536">
        <v>128.800833333333</v>
      </c>
      <c r="M536" s="4" t="s">
        <v>1671</v>
      </c>
      <c r="O536">
        <v>2019</v>
      </c>
      <c r="P536">
        <v>2020</v>
      </c>
      <c r="Q536" t="s">
        <v>1788</v>
      </c>
      <c r="R536">
        <v>14</v>
      </c>
      <c r="T536">
        <v>0</v>
      </c>
      <c r="U536" t="s">
        <v>1775</v>
      </c>
      <c r="V536" s="9" t="s">
        <v>1776</v>
      </c>
      <c r="W536" s="4">
        <v>14</v>
      </c>
      <c r="X536" s="9" t="s">
        <v>1793</v>
      </c>
      <c r="AD536" t="s">
        <v>1694</v>
      </c>
      <c r="AF536" t="s">
        <v>1694</v>
      </c>
      <c r="AI536" t="s">
        <v>158</v>
      </c>
      <c r="AJ536" s="4" t="s">
        <v>1674</v>
      </c>
      <c r="AK536" s="4">
        <v>79.534000000000006</v>
      </c>
      <c r="AN536" s="4">
        <v>4</v>
      </c>
      <c r="AO536" s="4">
        <v>20</v>
      </c>
      <c r="AP536" s="4">
        <v>28</v>
      </c>
      <c r="AQ536" t="s">
        <v>1795</v>
      </c>
      <c r="AR536" s="4" t="s">
        <v>1796</v>
      </c>
    </row>
    <row r="537" spans="1:44" x14ac:dyDescent="0.2">
      <c r="A537" t="s">
        <v>1510</v>
      </c>
      <c r="B537" s="4" t="s">
        <v>1672</v>
      </c>
      <c r="C537" s="4" t="s">
        <v>1675</v>
      </c>
      <c r="D537" t="s">
        <v>1505</v>
      </c>
      <c r="E537" t="s">
        <v>1506</v>
      </c>
      <c r="G537" s="4" t="s">
        <v>1694</v>
      </c>
      <c r="H537" t="s">
        <v>1694</v>
      </c>
      <c r="I537" s="4" t="s">
        <v>1787</v>
      </c>
      <c r="J537">
        <v>36.544444444444402</v>
      </c>
      <c r="K537">
        <v>128.800833333333</v>
      </c>
      <c r="M537" s="4" t="s">
        <v>1671</v>
      </c>
      <c r="O537">
        <v>2019</v>
      </c>
      <c r="P537">
        <v>2020</v>
      </c>
      <c r="Q537" t="s">
        <v>1788</v>
      </c>
      <c r="R537">
        <v>14</v>
      </c>
      <c r="T537">
        <v>0</v>
      </c>
      <c r="U537" t="s">
        <v>1775</v>
      </c>
      <c r="V537" s="9" t="s">
        <v>1776</v>
      </c>
      <c r="W537" s="4">
        <v>28</v>
      </c>
      <c r="X537" s="9" t="s">
        <v>1793</v>
      </c>
      <c r="AD537" t="s">
        <v>1694</v>
      </c>
      <c r="AF537" t="s">
        <v>1694</v>
      </c>
      <c r="AI537" t="s">
        <v>158</v>
      </c>
      <c r="AJ537" s="4" t="s">
        <v>1674</v>
      </c>
      <c r="AK537" s="4">
        <v>75.025000000000006</v>
      </c>
      <c r="AN537" s="4">
        <v>4</v>
      </c>
      <c r="AO537" s="4">
        <v>20</v>
      </c>
      <c r="AP537" s="4">
        <v>28</v>
      </c>
      <c r="AQ537" t="s">
        <v>1795</v>
      </c>
      <c r="AR537" s="4" t="s">
        <v>1796</v>
      </c>
    </row>
    <row r="538" spans="1:44" x14ac:dyDescent="0.2">
      <c r="A538" t="s">
        <v>1510</v>
      </c>
      <c r="B538" s="4" t="s">
        <v>1672</v>
      </c>
      <c r="C538" s="4" t="s">
        <v>1675</v>
      </c>
      <c r="D538" t="s">
        <v>1505</v>
      </c>
      <c r="E538" t="s">
        <v>1506</v>
      </c>
      <c r="G538" s="4" t="s">
        <v>1694</v>
      </c>
      <c r="H538" t="s">
        <v>1694</v>
      </c>
      <c r="I538" s="4" t="s">
        <v>1787</v>
      </c>
      <c r="J538">
        <v>36.544444444444402</v>
      </c>
      <c r="K538">
        <v>128.800833333333</v>
      </c>
      <c r="M538" s="4" t="s">
        <v>1671</v>
      </c>
      <c r="O538">
        <v>2019</v>
      </c>
      <c r="P538">
        <v>2020</v>
      </c>
      <c r="Q538" t="s">
        <v>1788</v>
      </c>
      <c r="R538">
        <v>14</v>
      </c>
      <c r="T538">
        <v>0</v>
      </c>
      <c r="U538" t="s">
        <v>1775</v>
      </c>
      <c r="V538" s="9" t="s">
        <v>1776</v>
      </c>
      <c r="W538" s="4">
        <v>56</v>
      </c>
      <c r="X538" s="9" t="s">
        <v>1793</v>
      </c>
      <c r="AD538" t="s">
        <v>1694</v>
      </c>
      <c r="AF538" t="s">
        <v>1694</v>
      </c>
      <c r="AI538" t="s">
        <v>158</v>
      </c>
      <c r="AJ538" s="4" t="s">
        <v>1674</v>
      </c>
      <c r="AK538" s="4">
        <v>71.691000000000003</v>
      </c>
      <c r="AN538" s="4">
        <v>4</v>
      </c>
      <c r="AO538" s="4">
        <v>20</v>
      </c>
      <c r="AP538" s="4">
        <v>28</v>
      </c>
      <c r="AQ538" t="s">
        <v>1795</v>
      </c>
      <c r="AR538" s="4" t="s">
        <v>1796</v>
      </c>
    </row>
    <row r="539" spans="1:44" x14ac:dyDescent="0.2">
      <c r="A539" t="s">
        <v>1510</v>
      </c>
      <c r="B539" s="4" t="s">
        <v>1672</v>
      </c>
      <c r="C539" s="4" t="s">
        <v>1675</v>
      </c>
      <c r="D539" t="s">
        <v>1505</v>
      </c>
      <c r="E539" t="s">
        <v>1506</v>
      </c>
      <c r="G539" s="4" t="s">
        <v>1694</v>
      </c>
      <c r="H539" t="s">
        <v>1694</v>
      </c>
      <c r="I539" s="4" t="s">
        <v>1787</v>
      </c>
      <c r="J539">
        <v>36.544444444444402</v>
      </c>
      <c r="K539">
        <v>128.800833333333</v>
      </c>
      <c r="M539" s="4" t="s">
        <v>1671</v>
      </c>
      <c r="O539">
        <v>2019</v>
      </c>
      <c r="P539">
        <v>2020</v>
      </c>
      <c r="Q539" t="s">
        <v>1788</v>
      </c>
      <c r="R539">
        <v>14</v>
      </c>
      <c r="T539">
        <v>0</v>
      </c>
      <c r="U539" t="s">
        <v>1775</v>
      </c>
      <c r="V539" s="9" t="s">
        <v>1776</v>
      </c>
      <c r="W539" s="4">
        <v>84</v>
      </c>
      <c r="X539" s="9" t="s">
        <v>1793</v>
      </c>
      <c r="AD539" t="s">
        <v>1694</v>
      </c>
      <c r="AF539" t="s">
        <v>1694</v>
      </c>
      <c r="AI539" t="s">
        <v>158</v>
      </c>
      <c r="AJ539" s="4" t="s">
        <v>1674</v>
      </c>
      <c r="AK539" s="4">
        <v>66.397000000000006</v>
      </c>
      <c r="AN539" s="4">
        <v>4</v>
      </c>
      <c r="AO539" s="4">
        <v>20</v>
      </c>
      <c r="AP539" s="4">
        <v>28</v>
      </c>
      <c r="AQ539" t="s">
        <v>1795</v>
      </c>
      <c r="AR539" s="4" t="s">
        <v>1796</v>
      </c>
    </row>
    <row r="540" spans="1:44" x14ac:dyDescent="0.2">
      <c r="A540" t="s">
        <v>1510</v>
      </c>
      <c r="B540" s="4" t="s">
        <v>1672</v>
      </c>
      <c r="C540" s="4" t="s">
        <v>1675</v>
      </c>
      <c r="D540" t="s">
        <v>1505</v>
      </c>
      <c r="E540" t="s">
        <v>1506</v>
      </c>
      <c r="G540" s="4" t="s">
        <v>1694</v>
      </c>
      <c r="H540" t="s">
        <v>1694</v>
      </c>
      <c r="I540" s="4" t="s">
        <v>1787</v>
      </c>
      <c r="J540">
        <v>36.544444444444402</v>
      </c>
      <c r="K540">
        <v>128.800833333333</v>
      </c>
      <c r="M540" s="4" t="s">
        <v>1671</v>
      </c>
      <c r="O540">
        <v>2019</v>
      </c>
      <c r="P540">
        <v>2020</v>
      </c>
      <c r="Q540" t="s">
        <v>1788</v>
      </c>
      <c r="R540">
        <v>14</v>
      </c>
      <c r="T540">
        <v>0</v>
      </c>
      <c r="U540" t="s">
        <v>1797</v>
      </c>
      <c r="W540" s="4"/>
      <c r="X540" s="9" t="s">
        <v>1793</v>
      </c>
      <c r="Z540">
        <v>12</v>
      </c>
      <c r="AA540" t="s">
        <v>1685</v>
      </c>
      <c r="AB540">
        <v>0</v>
      </c>
      <c r="AC540">
        <v>1</v>
      </c>
      <c r="AD540" t="s">
        <v>1694</v>
      </c>
      <c r="AF540" t="s">
        <v>158</v>
      </c>
      <c r="AG540" t="s">
        <v>1685</v>
      </c>
      <c r="AH540">
        <v>1440</v>
      </c>
      <c r="AI540" t="s">
        <v>158</v>
      </c>
      <c r="AJ540" s="4" t="s">
        <v>1674</v>
      </c>
      <c r="AK540" s="4">
        <v>0</v>
      </c>
      <c r="AL540" t="s">
        <v>1799</v>
      </c>
      <c r="AM540">
        <v>0</v>
      </c>
      <c r="AN540" s="4">
        <v>4</v>
      </c>
      <c r="AO540" s="4">
        <v>20</v>
      </c>
      <c r="AP540" s="4">
        <v>7</v>
      </c>
      <c r="AQ540" t="s">
        <v>1795</v>
      </c>
      <c r="AR540" s="4" t="s">
        <v>1798</v>
      </c>
    </row>
    <row r="541" spans="1:44" x14ac:dyDescent="0.2">
      <c r="A541" t="s">
        <v>1510</v>
      </c>
      <c r="B541" s="4" t="s">
        <v>1672</v>
      </c>
      <c r="C541" s="4" t="s">
        <v>1675</v>
      </c>
      <c r="D541" t="s">
        <v>1505</v>
      </c>
      <c r="E541" t="s">
        <v>1506</v>
      </c>
      <c r="G541" s="4" t="s">
        <v>1694</v>
      </c>
      <c r="H541" t="s">
        <v>1694</v>
      </c>
      <c r="I541" s="4" t="s">
        <v>1787</v>
      </c>
      <c r="J541">
        <v>36.544444444444402</v>
      </c>
      <c r="K541">
        <v>128.800833333333</v>
      </c>
      <c r="M541" s="4" t="s">
        <v>1671</v>
      </c>
      <c r="O541">
        <v>2019</v>
      </c>
      <c r="P541">
        <v>2020</v>
      </c>
      <c r="Q541" t="s">
        <v>1788</v>
      </c>
      <c r="R541">
        <v>14</v>
      </c>
      <c r="T541">
        <v>0</v>
      </c>
      <c r="U541" t="s">
        <v>1797</v>
      </c>
      <c r="W541" s="4"/>
      <c r="X541" s="9" t="s">
        <v>1793</v>
      </c>
      <c r="Z541">
        <v>12</v>
      </c>
      <c r="AA541" t="s">
        <v>1685</v>
      </c>
      <c r="AB541">
        <v>10.045</v>
      </c>
      <c r="AC541">
        <v>1</v>
      </c>
      <c r="AD541" t="s">
        <v>1694</v>
      </c>
      <c r="AF541" t="s">
        <v>158</v>
      </c>
      <c r="AG541" t="s">
        <v>1685</v>
      </c>
      <c r="AH541">
        <v>1440</v>
      </c>
      <c r="AI541" t="s">
        <v>158</v>
      </c>
      <c r="AJ541" s="4" t="s">
        <v>1674</v>
      </c>
      <c r="AK541" s="4">
        <v>5.7050000000000001</v>
      </c>
      <c r="AL541" t="s">
        <v>1799</v>
      </c>
      <c r="AM541">
        <v>7.0030000000000001</v>
      </c>
      <c r="AN541" s="4">
        <v>4</v>
      </c>
      <c r="AO541" s="4">
        <v>20</v>
      </c>
      <c r="AP541" s="4">
        <v>7</v>
      </c>
      <c r="AQ541" t="s">
        <v>1795</v>
      </c>
      <c r="AR541" s="4" t="s">
        <v>1798</v>
      </c>
    </row>
    <row r="542" spans="1:44" x14ac:dyDescent="0.2">
      <c r="A542" t="s">
        <v>1510</v>
      </c>
      <c r="B542" s="4" t="s">
        <v>1672</v>
      </c>
      <c r="C542" s="4" t="s">
        <v>1675</v>
      </c>
      <c r="D542" t="s">
        <v>1505</v>
      </c>
      <c r="E542" t="s">
        <v>1506</v>
      </c>
      <c r="G542" s="4" t="s">
        <v>1694</v>
      </c>
      <c r="H542" t="s">
        <v>1694</v>
      </c>
      <c r="I542" s="4" t="s">
        <v>1787</v>
      </c>
      <c r="J542">
        <v>36.544444444444402</v>
      </c>
      <c r="K542">
        <v>128.800833333333</v>
      </c>
      <c r="M542" s="4" t="s">
        <v>1671</v>
      </c>
      <c r="O542">
        <v>2019</v>
      </c>
      <c r="P542">
        <v>2020</v>
      </c>
      <c r="Q542" t="s">
        <v>1788</v>
      </c>
      <c r="R542">
        <v>14</v>
      </c>
      <c r="T542">
        <v>0</v>
      </c>
      <c r="U542" t="s">
        <v>1797</v>
      </c>
      <c r="W542" s="4"/>
      <c r="X542" s="9" t="s">
        <v>1793</v>
      </c>
      <c r="Z542">
        <v>12</v>
      </c>
      <c r="AA542" t="s">
        <v>1685</v>
      </c>
      <c r="AB542">
        <v>100.1</v>
      </c>
      <c r="AC542">
        <v>1</v>
      </c>
      <c r="AD542" t="s">
        <v>1694</v>
      </c>
      <c r="AF542" t="s">
        <v>158</v>
      </c>
      <c r="AG542" t="s">
        <v>1685</v>
      </c>
      <c r="AH542">
        <v>1440</v>
      </c>
      <c r="AI542" t="s">
        <v>158</v>
      </c>
      <c r="AJ542" s="4" t="s">
        <v>1674</v>
      </c>
      <c r="AK542" s="4">
        <v>24.228000000000002</v>
      </c>
      <c r="AL542" t="s">
        <v>1799</v>
      </c>
      <c r="AM542">
        <v>14.698</v>
      </c>
      <c r="AN542" s="4">
        <v>4</v>
      </c>
      <c r="AO542" s="4">
        <v>20</v>
      </c>
      <c r="AP542" s="4">
        <v>7</v>
      </c>
      <c r="AQ542" t="s">
        <v>1795</v>
      </c>
      <c r="AR542" s="4" t="s">
        <v>1798</v>
      </c>
    </row>
    <row r="543" spans="1:44" x14ac:dyDescent="0.2">
      <c r="A543" t="s">
        <v>1510</v>
      </c>
      <c r="B543" s="4" t="s">
        <v>1672</v>
      </c>
      <c r="C543" s="4" t="s">
        <v>1675</v>
      </c>
      <c r="D543" t="s">
        <v>1505</v>
      </c>
      <c r="E543" t="s">
        <v>1506</v>
      </c>
      <c r="G543" s="4" t="s">
        <v>1694</v>
      </c>
      <c r="H543" t="s">
        <v>1694</v>
      </c>
      <c r="I543" s="4" t="s">
        <v>1787</v>
      </c>
      <c r="J543">
        <v>36.544444444444402</v>
      </c>
      <c r="K543">
        <v>128.800833333333</v>
      </c>
      <c r="M543" s="4" t="s">
        <v>1671</v>
      </c>
      <c r="O543">
        <v>2019</v>
      </c>
      <c r="P543">
        <v>2020</v>
      </c>
      <c r="Q543" t="s">
        <v>1788</v>
      </c>
      <c r="R543">
        <v>14</v>
      </c>
      <c r="T543">
        <v>0</v>
      </c>
      <c r="U543" t="s">
        <v>1797</v>
      </c>
      <c r="W543" s="4"/>
      <c r="X543" s="9" t="s">
        <v>1793</v>
      </c>
      <c r="Z543">
        <v>12</v>
      </c>
      <c r="AA543" t="s">
        <v>1685</v>
      </c>
      <c r="AB543">
        <v>1000</v>
      </c>
      <c r="AC543">
        <v>1</v>
      </c>
      <c r="AD543" t="s">
        <v>1694</v>
      </c>
      <c r="AF543" t="s">
        <v>158</v>
      </c>
      <c r="AG543" t="s">
        <v>1685</v>
      </c>
      <c r="AH543">
        <v>1440</v>
      </c>
      <c r="AI543" t="s">
        <v>158</v>
      </c>
      <c r="AJ543" s="4" t="s">
        <v>1674</v>
      </c>
      <c r="AK543" s="4">
        <v>76.846000000000004</v>
      </c>
      <c r="AL543" t="s">
        <v>1799</v>
      </c>
      <c r="AM543">
        <v>7.5160000000000053</v>
      </c>
      <c r="AN543" s="4">
        <v>4</v>
      </c>
      <c r="AO543" s="4">
        <v>20</v>
      </c>
      <c r="AP543" s="4">
        <v>7</v>
      </c>
      <c r="AQ543" t="s">
        <v>1795</v>
      </c>
      <c r="AR543" s="4" t="s">
        <v>1798</v>
      </c>
    </row>
    <row r="544" spans="1:44" x14ac:dyDescent="0.2">
      <c r="A544" t="s">
        <v>1510</v>
      </c>
      <c r="B544" s="4" t="s">
        <v>1672</v>
      </c>
      <c r="C544" s="4" t="s">
        <v>1675</v>
      </c>
      <c r="D544" t="s">
        <v>1505</v>
      </c>
      <c r="E544" t="s">
        <v>1506</v>
      </c>
      <c r="G544" s="4" t="s">
        <v>1694</v>
      </c>
      <c r="H544" t="s">
        <v>1694</v>
      </c>
      <c r="I544" s="4" t="s">
        <v>1787</v>
      </c>
      <c r="J544">
        <v>36.544444444444402</v>
      </c>
      <c r="K544">
        <v>128.800833333333</v>
      </c>
      <c r="M544" s="4" t="s">
        <v>1671</v>
      </c>
      <c r="O544">
        <v>2019</v>
      </c>
      <c r="P544">
        <v>2020</v>
      </c>
      <c r="Q544" t="s">
        <v>1788</v>
      </c>
      <c r="R544">
        <v>14</v>
      </c>
      <c r="T544">
        <v>0</v>
      </c>
      <c r="U544" t="s">
        <v>1797</v>
      </c>
      <c r="W544" s="4"/>
      <c r="X544" s="9" t="s">
        <v>1793</v>
      </c>
      <c r="Z544">
        <v>12</v>
      </c>
      <c r="AA544" t="s">
        <v>1685</v>
      </c>
      <c r="AB544">
        <v>0</v>
      </c>
      <c r="AC544">
        <v>1</v>
      </c>
      <c r="AD544" t="s">
        <v>1694</v>
      </c>
      <c r="AF544" t="s">
        <v>158</v>
      </c>
      <c r="AG544" t="s">
        <v>1685</v>
      </c>
      <c r="AH544">
        <v>1440</v>
      </c>
      <c r="AI544" t="s">
        <v>158</v>
      </c>
      <c r="AJ544" s="4" t="s">
        <v>1674</v>
      </c>
      <c r="AK544" s="4">
        <v>0</v>
      </c>
      <c r="AL544" t="s">
        <v>1799</v>
      </c>
      <c r="AM544">
        <v>1.946</v>
      </c>
      <c r="AN544" s="4">
        <v>4</v>
      </c>
      <c r="AO544" s="4">
        <v>20</v>
      </c>
      <c r="AP544" s="4">
        <v>14</v>
      </c>
      <c r="AQ544" t="s">
        <v>1795</v>
      </c>
      <c r="AR544" s="4" t="s">
        <v>1798</v>
      </c>
    </row>
    <row r="545" spans="1:44" x14ac:dyDescent="0.2">
      <c r="A545" t="s">
        <v>1510</v>
      </c>
      <c r="B545" s="4" t="s">
        <v>1672</v>
      </c>
      <c r="C545" s="4" t="s">
        <v>1675</v>
      </c>
      <c r="D545" t="s">
        <v>1505</v>
      </c>
      <c r="E545" t="s">
        <v>1506</v>
      </c>
      <c r="G545" s="4" t="s">
        <v>1694</v>
      </c>
      <c r="H545" t="s">
        <v>1694</v>
      </c>
      <c r="I545" s="4" t="s">
        <v>1787</v>
      </c>
      <c r="J545">
        <v>36.544444444444402</v>
      </c>
      <c r="K545">
        <v>128.800833333333</v>
      </c>
      <c r="M545" s="4" t="s">
        <v>1671</v>
      </c>
      <c r="O545">
        <v>2019</v>
      </c>
      <c r="P545">
        <v>2020</v>
      </c>
      <c r="Q545" t="s">
        <v>1788</v>
      </c>
      <c r="R545">
        <v>14</v>
      </c>
      <c r="T545">
        <v>0</v>
      </c>
      <c r="U545" t="s">
        <v>1797</v>
      </c>
      <c r="W545" s="4"/>
      <c r="X545" s="9" t="s">
        <v>1793</v>
      </c>
      <c r="Z545">
        <v>12</v>
      </c>
      <c r="AA545" t="s">
        <v>1685</v>
      </c>
      <c r="AB545">
        <v>10.045</v>
      </c>
      <c r="AC545">
        <v>1</v>
      </c>
      <c r="AD545" t="s">
        <v>1694</v>
      </c>
      <c r="AF545" t="s">
        <v>158</v>
      </c>
      <c r="AG545" t="s">
        <v>1685</v>
      </c>
      <c r="AH545">
        <v>1440</v>
      </c>
      <c r="AI545" t="s">
        <v>158</v>
      </c>
      <c r="AJ545" s="4" t="s">
        <v>1674</v>
      </c>
      <c r="AK545" s="4">
        <v>15.638</v>
      </c>
      <c r="AL545" t="s">
        <v>1799</v>
      </c>
      <c r="AM545" s="4">
        <v>18.254999999999999</v>
      </c>
      <c r="AN545" s="4">
        <v>4</v>
      </c>
      <c r="AO545" s="4">
        <v>20</v>
      </c>
      <c r="AP545" s="4">
        <v>14</v>
      </c>
      <c r="AQ545" t="s">
        <v>1795</v>
      </c>
      <c r="AR545" s="4" t="s">
        <v>1798</v>
      </c>
    </row>
    <row r="546" spans="1:44" x14ac:dyDescent="0.2">
      <c r="A546" t="s">
        <v>1510</v>
      </c>
      <c r="B546" s="4" t="s">
        <v>1672</v>
      </c>
      <c r="C546" s="4" t="s">
        <v>1675</v>
      </c>
      <c r="D546" t="s">
        <v>1505</v>
      </c>
      <c r="E546" t="s">
        <v>1506</v>
      </c>
      <c r="G546" s="4" t="s">
        <v>1694</v>
      </c>
      <c r="H546" t="s">
        <v>1694</v>
      </c>
      <c r="I546" s="4" t="s">
        <v>1787</v>
      </c>
      <c r="J546">
        <v>36.544444444444402</v>
      </c>
      <c r="K546">
        <v>128.800833333333</v>
      </c>
      <c r="M546" s="4" t="s">
        <v>1671</v>
      </c>
      <c r="O546">
        <v>2019</v>
      </c>
      <c r="P546">
        <v>2020</v>
      </c>
      <c r="Q546" t="s">
        <v>1788</v>
      </c>
      <c r="R546">
        <v>14</v>
      </c>
      <c r="T546">
        <v>0</v>
      </c>
      <c r="U546" t="s">
        <v>1797</v>
      </c>
      <c r="W546" s="4"/>
      <c r="X546" s="9" t="s">
        <v>1793</v>
      </c>
      <c r="Z546">
        <v>12</v>
      </c>
      <c r="AA546" t="s">
        <v>1685</v>
      </c>
      <c r="AB546">
        <v>100.1</v>
      </c>
      <c r="AC546">
        <v>1</v>
      </c>
      <c r="AD546" t="s">
        <v>1694</v>
      </c>
      <c r="AF546" t="s">
        <v>158</v>
      </c>
      <c r="AG546" t="s">
        <v>1685</v>
      </c>
      <c r="AH546">
        <v>1440</v>
      </c>
      <c r="AI546" t="s">
        <v>158</v>
      </c>
      <c r="AJ546" s="4" t="s">
        <v>1674</v>
      </c>
      <c r="AK546" s="4">
        <v>45.436</v>
      </c>
      <c r="AL546" t="s">
        <v>1799</v>
      </c>
      <c r="AM546" s="4">
        <v>12.819000000000001</v>
      </c>
      <c r="AN546" s="4">
        <v>4</v>
      </c>
      <c r="AO546" s="4">
        <v>20</v>
      </c>
      <c r="AP546" s="4">
        <v>14</v>
      </c>
      <c r="AQ546" t="s">
        <v>1795</v>
      </c>
      <c r="AR546" s="4" t="s">
        <v>1798</v>
      </c>
    </row>
    <row r="547" spans="1:44" x14ac:dyDescent="0.2">
      <c r="A547" t="s">
        <v>1510</v>
      </c>
      <c r="B547" s="4" t="s">
        <v>1672</v>
      </c>
      <c r="C547" s="4" t="s">
        <v>1675</v>
      </c>
      <c r="D547" t="s">
        <v>1505</v>
      </c>
      <c r="E547" t="s">
        <v>1506</v>
      </c>
      <c r="G547" s="4" t="s">
        <v>1694</v>
      </c>
      <c r="H547" t="s">
        <v>1694</v>
      </c>
      <c r="I547" s="4" t="s">
        <v>1787</v>
      </c>
      <c r="J547">
        <v>36.544444444444402</v>
      </c>
      <c r="K547">
        <v>128.800833333333</v>
      </c>
      <c r="M547" s="4" t="s">
        <v>1671</v>
      </c>
      <c r="O547">
        <v>2019</v>
      </c>
      <c r="P547">
        <v>2020</v>
      </c>
      <c r="Q547" t="s">
        <v>1788</v>
      </c>
      <c r="R547">
        <v>14</v>
      </c>
      <c r="T547">
        <v>0</v>
      </c>
      <c r="U547" t="s">
        <v>1797</v>
      </c>
      <c r="W547" s="4"/>
      <c r="X547" s="9" t="s">
        <v>1793</v>
      </c>
      <c r="Z547">
        <v>12</v>
      </c>
      <c r="AA547" t="s">
        <v>1685</v>
      </c>
      <c r="AB547">
        <v>1000</v>
      </c>
      <c r="AC547">
        <v>1</v>
      </c>
      <c r="AD547" t="s">
        <v>1694</v>
      </c>
      <c r="AF547" t="s">
        <v>158</v>
      </c>
      <c r="AG547" t="s">
        <v>1685</v>
      </c>
      <c r="AH547">
        <v>1440</v>
      </c>
      <c r="AI547" t="s">
        <v>158</v>
      </c>
      <c r="AJ547" s="4" t="s">
        <v>1674</v>
      </c>
      <c r="AK547" s="4">
        <v>92.147999999999996</v>
      </c>
      <c r="AL547" t="s">
        <v>1799</v>
      </c>
      <c r="AM547" s="4">
        <v>0.80500000000000005</v>
      </c>
      <c r="AN547" s="4">
        <v>4</v>
      </c>
      <c r="AO547" s="4">
        <v>20</v>
      </c>
      <c r="AP547" s="4">
        <v>14</v>
      </c>
      <c r="AQ547" t="s">
        <v>1795</v>
      </c>
      <c r="AR547" s="4" t="s">
        <v>1798</v>
      </c>
    </row>
    <row r="548" spans="1:44" x14ac:dyDescent="0.2">
      <c r="A548" t="s">
        <v>1510</v>
      </c>
      <c r="B548" s="4" t="s">
        <v>1672</v>
      </c>
      <c r="C548" s="4" t="s">
        <v>1675</v>
      </c>
      <c r="D548" t="s">
        <v>1505</v>
      </c>
      <c r="E548" t="s">
        <v>1506</v>
      </c>
      <c r="G548" s="4" t="s">
        <v>1694</v>
      </c>
      <c r="H548" t="s">
        <v>1694</v>
      </c>
      <c r="I548" s="4" t="s">
        <v>1787</v>
      </c>
      <c r="J548">
        <v>36.544444444444402</v>
      </c>
      <c r="K548">
        <v>128.800833333333</v>
      </c>
      <c r="M548" s="4" t="s">
        <v>1671</v>
      </c>
      <c r="O548">
        <v>2019</v>
      </c>
      <c r="P548">
        <v>2020</v>
      </c>
      <c r="Q548" t="s">
        <v>1788</v>
      </c>
      <c r="R548">
        <v>14</v>
      </c>
      <c r="T548">
        <v>0</v>
      </c>
      <c r="U548" t="s">
        <v>1797</v>
      </c>
      <c r="W548" s="4"/>
      <c r="X548" s="9" t="s">
        <v>1793</v>
      </c>
      <c r="Z548">
        <v>12</v>
      </c>
      <c r="AA548" t="s">
        <v>1685</v>
      </c>
      <c r="AB548">
        <v>0</v>
      </c>
      <c r="AC548">
        <v>1</v>
      </c>
      <c r="AD548" t="s">
        <v>1694</v>
      </c>
      <c r="AF548" t="s">
        <v>158</v>
      </c>
      <c r="AG548" t="s">
        <v>1685</v>
      </c>
      <c r="AH548">
        <v>1440</v>
      </c>
      <c r="AI548" t="s">
        <v>158</v>
      </c>
      <c r="AJ548" s="4" t="s">
        <v>1674</v>
      </c>
      <c r="AK548" s="4">
        <v>3.2890000000000001</v>
      </c>
      <c r="AL548" t="s">
        <v>1799</v>
      </c>
      <c r="AM548">
        <v>3.6920000000000002</v>
      </c>
      <c r="AN548" s="4">
        <v>4</v>
      </c>
      <c r="AO548" s="4">
        <v>20</v>
      </c>
      <c r="AP548" s="4">
        <v>21</v>
      </c>
      <c r="AQ548" t="s">
        <v>1795</v>
      </c>
      <c r="AR548" s="4" t="s">
        <v>1798</v>
      </c>
    </row>
    <row r="549" spans="1:44" x14ac:dyDescent="0.2">
      <c r="A549" t="s">
        <v>1510</v>
      </c>
      <c r="B549" s="4" t="s">
        <v>1672</v>
      </c>
      <c r="C549" s="4" t="s">
        <v>1675</v>
      </c>
      <c r="D549" t="s">
        <v>1505</v>
      </c>
      <c r="E549" t="s">
        <v>1506</v>
      </c>
      <c r="G549" s="4" t="s">
        <v>1694</v>
      </c>
      <c r="H549" t="s">
        <v>1694</v>
      </c>
      <c r="I549" s="4" t="s">
        <v>1787</v>
      </c>
      <c r="J549">
        <v>36.544444444444402</v>
      </c>
      <c r="K549">
        <v>128.800833333333</v>
      </c>
      <c r="M549" s="4" t="s">
        <v>1671</v>
      </c>
      <c r="O549">
        <v>2019</v>
      </c>
      <c r="P549">
        <v>2020</v>
      </c>
      <c r="Q549" t="s">
        <v>1788</v>
      </c>
      <c r="R549">
        <v>14</v>
      </c>
      <c r="T549">
        <v>0</v>
      </c>
      <c r="U549" t="s">
        <v>1797</v>
      </c>
      <c r="W549" s="4"/>
      <c r="X549" s="9" t="s">
        <v>1793</v>
      </c>
      <c r="Z549">
        <v>12</v>
      </c>
      <c r="AA549" t="s">
        <v>1685</v>
      </c>
      <c r="AB549">
        <v>10.045</v>
      </c>
      <c r="AC549">
        <v>1</v>
      </c>
      <c r="AD549" t="s">
        <v>1694</v>
      </c>
      <c r="AF549" t="s">
        <v>158</v>
      </c>
      <c r="AG549" t="s">
        <v>1685</v>
      </c>
      <c r="AH549">
        <v>1440</v>
      </c>
      <c r="AI549" t="s">
        <v>158</v>
      </c>
      <c r="AJ549" s="4" t="s">
        <v>1674</v>
      </c>
      <c r="AK549" s="4">
        <v>15.638</v>
      </c>
      <c r="AL549" t="s">
        <v>1799</v>
      </c>
      <c r="AM549">
        <v>17.920000000000002</v>
      </c>
      <c r="AN549" s="4">
        <v>4</v>
      </c>
      <c r="AO549" s="4">
        <v>20</v>
      </c>
      <c r="AP549" s="4">
        <v>21</v>
      </c>
      <c r="AQ549" t="s">
        <v>1795</v>
      </c>
      <c r="AR549" s="4" t="s">
        <v>1798</v>
      </c>
    </row>
    <row r="550" spans="1:44" x14ac:dyDescent="0.2">
      <c r="A550" t="s">
        <v>1510</v>
      </c>
      <c r="B550" s="4" t="s">
        <v>1672</v>
      </c>
      <c r="C550" s="4" t="s">
        <v>1675</v>
      </c>
      <c r="D550" t="s">
        <v>1505</v>
      </c>
      <c r="E550" t="s">
        <v>1506</v>
      </c>
      <c r="G550" s="4" t="s">
        <v>1694</v>
      </c>
      <c r="H550" t="s">
        <v>1694</v>
      </c>
      <c r="I550" s="4" t="s">
        <v>1787</v>
      </c>
      <c r="J550">
        <v>36.544444444444402</v>
      </c>
      <c r="K550">
        <v>128.800833333333</v>
      </c>
      <c r="M550" s="4" t="s">
        <v>1671</v>
      </c>
      <c r="O550">
        <v>2019</v>
      </c>
      <c r="P550">
        <v>2020</v>
      </c>
      <c r="Q550" t="s">
        <v>1788</v>
      </c>
      <c r="R550">
        <v>14</v>
      </c>
      <c r="T550">
        <v>0</v>
      </c>
      <c r="U550" t="s">
        <v>1797</v>
      </c>
      <c r="W550" s="4"/>
      <c r="X550" s="9" t="s">
        <v>1793</v>
      </c>
      <c r="Z550">
        <v>12</v>
      </c>
      <c r="AA550" t="s">
        <v>1685</v>
      </c>
      <c r="AB550">
        <v>100.1</v>
      </c>
      <c r="AC550">
        <v>1</v>
      </c>
      <c r="AD550" t="s">
        <v>1694</v>
      </c>
      <c r="AF550" t="s">
        <v>158</v>
      </c>
      <c r="AG550" t="s">
        <v>1685</v>
      </c>
      <c r="AH550">
        <v>1440</v>
      </c>
      <c r="AI550" t="s">
        <v>158</v>
      </c>
      <c r="AJ550" s="4" t="s">
        <v>1674</v>
      </c>
      <c r="AK550" s="4">
        <v>45.436</v>
      </c>
      <c r="AL550" t="s">
        <v>1799</v>
      </c>
      <c r="AM550">
        <v>12.616999999999997</v>
      </c>
      <c r="AN550" s="4">
        <v>4</v>
      </c>
      <c r="AO550" s="4">
        <v>20</v>
      </c>
      <c r="AP550" s="4">
        <v>21</v>
      </c>
      <c r="AQ550" t="s">
        <v>1795</v>
      </c>
      <c r="AR550" s="4" t="s">
        <v>1798</v>
      </c>
    </row>
    <row r="551" spans="1:44" x14ac:dyDescent="0.2">
      <c r="A551" t="s">
        <v>1510</v>
      </c>
      <c r="B551" s="4" t="s">
        <v>1672</v>
      </c>
      <c r="C551" s="4" t="s">
        <v>1675</v>
      </c>
      <c r="D551" t="s">
        <v>1505</v>
      </c>
      <c r="E551" t="s">
        <v>1506</v>
      </c>
      <c r="G551" s="4" t="s">
        <v>1694</v>
      </c>
      <c r="H551" t="s">
        <v>1694</v>
      </c>
      <c r="I551" s="4" t="s">
        <v>1787</v>
      </c>
      <c r="J551">
        <v>36.544444444444402</v>
      </c>
      <c r="K551">
        <v>128.800833333333</v>
      </c>
      <c r="M551" s="4" t="s">
        <v>1671</v>
      </c>
      <c r="O551">
        <v>2019</v>
      </c>
      <c r="P551">
        <v>2020</v>
      </c>
      <c r="Q551" t="s">
        <v>1788</v>
      </c>
      <c r="R551">
        <v>14</v>
      </c>
      <c r="T551">
        <v>0</v>
      </c>
      <c r="U551" t="s">
        <v>1797</v>
      </c>
      <c r="W551" s="4"/>
      <c r="X551" s="9" t="s">
        <v>1793</v>
      </c>
      <c r="Z551">
        <v>12</v>
      </c>
      <c r="AA551" t="s">
        <v>1685</v>
      </c>
      <c r="AB551">
        <v>1000</v>
      </c>
      <c r="AC551">
        <v>1</v>
      </c>
      <c r="AD551" t="s">
        <v>1694</v>
      </c>
      <c r="AF551" t="s">
        <v>158</v>
      </c>
      <c r="AG551" t="s">
        <v>1685</v>
      </c>
      <c r="AH551">
        <v>1440</v>
      </c>
      <c r="AI551" t="s">
        <v>158</v>
      </c>
      <c r="AJ551" s="4" t="s">
        <v>1674</v>
      </c>
      <c r="AK551" s="4">
        <v>92.147999999999996</v>
      </c>
      <c r="AL551" t="s">
        <v>1799</v>
      </c>
      <c r="AM551">
        <v>0.80500000000000682</v>
      </c>
      <c r="AN551" s="4">
        <v>4</v>
      </c>
      <c r="AO551" s="4">
        <v>20</v>
      </c>
      <c r="AP551" s="4">
        <v>21</v>
      </c>
      <c r="AQ551" t="s">
        <v>1795</v>
      </c>
      <c r="AR551" s="4" t="s">
        <v>1798</v>
      </c>
    </row>
    <row r="552" spans="1:44" x14ac:dyDescent="0.2">
      <c r="A552" t="s">
        <v>1510</v>
      </c>
      <c r="B552" s="4" t="s">
        <v>1672</v>
      </c>
      <c r="C552" s="4" t="s">
        <v>1675</v>
      </c>
      <c r="D552" t="s">
        <v>1505</v>
      </c>
      <c r="E552" t="s">
        <v>1506</v>
      </c>
      <c r="G552" s="4" t="s">
        <v>1694</v>
      </c>
      <c r="H552" t="s">
        <v>1694</v>
      </c>
      <c r="I552" s="4" t="s">
        <v>1787</v>
      </c>
      <c r="J552">
        <v>36.544444444444402</v>
      </c>
      <c r="K552">
        <v>128.800833333333</v>
      </c>
      <c r="M552" s="4" t="s">
        <v>1671</v>
      </c>
      <c r="O552">
        <v>2019</v>
      </c>
      <c r="P552">
        <v>2020</v>
      </c>
      <c r="Q552" t="s">
        <v>1788</v>
      </c>
      <c r="R552">
        <v>14</v>
      </c>
      <c r="T552">
        <v>0</v>
      </c>
      <c r="U552" t="s">
        <v>1797</v>
      </c>
      <c r="W552" s="4"/>
      <c r="X552" s="9" t="s">
        <v>1793</v>
      </c>
      <c r="Z552">
        <v>12</v>
      </c>
      <c r="AA552" t="s">
        <v>1685</v>
      </c>
      <c r="AB552">
        <v>0</v>
      </c>
      <c r="AC552">
        <v>1</v>
      </c>
      <c r="AD552" t="s">
        <v>1694</v>
      </c>
      <c r="AF552" t="s">
        <v>158</v>
      </c>
      <c r="AG552" t="s">
        <v>1685</v>
      </c>
      <c r="AH552">
        <v>1440</v>
      </c>
      <c r="AI552" t="s">
        <v>158</v>
      </c>
      <c r="AJ552" s="4" t="s">
        <v>1674</v>
      </c>
      <c r="AK552" s="4">
        <v>3.2210000000000001</v>
      </c>
      <c r="AL552" t="s">
        <v>1799</v>
      </c>
      <c r="AM552">
        <v>3.7590000000000003</v>
      </c>
      <c r="AN552" s="4">
        <v>4</v>
      </c>
      <c r="AO552" s="4">
        <v>20</v>
      </c>
      <c r="AP552" s="4">
        <v>28</v>
      </c>
      <c r="AQ552" t="s">
        <v>1795</v>
      </c>
      <c r="AR552" s="4" t="s">
        <v>1798</v>
      </c>
    </row>
    <row r="553" spans="1:44" x14ac:dyDescent="0.2">
      <c r="A553" t="s">
        <v>1510</v>
      </c>
      <c r="B553" s="4" t="s">
        <v>1672</v>
      </c>
      <c r="C553" s="4" t="s">
        <v>1675</v>
      </c>
      <c r="D553" t="s">
        <v>1505</v>
      </c>
      <c r="E553" t="s">
        <v>1506</v>
      </c>
      <c r="G553" s="4" t="s">
        <v>1694</v>
      </c>
      <c r="H553" t="s">
        <v>1694</v>
      </c>
      <c r="I553" s="4" t="s">
        <v>1787</v>
      </c>
      <c r="J553">
        <v>36.544444444444402</v>
      </c>
      <c r="K553">
        <v>128.800833333333</v>
      </c>
      <c r="M553" s="4" t="s">
        <v>1671</v>
      </c>
      <c r="O553">
        <v>2019</v>
      </c>
      <c r="P553">
        <v>2020</v>
      </c>
      <c r="Q553" t="s">
        <v>1788</v>
      </c>
      <c r="R553">
        <v>14</v>
      </c>
      <c r="T553">
        <v>0</v>
      </c>
      <c r="U553" t="s">
        <v>1797</v>
      </c>
      <c r="W553" s="4"/>
      <c r="X553" s="9" t="s">
        <v>1793</v>
      </c>
      <c r="Z553">
        <v>12</v>
      </c>
      <c r="AA553" t="s">
        <v>1685</v>
      </c>
      <c r="AB553">
        <v>10.045</v>
      </c>
      <c r="AC553">
        <v>1</v>
      </c>
      <c r="AD553" t="s">
        <v>1694</v>
      </c>
      <c r="AF553" t="s">
        <v>158</v>
      </c>
      <c r="AG553" t="s">
        <v>1685</v>
      </c>
      <c r="AH553">
        <v>1440</v>
      </c>
      <c r="AI553" t="s">
        <v>158</v>
      </c>
      <c r="AJ553" s="4" t="s">
        <v>1674</v>
      </c>
      <c r="AK553" s="4">
        <v>15.638</v>
      </c>
      <c r="AL553" t="s">
        <v>1799</v>
      </c>
      <c r="AM553">
        <v>18.255000000000003</v>
      </c>
      <c r="AN553" s="4">
        <v>4</v>
      </c>
      <c r="AO553" s="4">
        <v>20</v>
      </c>
      <c r="AP553" s="4">
        <v>28</v>
      </c>
      <c r="AQ553" t="s">
        <v>1795</v>
      </c>
      <c r="AR553" s="4" t="s">
        <v>1798</v>
      </c>
    </row>
    <row r="554" spans="1:44" x14ac:dyDescent="0.2">
      <c r="A554" t="s">
        <v>1510</v>
      </c>
      <c r="B554" s="4" t="s">
        <v>1672</v>
      </c>
      <c r="C554" s="4" t="s">
        <v>1675</v>
      </c>
      <c r="D554" t="s">
        <v>1505</v>
      </c>
      <c r="E554" t="s">
        <v>1506</v>
      </c>
      <c r="G554" s="4" t="s">
        <v>1694</v>
      </c>
      <c r="H554" t="s">
        <v>1694</v>
      </c>
      <c r="I554" s="4" t="s">
        <v>1787</v>
      </c>
      <c r="J554">
        <v>36.544444444444402</v>
      </c>
      <c r="K554">
        <v>128.800833333333</v>
      </c>
      <c r="M554" s="4" t="s">
        <v>1671</v>
      </c>
      <c r="O554">
        <v>2019</v>
      </c>
      <c r="P554">
        <v>2020</v>
      </c>
      <c r="Q554" t="s">
        <v>1788</v>
      </c>
      <c r="R554">
        <v>14</v>
      </c>
      <c r="T554">
        <v>0</v>
      </c>
      <c r="U554" t="s">
        <v>1797</v>
      </c>
      <c r="W554" s="4"/>
      <c r="X554" s="9" t="s">
        <v>1793</v>
      </c>
      <c r="Z554">
        <v>12</v>
      </c>
      <c r="AA554" t="s">
        <v>1685</v>
      </c>
      <c r="AB554">
        <v>100.1</v>
      </c>
      <c r="AC554">
        <v>1</v>
      </c>
      <c r="AD554" t="s">
        <v>1694</v>
      </c>
      <c r="AF554" t="s">
        <v>158</v>
      </c>
      <c r="AG554" t="s">
        <v>1685</v>
      </c>
      <c r="AH554">
        <v>1440</v>
      </c>
      <c r="AI554" t="s">
        <v>158</v>
      </c>
      <c r="AJ554" s="4" t="s">
        <v>1674</v>
      </c>
      <c r="AK554" s="4">
        <v>45.436</v>
      </c>
      <c r="AL554" t="s">
        <v>1799</v>
      </c>
      <c r="AM554">
        <v>12.549999999999997</v>
      </c>
      <c r="AN554" s="4">
        <v>4</v>
      </c>
      <c r="AO554" s="4">
        <v>20</v>
      </c>
      <c r="AP554" s="4">
        <v>28</v>
      </c>
      <c r="AQ554" t="s">
        <v>1795</v>
      </c>
      <c r="AR554" s="4" t="s">
        <v>1798</v>
      </c>
    </row>
    <row r="555" spans="1:44" x14ac:dyDescent="0.2">
      <c r="A555" t="s">
        <v>1510</v>
      </c>
      <c r="B555" s="4" t="s">
        <v>1672</v>
      </c>
      <c r="C555" s="4" t="s">
        <v>1675</v>
      </c>
      <c r="D555" t="s">
        <v>1505</v>
      </c>
      <c r="E555" t="s">
        <v>1506</v>
      </c>
      <c r="G555" s="4" t="s">
        <v>1694</v>
      </c>
      <c r="H555" t="s">
        <v>1694</v>
      </c>
      <c r="I555" s="4" t="s">
        <v>1787</v>
      </c>
      <c r="J555">
        <v>36.544444444444402</v>
      </c>
      <c r="K555">
        <v>128.800833333333</v>
      </c>
      <c r="M555" s="4" t="s">
        <v>1671</v>
      </c>
      <c r="O555">
        <v>2019</v>
      </c>
      <c r="P555">
        <v>2020</v>
      </c>
      <c r="Q555" t="s">
        <v>1788</v>
      </c>
      <c r="R555">
        <v>14</v>
      </c>
      <c r="T555">
        <v>0</v>
      </c>
      <c r="U555" t="s">
        <v>1797</v>
      </c>
      <c r="W555" s="4"/>
      <c r="X555" s="9" t="s">
        <v>1793</v>
      </c>
      <c r="Z555">
        <v>12</v>
      </c>
      <c r="AA555" t="s">
        <v>1685</v>
      </c>
      <c r="AB555">
        <v>1000</v>
      </c>
      <c r="AC555">
        <v>1</v>
      </c>
      <c r="AD555" t="s">
        <v>1694</v>
      </c>
      <c r="AF555" t="s">
        <v>158</v>
      </c>
      <c r="AG555" t="s">
        <v>1685</v>
      </c>
      <c r="AH555">
        <v>1440</v>
      </c>
      <c r="AI555" t="s">
        <v>158</v>
      </c>
      <c r="AJ555" s="4" t="s">
        <v>1674</v>
      </c>
      <c r="AK555" s="4">
        <v>92.147999999999996</v>
      </c>
      <c r="AL555" t="s">
        <v>1799</v>
      </c>
      <c r="AM555">
        <v>0.80500000000000682</v>
      </c>
      <c r="AN555" s="4">
        <v>4</v>
      </c>
      <c r="AO555" s="4">
        <v>20</v>
      </c>
      <c r="AP555" s="4">
        <v>28</v>
      </c>
      <c r="AQ555" t="s">
        <v>1795</v>
      </c>
      <c r="AR555" s="4" t="s">
        <v>1798</v>
      </c>
    </row>
    <row r="556" spans="1:44" s="14" customFormat="1" x14ac:dyDescent="0.2">
      <c r="A556" s="14" t="s">
        <v>1510</v>
      </c>
      <c r="B556" s="15" t="s">
        <v>1672</v>
      </c>
      <c r="C556" s="15" t="s">
        <v>1675</v>
      </c>
      <c r="D556" s="14" t="s">
        <v>1505</v>
      </c>
      <c r="E556" s="14" t="s">
        <v>1506</v>
      </c>
      <c r="G556" s="15" t="s">
        <v>1694</v>
      </c>
      <c r="H556" s="14" t="s">
        <v>1694</v>
      </c>
      <c r="I556" s="15" t="s">
        <v>1787</v>
      </c>
      <c r="J556" s="14">
        <v>36.544444444444402</v>
      </c>
      <c r="K556" s="14">
        <v>128.800833333333</v>
      </c>
      <c r="M556" s="15" t="s">
        <v>1671</v>
      </c>
      <c r="O556" s="14">
        <v>2019</v>
      </c>
      <c r="P556" s="14">
        <v>2020</v>
      </c>
      <c r="Q556" s="14" t="s">
        <v>1788</v>
      </c>
      <c r="R556" s="14">
        <v>14</v>
      </c>
      <c r="T556" s="14">
        <v>0</v>
      </c>
      <c r="U556" s="14" t="s">
        <v>1801</v>
      </c>
      <c r="V556" s="12" t="s">
        <v>1776</v>
      </c>
      <c r="W556" s="15">
        <v>14</v>
      </c>
      <c r="X556" s="12" t="s">
        <v>1793</v>
      </c>
      <c r="Y556" s="14" t="s">
        <v>1832</v>
      </c>
      <c r="Z556" s="14">
        <v>12</v>
      </c>
      <c r="AD556" s="14" t="s">
        <v>1694</v>
      </c>
      <c r="AF556" s="14" t="s">
        <v>1694</v>
      </c>
      <c r="AI556" s="14" t="s">
        <v>158</v>
      </c>
      <c r="AJ556" s="15" t="s">
        <v>1674</v>
      </c>
      <c r="AK556" s="15">
        <v>64.444000000000003</v>
      </c>
      <c r="AN556" s="15">
        <v>4</v>
      </c>
      <c r="AO556" s="15">
        <v>20</v>
      </c>
      <c r="AP556" s="15">
        <v>7</v>
      </c>
      <c r="AQ556" s="14" t="s">
        <v>1795</v>
      </c>
      <c r="AR556" s="15" t="s">
        <v>1800</v>
      </c>
    </row>
    <row r="557" spans="1:44" s="14" customFormat="1" x14ac:dyDescent="0.2">
      <c r="A557" s="14" t="s">
        <v>1510</v>
      </c>
      <c r="B557" s="15" t="s">
        <v>1672</v>
      </c>
      <c r="C557" s="15" t="s">
        <v>1675</v>
      </c>
      <c r="D557" s="14" t="s">
        <v>1505</v>
      </c>
      <c r="E557" s="14" t="s">
        <v>1506</v>
      </c>
      <c r="G557" s="15" t="s">
        <v>1694</v>
      </c>
      <c r="H557" s="14" t="s">
        <v>1694</v>
      </c>
      <c r="I557" s="15" t="s">
        <v>1787</v>
      </c>
      <c r="J557" s="14">
        <v>36.544444444444402</v>
      </c>
      <c r="K557" s="14">
        <v>128.800833333333</v>
      </c>
      <c r="M557" s="15" t="s">
        <v>1671</v>
      </c>
      <c r="O557" s="14">
        <v>2019</v>
      </c>
      <c r="P557" s="14">
        <v>2020</v>
      </c>
      <c r="Q557" s="14" t="s">
        <v>1788</v>
      </c>
      <c r="R557" s="14">
        <v>14</v>
      </c>
      <c r="T557" s="14">
        <v>0</v>
      </c>
      <c r="U557" s="14" t="s">
        <v>1801</v>
      </c>
      <c r="V557" s="12" t="s">
        <v>1776</v>
      </c>
      <c r="W557" s="15">
        <v>14</v>
      </c>
      <c r="X557" s="12" t="s">
        <v>1793</v>
      </c>
      <c r="Y557" s="14" t="s">
        <v>1833</v>
      </c>
      <c r="Z557" s="14">
        <v>12</v>
      </c>
      <c r="AD557" s="14" t="s">
        <v>1694</v>
      </c>
      <c r="AF557" s="14" t="s">
        <v>1694</v>
      </c>
      <c r="AI557" s="14" t="s">
        <v>158</v>
      </c>
      <c r="AJ557" s="15" t="s">
        <v>1674</v>
      </c>
      <c r="AK557" s="15">
        <v>60.722000000000001</v>
      </c>
      <c r="AN557" s="15">
        <v>4</v>
      </c>
      <c r="AO557" s="15">
        <v>20</v>
      </c>
      <c r="AP557" s="15">
        <v>7</v>
      </c>
      <c r="AQ557" s="14" t="s">
        <v>1795</v>
      </c>
      <c r="AR557" s="15" t="s">
        <v>1800</v>
      </c>
    </row>
    <row r="558" spans="1:44" s="14" customFormat="1" x14ac:dyDescent="0.2">
      <c r="A558" s="14" t="s">
        <v>1510</v>
      </c>
      <c r="B558" s="15" t="s">
        <v>1672</v>
      </c>
      <c r="C558" s="15" t="s">
        <v>1675</v>
      </c>
      <c r="D558" s="14" t="s">
        <v>1505</v>
      </c>
      <c r="E558" s="14" t="s">
        <v>1506</v>
      </c>
      <c r="G558" s="15" t="s">
        <v>1694</v>
      </c>
      <c r="H558" s="14" t="s">
        <v>1694</v>
      </c>
      <c r="I558" s="15" t="s">
        <v>1787</v>
      </c>
      <c r="J558" s="14">
        <v>36.544444444444402</v>
      </c>
      <c r="K558" s="14">
        <v>128.800833333333</v>
      </c>
      <c r="M558" s="15" t="s">
        <v>1671</v>
      </c>
      <c r="O558" s="14">
        <v>2019</v>
      </c>
      <c r="P558" s="14">
        <v>2020</v>
      </c>
      <c r="Q558" s="14" t="s">
        <v>1788</v>
      </c>
      <c r="R558" s="14">
        <v>14</v>
      </c>
      <c r="T558" s="14">
        <v>0</v>
      </c>
      <c r="U558" s="14" t="s">
        <v>1801</v>
      </c>
      <c r="V558" s="12" t="s">
        <v>1776</v>
      </c>
      <c r="W558" s="15">
        <v>14</v>
      </c>
      <c r="X558" s="12" t="s">
        <v>1793</v>
      </c>
      <c r="Y558" s="14" t="s">
        <v>1832</v>
      </c>
      <c r="Z558" s="14">
        <v>12</v>
      </c>
      <c r="AD558" s="14" t="s">
        <v>1694</v>
      </c>
      <c r="AF558" s="14" t="s">
        <v>1694</v>
      </c>
      <c r="AI558" s="14" t="s">
        <v>158</v>
      </c>
      <c r="AJ558" s="15" t="s">
        <v>1674</v>
      </c>
      <c r="AK558" s="15">
        <v>80.721999999999994</v>
      </c>
      <c r="AN558" s="15">
        <v>4</v>
      </c>
      <c r="AO558" s="15">
        <v>20</v>
      </c>
      <c r="AP558" s="15">
        <v>14</v>
      </c>
      <c r="AQ558" s="14" t="s">
        <v>1795</v>
      </c>
      <c r="AR558" s="15" t="s">
        <v>1800</v>
      </c>
    </row>
    <row r="559" spans="1:44" s="14" customFormat="1" x14ac:dyDescent="0.2">
      <c r="A559" s="14" t="s">
        <v>1510</v>
      </c>
      <c r="B559" s="15" t="s">
        <v>1672</v>
      </c>
      <c r="C559" s="15" t="s">
        <v>1675</v>
      </c>
      <c r="D559" s="14" t="s">
        <v>1505</v>
      </c>
      <c r="E559" s="14" t="s">
        <v>1506</v>
      </c>
      <c r="G559" s="15" t="s">
        <v>1694</v>
      </c>
      <c r="H559" s="14" t="s">
        <v>1694</v>
      </c>
      <c r="I559" s="15" t="s">
        <v>1787</v>
      </c>
      <c r="J559" s="14">
        <v>36.544444444444402</v>
      </c>
      <c r="K559" s="14">
        <v>128.800833333333</v>
      </c>
      <c r="M559" s="15" t="s">
        <v>1671</v>
      </c>
      <c r="O559" s="14">
        <v>2019</v>
      </c>
      <c r="P559" s="14">
        <v>2020</v>
      </c>
      <c r="Q559" s="14" t="s">
        <v>1788</v>
      </c>
      <c r="R559" s="14">
        <v>14</v>
      </c>
      <c r="T559" s="14">
        <v>0</v>
      </c>
      <c r="U559" s="14" t="s">
        <v>1801</v>
      </c>
      <c r="V559" s="12" t="s">
        <v>1776</v>
      </c>
      <c r="W559" s="15">
        <v>14</v>
      </c>
      <c r="X559" s="12" t="s">
        <v>1793</v>
      </c>
      <c r="Y559" s="14" t="s">
        <v>1833</v>
      </c>
      <c r="Z559" s="14">
        <v>12</v>
      </c>
      <c r="AD559" s="14" t="s">
        <v>1694</v>
      </c>
      <c r="AF559" s="14" t="s">
        <v>1694</v>
      </c>
      <c r="AI559" s="14" t="s">
        <v>158</v>
      </c>
      <c r="AJ559" s="15" t="s">
        <v>1674</v>
      </c>
      <c r="AK559" s="15">
        <v>76.055999999999997</v>
      </c>
      <c r="AN559" s="15">
        <v>4</v>
      </c>
      <c r="AO559" s="15">
        <v>20</v>
      </c>
      <c r="AP559" s="15">
        <v>14</v>
      </c>
      <c r="AQ559" s="14" t="s">
        <v>1795</v>
      </c>
      <c r="AR559" s="15" t="s">
        <v>1800</v>
      </c>
    </row>
    <row r="560" spans="1:44" s="14" customFormat="1" x14ac:dyDescent="0.2">
      <c r="A560" s="14" t="s">
        <v>1510</v>
      </c>
      <c r="B560" s="15" t="s">
        <v>1672</v>
      </c>
      <c r="C560" s="15" t="s">
        <v>1675</v>
      </c>
      <c r="D560" s="14" t="s">
        <v>1505</v>
      </c>
      <c r="E560" s="14" t="s">
        <v>1506</v>
      </c>
      <c r="G560" s="15" t="s">
        <v>1694</v>
      </c>
      <c r="H560" s="14" t="s">
        <v>1694</v>
      </c>
      <c r="I560" s="15" t="s">
        <v>1787</v>
      </c>
      <c r="J560" s="14">
        <v>36.544444444444402</v>
      </c>
      <c r="K560" s="14">
        <v>128.800833333333</v>
      </c>
      <c r="M560" s="15" t="s">
        <v>1671</v>
      </c>
      <c r="O560" s="14">
        <v>2019</v>
      </c>
      <c r="P560" s="14">
        <v>2020</v>
      </c>
      <c r="Q560" s="14" t="s">
        <v>1788</v>
      </c>
      <c r="R560" s="14">
        <v>14</v>
      </c>
      <c r="T560" s="14">
        <v>0</v>
      </c>
      <c r="U560" s="14" t="s">
        <v>1801</v>
      </c>
      <c r="V560" s="12" t="s">
        <v>1776</v>
      </c>
      <c r="W560" s="15">
        <v>14</v>
      </c>
      <c r="X560" s="12" t="s">
        <v>1793</v>
      </c>
      <c r="Y560" s="14" t="s">
        <v>1832</v>
      </c>
      <c r="Z560" s="14">
        <v>12</v>
      </c>
      <c r="AD560" s="14" t="s">
        <v>1694</v>
      </c>
      <c r="AF560" s="14" t="s">
        <v>1694</v>
      </c>
      <c r="AI560" s="14" t="s">
        <v>158</v>
      </c>
      <c r="AJ560" s="15" t="s">
        <v>1674</v>
      </c>
      <c r="AK560" s="15">
        <v>80.5</v>
      </c>
      <c r="AN560" s="15">
        <v>4</v>
      </c>
      <c r="AO560" s="15">
        <v>20</v>
      </c>
      <c r="AP560" s="15">
        <v>21</v>
      </c>
      <c r="AQ560" s="14" t="s">
        <v>1795</v>
      </c>
      <c r="AR560" s="15" t="s">
        <v>1800</v>
      </c>
    </row>
    <row r="561" spans="1:44" s="14" customFormat="1" x14ac:dyDescent="0.2">
      <c r="A561" s="14" t="s">
        <v>1510</v>
      </c>
      <c r="B561" s="15" t="s">
        <v>1672</v>
      </c>
      <c r="C561" s="15" t="s">
        <v>1675</v>
      </c>
      <c r="D561" s="14" t="s">
        <v>1505</v>
      </c>
      <c r="E561" s="14" t="s">
        <v>1506</v>
      </c>
      <c r="G561" s="15" t="s">
        <v>1694</v>
      </c>
      <c r="H561" s="14" t="s">
        <v>1694</v>
      </c>
      <c r="I561" s="15" t="s">
        <v>1787</v>
      </c>
      <c r="J561" s="14">
        <v>36.544444444444402</v>
      </c>
      <c r="K561" s="14">
        <v>128.800833333333</v>
      </c>
      <c r="M561" s="15" t="s">
        <v>1671</v>
      </c>
      <c r="O561" s="14">
        <v>2019</v>
      </c>
      <c r="P561" s="14">
        <v>2020</v>
      </c>
      <c r="Q561" s="14" t="s">
        <v>1788</v>
      </c>
      <c r="R561" s="14">
        <v>14</v>
      </c>
      <c r="T561" s="14">
        <v>0</v>
      </c>
      <c r="U561" s="14" t="s">
        <v>1801</v>
      </c>
      <c r="V561" s="12" t="s">
        <v>1776</v>
      </c>
      <c r="W561" s="15">
        <v>14</v>
      </c>
      <c r="X561" s="12" t="s">
        <v>1793</v>
      </c>
      <c r="Y561" s="14" t="s">
        <v>1833</v>
      </c>
      <c r="Z561" s="14">
        <v>12</v>
      </c>
      <c r="AD561" s="14" t="s">
        <v>1694</v>
      </c>
      <c r="AF561" s="14" t="s">
        <v>1694</v>
      </c>
      <c r="AI561" s="14" t="s">
        <v>158</v>
      </c>
      <c r="AJ561" s="15" t="s">
        <v>1674</v>
      </c>
      <c r="AK561" s="15">
        <v>75.832999999999998</v>
      </c>
      <c r="AN561" s="15">
        <v>4</v>
      </c>
      <c r="AO561" s="15">
        <v>20</v>
      </c>
      <c r="AP561" s="15">
        <v>21</v>
      </c>
      <c r="AQ561" s="14" t="s">
        <v>1795</v>
      </c>
      <c r="AR561" s="15" t="s">
        <v>1800</v>
      </c>
    </row>
    <row r="562" spans="1:44" s="14" customFormat="1" x14ac:dyDescent="0.2">
      <c r="A562" s="14" t="s">
        <v>1510</v>
      </c>
      <c r="B562" s="15" t="s">
        <v>1672</v>
      </c>
      <c r="C562" s="15" t="s">
        <v>1675</v>
      </c>
      <c r="D562" s="14" t="s">
        <v>1505</v>
      </c>
      <c r="E562" s="14" t="s">
        <v>1506</v>
      </c>
      <c r="G562" s="15" t="s">
        <v>1694</v>
      </c>
      <c r="H562" s="14" t="s">
        <v>1694</v>
      </c>
      <c r="I562" s="15" t="s">
        <v>1787</v>
      </c>
      <c r="J562" s="14">
        <v>36.544444444444402</v>
      </c>
      <c r="K562" s="14">
        <v>128.800833333333</v>
      </c>
      <c r="M562" s="15" t="s">
        <v>1671</v>
      </c>
      <c r="O562" s="14">
        <v>2019</v>
      </c>
      <c r="P562" s="14">
        <v>2020</v>
      </c>
      <c r="Q562" s="14" t="s">
        <v>1788</v>
      </c>
      <c r="R562" s="14">
        <v>14</v>
      </c>
      <c r="T562" s="14">
        <v>0</v>
      </c>
      <c r="U562" s="14" t="s">
        <v>1801</v>
      </c>
      <c r="V562" s="12" t="s">
        <v>1776</v>
      </c>
      <c r="W562" s="15">
        <v>14</v>
      </c>
      <c r="X562" s="12" t="s">
        <v>1793</v>
      </c>
      <c r="Y562" s="14" t="s">
        <v>1832</v>
      </c>
      <c r="Z562" s="14">
        <v>12</v>
      </c>
      <c r="AD562" s="14" t="s">
        <v>1694</v>
      </c>
      <c r="AF562" s="14" t="s">
        <v>1694</v>
      </c>
      <c r="AI562" s="14" t="s">
        <v>158</v>
      </c>
      <c r="AJ562" s="15" t="s">
        <v>1674</v>
      </c>
      <c r="AK562" s="15">
        <v>80.721999999999994</v>
      </c>
      <c r="AN562" s="15">
        <v>4</v>
      </c>
      <c r="AO562" s="15">
        <v>20</v>
      </c>
      <c r="AP562" s="15">
        <v>28</v>
      </c>
      <c r="AQ562" s="14" t="s">
        <v>1795</v>
      </c>
      <c r="AR562" s="15" t="s">
        <v>1800</v>
      </c>
    </row>
    <row r="563" spans="1:44" s="14" customFormat="1" x14ac:dyDescent="0.2">
      <c r="A563" s="14" t="s">
        <v>1510</v>
      </c>
      <c r="B563" s="15" t="s">
        <v>1672</v>
      </c>
      <c r="C563" s="15" t="s">
        <v>1675</v>
      </c>
      <c r="D563" s="14" t="s">
        <v>1505</v>
      </c>
      <c r="E563" s="14" t="s">
        <v>1506</v>
      </c>
      <c r="G563" s="15" t="s">
        <v>1694</v>
      </c>
      <c r="H563" s="14" t="s">
        <v>1694</v>
      </c>
      <c r="I563" s="15" t="s">
        <v>1787</v>
      </c>
      <c r="J563" s="14">
        <v>36.544444444444402</v>
      </c>
      <c r="K563" s="14">
        <v>128.800833333333</v>
      </c>
      <c r="M563" s="15" t="s">
        <v>1671</v>
      </c>
      <c r="O563" s="14">
        <v>2019</v>
      </c>
      <c r="P563" s="14">
        <v>2020</v>
      </c>
      <c r="Q563" s="14" t="s">
        <v>1788</v>
      </c>
      <c r="R563" s="14">
        <v>14</v>
      </c>
      <c r="T563" s="14">
        <v>0</v>
      </c>
      <c r="U563" s="14" t="s">
        <v>1801</v>
      </c>
      <c r="V563" s="12" t="s">
        <v>1776</v>
      </c>
      <c r="W563" s="15">
        <v>14</v>
      </c>
      <c r="X563" s="12" t="s">
        <v>1793</v>
      </c>
      <c r="Y563" s="14" t="s">
        <v>1833</v>
      </c>
      <c r="Z563" s="14">
        <v>12</v>
      </c>
      <c r="AD563" s="14" t="s">
        <v>1694</v>
      </c>
      <c r="AF563" s="14" t="s">
        <v>1694</v>
      </c>
      <c r="AI563" s="14" t="s">
        <v>158</v>
      </c>
      <c r="AJ563" s="15" t="s">
        <v>1674</v>
      </c>
      <c r="AK563" s="15">
        <v>77.611000000000004</v>
      </c>
      <c r="AN563" s="15">
        <v>4</v>
      </c>
      <c r="AO563" s="15">
        <v>20</v>
      </c>
      <c r="AP563" s="15">
        <v>28</v>
      </c>
      <c r="AQ563" s="14" t="s">
        <v>1795</v>
      </c>
      <c r="AR563" s="15" t="s">
        <v>1800</v>
      </c>
    </row>
    <row r="564" spans="1:44" s="14" customFormat="1" x14ac:dyDescent="0.2">
      <c r="A564" s="14" t="s">
        <v>1517</v>
      </c>
      <c r="B564" s="15" t="s">
        <v>1672</v>
      </c>
      <c r="C564" s="15" t="s">
        <v>1675</v>
      </c>
      <c r="D564" s="14" t="s">
        <v>261</v>
      </c>
      <c r="E564" s="14" t="s">
        <v>674</v>
      </c>
      <c r="G564" s="15" t="s">
        <v>158</v>
      </c>
      <c r="H564" s="14" t="s">
        <v>1694</v>
      </c>
      <c r="I564" s="15"/>
      <c r="M564" s="15"/>
      <c r="N564" s="14">
        <v>1920</v>
      </c>
      <c r="O564" s="17">
        <v>2011</v>
      </c>
      <c r="P564" s="14">
        <v>2011</v>
      </c>
      <c r="V564" s="12" t="s">
        <v>1805</v>
      </c>
      <c r="W564" s="15">
        <v>28</v>
      </c>
      <c r="X564" s="12" t="s">
        <v>1803</v>
      </c>
      <c r="AA564" s="14" t="s">
        <v>1685</v>
      </c>
      <c r="AB564" s="14">
        <v>0</v>
      </c>
      <c r="AC564" s="14">
        <v>0.5</v>
      </c>
      <c r="AD564" s="14" t="s">
        <v>158</v>
      </c>
      <c r="AE564" s="14" t="s">
        <v>1743</v>
      </c>
      <c r="AF564" s="14" t="s">
        <v>158</v>
      </c>
      <c r="AG564" s="14" t="s">
        <v>1802</v>
      </c>
      <c r="AH564" s="14">
        <v>20</v>
      </c>
      <c r="AJ564" s="15" t="s">
        <v>1674</v>
      </c>
      <c r="AK564" s="15">
        <v>0.25</v>
      </c>
      <c r="AL564" s="14" t="s">
        <v>1806</v>
      </c>
      <c r="AM564" s="14">
        <v>0</v>
      </c>
      <c r="AN564" s="15">
        <v>4</v>
      </c>
      <c r="AO564" s="15">
        <v>20</v>
      </c>
      <c r="AP564" s="15">
        <v>21</v>
      </c>
      <c r="AQ564" s="14" t="s">
        <v>1804</v>
      </c>
      <c r="AR564" s="15" t="s">
        <v>1808</v>
      </c>
    </row>
    <row r="565" spans="1:44" s="14" customFormat="1" x14ac:dyDescent="0.2">
      <c r="A565" s="14" t="s">
        <v>1517</v>
      </c>
      <c r="B565" s="15" t="s">
        <v>1672</v>
      </c>
      <c r="C565" s="15" t="s">
        <v>1675</v>
      </c>
      <c r="D565" s="14" t="s">
        <v>261</v>
      </c>
      <c r="E565" s="14" t="s">
        <v>674</v>
      </c>
      <c r="G565" s="15" t="s">
        <v>158</v>
      </c>
      <c r="H565" s="14" t="s">
        <v>1694</v>
      </c>
      <c r="I565" s="15"/>
      <c r="M565" s="15"/>
      <c r="N565" s="14">
        <v>1920</v>
      </c>
      <c r="O565" s="17">
        <v>2011</v>
      </c>
      <c r="P565" s="14">
        <v>2011</v>
      </c>
      <c r="V565" s="12" t="s">
        <v>1805</v>
      </c>
      <c r="W565" s="15">
        <v>42</v>
      </c>
      <c r="X565" s="12" t="s">
        <v>1803</v>
      </c>
      <c r="AA565" s="14" t="s">
        <v>1685</v>
      </c>
      <c r="AB565" s="14">
        <v>0</v>
      </c>
      <c r="AC565" s="14">
        <v>0.5</v>
      </c>
      <c r="AD565" s="14" t="s">
        <v>158</v>
      </c>
      <c r="AE565" s="14" t="s">
        <v>1743</v>
      </c>
      <c r="AF565" s="14" t="s">
        <v>158</v>
      </c>
      <c r="AG565" s="14" t="s">
        <v>1802</v>
      </c>
      <c r="AH565" s="14">
        <v>20</v>
      </c>
      <c r="AJ565" s="15" t="s">
        <v>1674</v>
      </c>
      <c r="AK565" s="15">
        <v>3.0619999999999998</v>
      </c>
      <c r="AN565" s="15">
        <v>4</v>
      </c>
      <c r="AO565" s="15">
        <v>20</v>
      </c>
      <c r="AP565" s="15">
        <v>21</v>
      </c>
      <c r="AQ565" s="14" t="s">
        <v>1804</v>
      </c>
      <c r="AR565" s="15" t="s">
        <v>1808</v>
      </c>
    </row>
    <row r="566" spans="1:44" s="14" customFormat="1" x14ac:dyDescent="0.2">
      <c r="A566" s="14" t="s">
        <v>1517</v>
      </c>
      <c r="B566" s="15" t="s">
        <v>1672</v>
      </c>
      <c r="C566" s="15" t="s">
        <v>1675</v>
      </c>
      <c r="D566" s="14" t="s">
        <v>261</v>
      </c>
      <c r="E566" s="14" t="s">
        <v>674</v>
      </c>
      <c r="G566" s="15" t="s">
        <v>158</v>
      </c>
      <c r="H566" s="14" t="s">
        <v>1694</v>
      </c>
      <c r="I566" s="15"/>
      <c r="M566" s="15"/>
      <c r="N566" s="14">
        <v>1920</v>
      </c>
      <c r="O566" s="17">
        <v>2011</v>
      </c>
      <c r="P566" s="14">
        <v>2011</v>
      </c>
      <c r="V566" s="12" t="s">
        <v>1805</v>
      </c>
      <c r="W566" s="15">
        <v>56</v>
      </c>
      <c r="X566" s="12" t="s">
        <v>1803</v>
      </c>
      <c r="AA566" s="14" t="s">
        <v>1685</v>
      </c>
      <c r="AB566" s="14">
        <v>0</v>
      </c>
      <c r="AC566" s="14">
        <v>0.5</v>
      </c>
      <c r="AD566" s="14" t="s">
        <v>158</v>
      </c>
      <c r="AE566" s="14" t="s">
        <v>1743</v>
      </c>
      <c r="AF566" s="14" t="s">
        <v>158</v>
      </c>
      <c r="AG566" s="14" t="s">
        <v>1802</v>
      </c>
      <c r="AH566" s="14">
        <v>20</v>
      </c>
      <c r="AJ566" s="15" t="s">
        <v>1674</v>
      </c>
      <c r="AK566" s="15">
        <v>3.8119999999999998</v>
      </c>
      <c r="AN566" s="15">
        <v>4</v>
      </c>
      <c r="AO566" s="15">
        <v>20</v>
      </c>
      <c r="AP566" s="15">
        <v>21</v>
      </c>
      <c r="AQ566" s="14" t="s">
        <v>1804</v>
      </c>
      <c r="AR566" s="15" t="s">
        <v>1808</v>
      </c>
    </row>
    <row r="567" spans="1:44" s="14" customFormat="1" x14ac:dyDescent="0.2">
      <c r="A567" s="14" t="s">
        <v>1517</v>
      </c>
      <c r="B567" s="15" t="s">
        <v>1672</v>
      </c>
      <c r="C567" s="15" t="s">
        <v>1675</v>
      </c>
      <c r="D567" s="14" t="s">
        <v>261</v>
      </c>
      <c r="E567" s="14" t="s">
        <v>674</v>
      </c>
      <c r="G567" s="15" t="s">
        <v>158</v>
      </c>
      <c r="H567" s="14" t="s">
        <v>1694</v>
      </c>
      <c r="I567" s="15"/>
      <c r="M567" s="15"/>
      <c r="N567" s="14">
        <v>1920</v>
      </c>
      <c r="O567" s="17">
        <v>2011</v>
      </c>
      <c r="P567" s="14">
        <v>2011</v>
      </c>
      <c r="V567" s="12" t="s">
        <v>1805</v>
      </c>
      <c r="W567" s="15">
        <v>28</v>
      </c>
      <c r="X567" s="12" t="s">
        <v>1803</v>
      </c>
      <c r="AA567" s="14" t="s">
        <v>1685</v>
      </c>
      <c r="AB567" s="14">
        <v>250</v>
      </c>
      <c r="AC567" s="14">
        <v>0.5</v>
      </c>
      <c r="AD567" s="14" t="s">
        <v>158</v>
      </c>
      <c r="AE567" s="14" t="s">
        <v>1743</v>
      </c>
      <c r="AF567" s="14" t="s">
        <v>158</v>
      </c>
      <c r="AG567" s="14" t="s">
        <v>1802</v>
      </c>
      <c r="AH567" s="14">
        <v>20</v>
      </c>
      <c r="AJ567" s="15" t="s">
        <v>1674</v>
      </c>
      <c r="AK567" s="15">
        <v>3</v>
      </c>
      <c r="AL567" s="14" t="s">
        <v>1806</v>
      </c>
      <c r="AM567" s="14">
        <v>2.9379999999999997</v>
      </c>
      <c r="AN567" s="15">
        <v>4</v>
      </c>
      <c r="AO567" s="15">
        <v>20</v>
      </c>
      <c r="AP567" s="15">
        <v>21</v>
      </c>
      <c r="AQ567" s="14" t="s">
        <v>1804</v>
      </c>
      <c r="AR567" s="15" t="s">
        <v>1808</v>
      </c>
    </row>
    <row r="568" spans="1:44" s="14" customFormat="1" x14ac:dyDescent="0.2">
      <c r="A568" s="14" t="s">
        <v>1517</v>
      </c>
      <c r="B568" s="15" t="s">
        <v>1672</v>
      </c>
      <c r="C568" s="15" t="s">
        <v>1675</v>
      </c>
      <c r="D568" s="14" t="s">
        <v>261</v>
      </c>
      <c r="E568" s="14" t="s">
        <v>674</v>
      </c>
      <c r="G568" s="15" t="s">
        <v>158</v>
      </c>
      <c r="H568" s="14" t="s">
        <v>1694</v>
      </c>
      <c r="I568" s="15"/>
      <c r="M568" s="15"/>
      <c r="N568" s="14">
        <v>1920</v>
      </c>
      <c r="O568" s="17">
        <v>2011</v>
      </c>
      <c r="P568" s="14">
        <v>2011</v>
      </c>
      <c r="V568" s="12" t="s">
        <v>1805</v>
      </c>
      <c r="W568" s="15">
        <v>42</v>
      </c>
      <c r="X568" s="12" t="s">
        <v>1803</v>
      </c>
      <c r="AA568" s="14" t="s">
        <v>1685</v>
      </c>
      <c r="AB568" s="14">
        <v>250</v>
      </c>
      <c r="AC568" s="14">
        <v>0.5</v>
      </c>
      <c r="AD568" s="14" t="s">
        <v>158</v>
      </c>
      <c r="AE568" s="14" t="s">
        <v>1743</v>
      </c>
      <c r="AF568" s="14" t="s">
        <v>158</v>
      </c>
      <c r="AG568" s="14" t="s">
        <v>1802</v>
      </c>
      <c r="AH568" s="14">
        <v>20</v>
      </c>
      <c r="AJ568" s="15" t="s">
        <v>1674</v>
      </c>
      <c r="AK568" s="15">
        <v>8.0619999999999994</v>
      </c>
      <c r="AL568" s="14" t="s">
        <v>1806</v>
      </c>
      <c r="AM568" s="14">
        <v>2.9999999999999991</v>
      </c>
      <c r="AN568" s="15">
        <v>4</v>
      </c>
      <c r="AO568" s="15">
        <v>20</v>
      </c>
      <c r="AP568" s="15">
        <v>21</v>
      </c>
      <c r="AQ568" s="14" t="s">
        <v>1804</v>
      </c>
      <c r="AR568" s="15" t="s">
        <v>1808</v>
      </c>
    </row>
    <row r="569" spans="1:44" s="14" customFormat="1" x14ac:dyDescent="0.2">
      <c r="A569" s="14" t="s">
        <v>1517</v>
      </c>
      <c r="B569" s="15" t="s">
        <v>1672</v>
      </c>
      <c r="C569" s="15" t="s">
        <v>1675</v>
      </c>
      <c r="D569" s="14" t="s">
        <v>261</v>
      </c>
      <c r="E569" s="14" t="s">
        <v>674</v>
      </c>
      <c r="G569" s="15" t="s">
        <v>158</v>
      </c>
      <c r="H569" s="14" t="s">
        <v>1694</v>
      </c>
      <c r="I569" s="15"/>
      <c r="M569" s="15"/>
      <c r="N569" s="14">
        <v>1920</v>
      </c>
      <c r="O569" s="17">
        <v>2011</v>
      </c>
      <c r="P569" s="14">
        <v>2011</v>
      </c>
      <c r="V569" s="12" t="s">
        <v>1805</v>
      </c>
      <c r="W569" s="15">
        <v>56</v>
      </c>
      <c r="X569" s="12" t="s">
        <v>1803</v>
      </c>
      <c r="AA569" s="14" t="s">
        <v>1685</v>
      </c>
      <c r="AB569" s="14">
        <v>250</v>
      </c>
      <c r="AC569" s="14">
        <v>0.5</v>
      </c>
      <c r="AD569" s="14" t="s">
        <v>158</v>
      </c>
      <c r="AE569" s="14" t="s">
        <v>1743</v>
      </c>
      <c r="AF569" s="14" t="s">
        <v>158</v>
      </c>
      <c r="AG569" s="14" t="s">
        <v>1802</v>
      </c>
      <c r="AH569" s="14">
        <v>20</v>
      </c>
      <c r="AJ569" s="15" t="s">
        <v>1674</v>
      </c>
      <c r="AK569" s="15">
        <v>13.311999999999999</v>
      </c>
      <c r="AL569" s="14" t="s">
        <v>1806</v>
      </c>
      <c r="AM569" s="14">
        <v>5.1880000000000006</v>
      </c>
      <c r="AN569" s="15">
        <v>4</v>
      </c>
      <c r="AO569" s="15">
        <v>20</v>
      </c>
      <c r="AP569" s="15">
        <v>21</v>
      </c>
      <c r="AQ569" s="14" t="s">
        <v>1804</v>
      </c>
      <c r="AR569" s="15" t="s">
        <v>1808</v>
      </c>
    </row>
    <row r="570" spans="1:44" s="14" customFormat="1" x14ac:dyDescent="0.2">
      <c r="A570" s="14" t="s">
        <v>1517</v>
      </c>
      <c r="B570" s="15" t="s">
        <v>1672</v>
      </c>
      <c r="C570" s="15" t="s">
        <v>1675</v>
      </c>
      <c r="D570" s="14" t="s">
        <v>261</v>
      </c>
      <c r="E570" s="14" t="s">
        <v>674</v>
      </c>
      <c r="G570" s="15" t="s">
        <v>158</v>
      </c>
      <c r="H570" s="14" t="s">
        <v>1694</v>
      </c>
      <c r="I570" s="15"/>
      <c r="M570" s="15"/>
      <c r="N570" s="14">
        <v>1920</v>
      </c>
      <c r="O570" s="17">
        <v>2011</v>
      </c>
      <c r="P570" s="14">
        <v>2011</v>
      </c>
      <c r="V570" s="12" t="s">
        <v>1805</v>
      </c>
      <c r="W570" s="15">
        <v>28</v>
      </c>
      <c r="X570" s="12" t="s">
        <v>1803</v>
      </c>
      <c r="AA570" s="14" t="s">
        <v>1685</v>
      </c>
      <c r="AB570" s="14">
        <v>500</v>
      </c>
      <c r="AC570" s="14">
        <v>0.5</v>
      </c>
      <c r="AD570" s="14" t="s">
        <v>158</v>
      </c>
      <c r="AE570" s="14" t="s">
        <v>1743</v>
      </c>
      <c r="AF570" s="14" t="s">
        <v>158</v>
      </c>
      <c r="AG570" s="14" t="s">
        <v>1802</v>
      </c>
      <c r="AH570" s="14">
        <v>20</v>
      </c>
      <c r="AJ570" s="15" t="s">
        <v>1674</v>
      </c>
      <c r="AK570" s="15">
        <v>15.311999999999999</v>
      </c>
      <c r="AL570" s="14" t="s">
        <v>1806</v>
      </c>
      <c r="AM570" s="14">
        <v>4.6879999999999997</v>
      </c>
      <c r="AN570" s="15">
        <v>4</v>
      </c>
      <c r="AO570" s="15">
        <v>20</v>
      </c>
      <c r="AP570" s="15">
        <v>21</v>
      </c>
      <c r="AQ570" s="14" t="s">
        <v>1804</v>
      </c>
      <c r="AR570" s="15" t="s">
        <v>1808</v>
      </c>
    </row>
    <row r="571" spans="1:44" s="14" customFormat="1" x14ac:dyDescent="0.2">
      <c r="A571" s="14" t="s">
        <v>1517</v>
      </c>
      <c r="B571" s="15" t="s">
        <v>1672</v>
      </c>
      <c r="C571" s="15" t="s">
        <v>1675</v>
      </c>
      <c r="D571" s="14" t="s">
        <v>261</v>
      </c>
      <c r="E571" s="14" t="s">
        <v>674</v>
      </c>
      <c r="G571" s="15" t="s">
        <v>158</v>
      </c>
      <c r="H571" s="14" t="s">
        <v>1694</v>
      </c>
      <c r="I571" s="15"/>
      <c r="M571" s="15"/>
      <c r="N571" s="14">
        <v>1920</v>
      </c>
      <c r="O571" s="17">
        <v>2011</v>
      </c>
      <c r="P571" s="14">
        <v>2011</v>
      </c>
      <c r="V571" s="12" t="s">
        <v>1805</v>
      </c>
      <c r="W571" s="15">
        <v>42</v>
      </c>
      <c r="X571" s="12" t="s">
        <v>1803</v>
      </c>
      <c r="AA571" s="14" t="s">
        <v>1685</v>
      </c>
      <c r="AB571" s="14">
        <v>500</v>
      </c>
      <c r="AC571" s="14">
        <v>0.5</v>
      </c>
      <c r="AD571" s="14" t="s">
        <v>158</v>
      </c>
      <c r="AE571" s="14" t="s">
        <v>1743</v>
      </c>
      <c r="AF571" s="14" t="s">
        <v>158</v>
      </c>
      <c r="AG571" s="14" t="s">
        <v>1802</v>
      </c>
      <c r="AH571" s="14">
        <v>20</v>
      </c>
      <c r="AJ571" s="15" t="s">
        <v>1674</v>
      </c>
      <c r="AK571" s="15">
        <v>42.311999999999998</v>
      </c>
      <c r="AN571" s="15">
        <v>4</v>
      </c>
      <c r="AO571" s="15">
        <v>20</v>
      </c>
      <c r="AP571" s="15">
        <v>21</v>
      </c>
      <c r="AQ571" s="14" t="s">
        <v>1804</v>
      </c>
      <c r="AR571" s="15" t="s">
        <v>1808</v>
      </c>
    </row>
    <row r="572" spans="1:44" s="14" customFormat="1" x14ac:dyDescent="0.2">
      <c r="A572" s="14" t="s">
        <v>1517</v>
      </c>
      <c r="B572" s="15" t="s">
        <v>1672</v>
      </c>
      <c r="C572" s="15" t="s">
        <v>1675</v>
      </c>
      <c r="D572" s="14" t="s">
        <v>261</v>
      </c>
      <c r="E572" s="14" t="s">
        <v>674</v>
      </c>
      <c r="G572" s="15" t="s">
        <v>158</v>
      </c>
      <c r="H572" s="14" t="s">
        <v>1694</v>
      </c>
      <c r="I572" s="15"/>
      <c r="M572" s="15"/>
      <c r="N572" s="14">
        <v>1920</v>
      </c>
      <c r="O572" s="17">
        <v>2011</v>
      </c>
      <c r="P572" s="14">
        <v>2011</v>
      </c>
      <c r="V572" s="12" t="s">
        <v>1805</v>
      </c>
      <c r="W572" s="15">
        <v>56</v>
      </c>
      <c r="X572" s="12" t="s">
        <v>1803</v>
      </c>
      <c r="AA572" s="14" t="s">
        <v>1685</v>
      </c>
      <c r="AB572" s="14">
        <v>500</v>
      </c>
      <c r="AC572" s="14">
        <v>0.5</v>
      </c>
      <c r="AD572" s="14" t="s">
        <v>158</v>
      </c>
      <c r="AE572" s="14" t="s">
        <v>1743</v>
      </c>
      <c r="AF572" s="14" t="s">
        <v>158</v>
      </c>
      <c r="AG572" s="14" t="s">
        <v>1802</v>
      </c>
      <c r="AH572" s="14">
        <v>20</v>
      </c>
      <c r="AJ572" s="15" t="s">
        <v>1674</v>
      </c>
      <c r="AK572" s="15">
        <v>44.561999999999998</v>
      </c>
      <c r="AN572" s="15">
        <v>4</v>
      </c>
      <c r="AO572" s="15">
        <v>20</v>
      </c>
      <c r="AP572" s="15">
        <v>21</v>
      </c>
      <c r="AQ572" s="14" t="s">
        <v>1804</v>
      </c>
      <c r="AR572" s="15" t="s">
        <v>1808</v>
      </c>
    </row>
    <row r="573" spans="1:44" s="14" customFormat="1" x14ac:dyDescent="0.2">
      <c r="A573" s="14" t="s">
        <v>1517</v>
      </c>
      <c r="B573" s="15" t="s">
        <v>1672</v>
      </c>
      <c r="C573" s="15" t="s">
        <v>1675</v>
      </c>
      <c r="D573" s="14" t="s">
        <v>261</v>
      </c>
      <c r="E573" s="14" t="s">
        <v>674</v>
      </c>
      <c r="G573" s="15" t="s">
        <v>158</v>
      </c>
      <c r="H573" s="14" t="s">
        <v>1694</v>
      </c>
      <c r="I573" s="15"/>
      <c r="M573" s="15"/>
      <c r="N573" s="14">
        <v>1920</v>
      </c>
      <c r="O573" s="17">
        <v>2011</v>
      </c>
      <c r="P573" s="14">
        <v>2011</v>
      </c>
      <c r="V573" s="12" t="s">
        <v>1805</v>
      </c>
      <c r="W573" s="15">
        <v>28</v>
      </c>
      <c r="X573" s="12" t="s">
        <v>1803</v>
      </c>
      <c r="AA573" s="14" t="s">
        <v>1685</v>
      </c>
      <c r="AB573" s="14">
        <v>1000</v>
      </c>
      <c r="AC573" s="14">
        <v>0.5</v>
      </c>
      <c r="AD573" s="14" t="s">
        <v>158</v>
      </c>
      <c r="AE573" s="14" t="s">
        <v>1743</v>
      </c>
      <c r="AF573" s="14" t="s">
        <v>158</v>
      </c>
      <c r="AG573" s="14" t="s">
        <v>1802</v>
      </c>
      <c r="AH573" s="14">
        <v>20</v>
      </c>
      <c r="AJ573" s="15" t="s">
        <v>1674</v>
      </c>
      <c r="AK573" s="15">
        <v>17.312000000000001</v>
      </c>
      <c r="AL573" s="14" t="s">
        <v>1806</v>
      </c>
      <c r="AM573" s="14">
        <v>4.1879999999999997</v>
      </c>
      <c r="AN573" s="15">
        <v>4</v>
      </c>
      <c r="AO573" s="15">
        <v>20</v>
      </c>
      <c r="AP573" s="15">
        <v>21</v>
      </c>
      <c r="AQ573" s="14" t="s">
        <v>1804</v>
      </c>
      <c r="AR573" s="15" t="s">
        <v>1808</v>
      </c>
    </row>
    <row r="574" spans="1:44" s="14" customFormat="1" x14ac:dyDescent="0.2">
      <c r="A574" s="14" t="s">
        <v>1517</v>
      </c>
      <c r="B574" s="15" t="s">
        <v>1672</v>
      </c>
      <c r="C574" s="15" t="s">
        <v>1675</v>
      </c>
      <c r="D574" s="14" t="s">
        <v>261</v>
      </c>
      <c r="E574" s="14" t="s">
        <v>674</v>
      </c>
      <c r="G574" s="15" t="s">
        <v>158</v>
      </c>
      <c r="H574" s="14" t="s">
        <v>1694</v>
      </c>
      <c r="I574" s="15"/>
      <c r="M574" s="15"/>
      <c r="N574" s="14">
        <v>1920</v>
      </c>
      <c r="O574" s="17">
        <v>2011</v>
      </c>
      <c r="P574" s="14">
        <v>2011</v>
      </c>
      <c r="V574" s="12" t="s">
        <v>1805</v>
      </c>
      <c r="W574" s="15">
        <v>42</v>
      </c>
      <c r="X574" s="12" t="s">
        <v>1803</v>
      </c>
      <c r="AA574" s="14" t="s">
        <v>1685</v>
      </c>
      <c r="AB574" s="14">
        <v>1000</v>
      </c>
      <c r="AC574" s="14">
        <v>0.5</v>
      </c>
      <c r="AD574" s="14" t="s">
        <v>158</v>
      </c>
      <c r="AE574" s="14" t="s">
        <v>1743</v>
      </c>
      <c r="AF574" s="14" t="s">
        <v>158</v>
      </c>
      <c r="AG574" s="14" t="s">
        <v>1802</v>
      </c>
      <c r="AH574" s="14">
        <v>20</v>
      </c>
      <c r="AJ574" s="15" t="s">
        <v>1674</v>
      </c>
      <c r="AK574" s="15">
        <v>41.561999999999998</v>
      </c>
      <c r="AL574" s="14" t="s">
        <v>1806</v>
      </c>
      <c r="AN574" s="15">
        <v>4</v>
      </c>
      <c r="AO574" s="15">
        <v>20</v>
      </c>
      <c r="AP574" s="15">
        <v>21</v>
      </c>
      <c r="AQ574" s="14" t="s">
        <v>1804</v>
      </c>
      <c r="AR574" s="15" t="s">
        <v>1808</v>
      </c>
    </row>
    <row r="575" spans="1:44" s="14" customFormat="1" x14ac:dyDescent="0.2">
      <c r="A575" s="14" t="s">
        <v>1517</v>
      </c>
      <c r="B575" s="15" t="s">
        <v>1672</v>
      </c>
      <c r="C575" s="15" t="s">
        <v>1675</v>
      </c>
      <c r="D575" s="14" t="s">
        <v>261</v>
      </c>
      <c r="E575" s="14" t="s">
        <v>674</v>
      </c>
      <c r="G575" s="15" t="s">
        <v>158</v>
      </c>
      <c r="H575" s="14" t="s">
        <v>1694</v>
      </c>
      <c r="I575" s="15"/>
      <c r="M575" s="15"/>
      <c r="N575" s="14">
        <v>1920</v>
      </c>
      <c r="O575" s="17">
        <v>2011</v>
      </c>
      <c r="P575" s="14">
        <v>2011</v>
      </c>
      <c r="V575" s="12" t="s">
        <v>1805</v>
      </c>
      <c r="W575" s="15">
        <v>56</v>
      </c>
      <c r="X575" s="12" t="s">
        <v>1803</v>
      </c>
      <c r="AA575" s="14" t="s">
        <v>1685</v>
      </c>
      <c r="AB575" s="14">
        <v>1000</v>
      </c>
      <c r="AC575" s="14">
        <v>0.5</v>
      </c>
      <c r="AD575" s="14" t="s">
        <v>158</v>
      </c>
      <c r="AE575" s="14" t="s">
        <v>1743</v>
      </c>
      <c r="AF575" s="14" t="s">
        <v>158</v>
      </c>
      <c r="AG575" s="14" t="s">
        <v>1802</v>
      </c>
      <c r="AH575" s="14">
        <v>20</v>
      </c>
      <c r="AJ575" s="15" t="s">
        <v>1674</v>
      </c>
      <c r="AK575" s="15">
        <v>45.311999999999998</v>
      </c>
      <c r="AL575" s="14" t="s">
        <v>1806</v>
      </c>
      <c r="AN575" s="15">
        <v>4</v>
      </c>
      <c r="AO575" s="15">
        <v>20</v>
      </c>
      <c r="AP575" s="15">
        <v>21</v>
      </c>
      <c r="AQ575" s="14" t="s">
        <v>1804</v>
      </c>
      <c r="AR575" s="15" t="s">
        <v>1808</v>
      </c>
    </row>
    <row r="576" spans="1:44" s="14" customFormat="1" x14ac:dyDescent="0.2">
      <c r="A576" s="14" t="s">
        <v>1517</v>
      </c>
      <c r="B576" s="15" t="s">
        <v>1672</v>
      </c>
      <c r="C576" s="15" t="s">
        <v>1675</v>
      </c>
      <c r="D576" s="14" t="s">
        <v>261</v>
      </c>
      <c r="E576" s="14" t="s">
        <v>674</v>
      </c>
      <c r="G576" s="15" t="s">
        <v>158</v>
      </c>
      <c r="H576" s="14" t="s">
        <v>1694</v>
      </c>
      <c r="I576" s="15"/>
      <c r="M576" s="15"/>
      <c r="N576" s="14">
        <v>1920</v>
      </c>
      <c r="O576" s="17">
        <v>2011</v>
      </c>
      <c r="P576" s="14">
        <v>2011</v>
      </c>
      <c r="V576" s="12" t="s">
        <v>1805</v>
      </c>
      <c r="W576" s="15">
        <v>28</v>
      </c>
      <c r="X576" s="12" t="s">
        <v>1803</v>
      </c>
      <c r="AA576" s="14" t="s">
        <v>1685</v>
      </c>
      <c r="AB576" s="14">
        <v>0</v>
      </c>
      <c r="AC576" s="14">
        <v>0.5</v>
      </c>
      <c r="AD576" s="14" t="s">
        <v>158</v>
      </c>
      <c r="AE576" s="14" t="s">
        <v>1743</v>
      </c>
      <c r="AF576" s="14" t="s">
        <v>158</v>
      </c>
      <c r="AG576" s="14" t="s">
        <v>1802</v>
      </c>
      <c r="AH576" s="14">
        <v>20</v>
      </c>
      <c r="AJ576" s="15" t="s">
        <v>1807</v>
      </c>
      <c r="AK576" s="15">
        <v>0</v>
      </c>
      <c r="AL576" s="14" t="s">
        <v>1806</v>
      </c>
      <c r="AN576" s="15">
        <v>4</v>
      </c>
      <c r="AO576" s="15">
        <v>20</v>
      </c>
      <c r="AP576" s="15">
        <v>21</v>
      </c>
      <c r="AQ576" s="14" t="s">
        <v>1804</v>
      </c>
      <c r="AR576" s="15" t="s">
        <v>1808</v>
      </c>
    </row>
    <row r="577" spans="1:44" s="14" customFormat="1" x14ac:dyDescent="0.2">
      <c r="A577" s="14" t="s">
        <v>1517</v>
      </c>
      <c r="B577" s="15" t="s">
        <v>1672</v>
      </c>
      <c r="C577" s="15" t="s">
        <v>1675</v>
      </c>
      <c r="D577" s="14" t="s">
        <v>261</v>
      </c>
      <c r="E577" s="14" t="s">
        <v>674</v>
      </c>
      <c r="G577" s="15" t="s">
        <v>158</v>
      </c>
      <c r="H577" s="14" t="s">
        <v>1694</v>
      </c>
      <c r="I577" s="15"/>
      <c r="M577" s="15"/>
      <c r="N577" s="14">
        <v>1920</v>
      </c>
      <c r="O577" s="17">
        <v>2011</v>
      </c>
      <c r="P577" s="14">
        <v>2011</v>
      </c>
      <c r="V577" s="12" t="s">
        <v>1805</v>
      </c>
      <c r="W577" s="15">
        <v>42</v>
      </c>
      <c r="X577" s="12" t="s">
        <v>1803</v>
      </c>
      <c r="AA577" s="14" t="s">
        <v>1685</v>
      </c>
      <c r="AB577" s="14">
        <v>0</v>
      </c>
      <c r="AC577" s="14">
        <v>0.5</v>
      </c>
      <c r="AD577" s="14" t="s">
        <v>158</v>
      </c>
      <c r="AE577" s="14" t="s">
        <v>1743</v>
      </c>
      <c r="AF577" s="14" t="s">
        <v>158</v>
      </c>
      <c r="AG577" s="14" t="s">
        <v>1802</v>
      </c>
      <c r="AH577" s="14">
        <v>20</v>
      </c>
      <c r="AJ577" s="15" t="s">
        <v>1807</v>
      </c>
      <c r="AK577" s="15">
        <v>0</v>
      </c>
      <c r="AL577" s="14" t="s">
        <v>1806</v>
      </c>
      <c r="AN577" s="15">
        <v>4</v>
      </c>
      <c r="AO577" s="15">
        <v>20</v>
      </c>
      <c r="AP577" s="15">
        <v>21</v>
      </c>
      <c r="AQ577" s="14" t="s">
        <v>1804</v>
      </c>
      <c r="AR577" s="15" t="s">
        <v>1808</v>
      </c>
    </row>
    <row r="578" spans="1:44" s="14" customFormat="1" x14ac:dyDescent="0.2">
      <c r="A578" s="14" t="s">
        <v>1517</v>
      </c>
      <c r="B578" s="15" t="s">
        <v>1672</v>
      </c>
      <c r="C578" s="15" t="s">
        <v>1675</v>
      </c>
      <c r="D578" s="14" t="s">
        <v>261</v>
      </c>
      <c r="E578" s="14" t="s">
        <v>674</v>
      </c>
      <c r="G578" s="15" t="s">
        <v>158</v>
      </c>
      <c r="H578" s="14" t="s">
        <v>1694</v>
      </c>
      <c r="I578" s="15"/>
      <c r="M578" s="15"/>
      <c r="N578" s="14">
        <v>1920</v>
      </c>
      <c r="O578" s="17">
        <v>2011</v>
      </c>
      <c r="P578" s="14">
        <v>2011</v>
      </c>
      <c r="V578" s="12" t="s">
        <v>1805</v>
      </c>
      <c r="W578" s="15">
        <v>56</v>
      </c>
      <c r="X578" s="12" t="s">
        <v>1803</v>
      </c>
      <c r="AA578" s="14" t="s">
        <v>1685</v>
      </c>
      <c r="AB578" s="14">
        <v>0</v>
      </c>
      <c r="AC578" s="14">
        <v>0.5</v>
      </c>
      <c r="AD578" s="14" t="s">
        <v>158</v>
      </c>
      <c r="AE578" s="14" t="s">
        <v>1743</v>
      </c>
      <c r="AF578" s="14" t="s">
        <v>158</v>
      </c>
      <c r="AG578" s="14" t="s">
        <v>1802</v>
      </c>
      <c r="AH578" s="14">
        <v>20</v>
      </c>
      <c r="AJ578" s="15" t="s">
        <v>1807</v>
      </c>
      <c r="AK578" s="15">
        <v>0.11700000000000001</v>
      </c>
      <c r="AL578" s="14" t="s">
        <v>1806</v>
      </c>
      <c r="AN578" s="15">
        <v>4</v>
      </c>
      <c r="AO578" s="15">
        <v>20</v>
      </c>
      <c r="AP578" s="15">
        <v>21</v>
      </c>
      <c r="AQ578" s="14" t="s">
        <v>1804</v>
      </c>
      <c r="AR578" s="15" t="s">
        <v>1808</v>
      </c>
    </row>
    <row r="579" spans="1:44" s="14" customFormat="1" x14ac:dyDescent="0.2">
      <c r="A579" s="14" t="s">
        <v>1517</v>
      </c>
      <c r="B579" s="15" t="s">
        <v>1672</v>
      </c>
      <c r="C579" s="15" t="s">
        <v>1675</v>
      </c>
      <c r="D579" s="14" t="s">
        <v>261</v>
      </c>
      <c r="E579" s="14" t="s">
        <v>674</v>
      </c>
      <c r="G579" s="15" t="s">
        <v>158</v>
      </c>
      <c r="H579" s="14" t="s">
        <v>1694</v>
      </c>
      <c r="I579" s="15"/>
      <c r="M579" s="15"/>
      <c r="N579" s="14">
        <v>1920</v>
      </c>
      <c r="O579" s="17">
        <v>2011</v>
      </c>
      <c r="P579" s="14">
        <v>2011</v>
      </c>
      <c r="V579" s="12" t="s">
        <v>1805</v>
      </c>
      <c r="W579" s="15">
        <v>28</v>
      </c>
      <c r="X579" s="12" t="s">
        <v>1803</v>
      </c>
      <c r="AA579" s="14" t="s">
        <v>1685</v>
      </c>
      <c r="AB579" s="14">
        <v>250</v>
      </c>
      <c r="AC579" s="14">
        <v>0.5</v>
      </c>
      <c r="AD579" s="14" t="s">
        <v>158</v>
      </c>
      <c r="AE579" s="14" t="s">
        <v>1743</v>
      </c>
      <c r="AF579" s="14" t="s">
        <v>158</v>
      </c>
      <c r="AG579" s="14" t="s">
        <v>1802</v>
      </c>
      <c r="AH579" s="14">
        <v>20</v>
      </c>
      <c r="AJ579" s="15" t="s">
        <v>1807</v>
      </c>
      <c r="AK579" s="15">
        <v>3.2000000000000001E-2</v>
      </c>
      <c r="AL579" s="14" t="s">
        <v>1806</v>
      </c>
      <c r="AN579" s="15">
        <v>4</v>
      </c>
      <c r="AO579" s="15">
        <v>20</v>
      </c>
      <c r="AP579" s="15">
        <v>21</v>
      </c>
      <c r="AQ579" s="14" t="s">
        <v>1804</v>
      </c>
      <c r="AR579" s="15" t="s">
        <v>1808</v>
      </c>
    </row>
    <row r="580" spans="1:44" s="14" customFormat="1" x14ac:dyDescent="0.2">
      <c r="A580" s="14" t="s">
        <v>1517</v>
      </c>
      <c r="B580" s="15" t="s">
        <v>1672</v>
      </c>
      <c r="C580" s="15" t="s">
        <v>1675</v>
      </c>
      <c r="D580" s="14" t="s">
        <v>261</v>
      </c>
      <c r="E580" s="14" t="s">
        <v>674</v>
      </c>
      <c r="G580" s="15" t="s">
        <v>158</v>
      </c>
      <c r="H580" s="14" t="s">
        <v>1694</v>
      </c>
      <c r="I580" s="15"/>
      <c r="M580" s="15"/>
      <c r="N580" s="14">
        <v>1920</v>
      </c>
      <c r="O580" s="17">
        <v>2011</v>
      </c>
      <c r="P580" s="14">
        <v>2011</v>
      </c>
      <c r="V580" s="12" t="s">
        <v>1805</v>
      </c>
      <c r="W580" s="15">
        <v>42</v>
      </c>
      <c r="X580" s="12" t="s">
        <v>1803</v>
      </c>
      <c r="AA580" s="14" t="s">
        <v>1685</v>
      </c>
      <c r="AB580" s="14">
        <v>250</v>
      </c>
      <c r="AC580" s="14">
        <v>0.5</v>
      </c>
      <c r="AD580" s="14" t="s">
        <v>158</v>
      </c>
      <c r="AE580" s="14" t="s">
        <v>1743</v>
      </c>
      <c r="AF580" s="14" t="s">
        <v>158</v>
      </c>
      <c r="AG580" s="14" t="s">
        <v>1802</v>
      </c>
      <c r="AH580" s="14">
        <v>20</v>
      </c>
      <c r="AJ580" s="15" t="s">
        <v>1807</v>
      </c>
      <c r="AK580" s="15">
        <v>0.10100000000000001</v>
      </c>
      <c r="AL580" s="14" t="s">
        <v>1806</v>
      </c>
      <c r="AN580" s="15">
        <v>4</v>
      </c>
      <c r="AO580" s="15">
        <v>20</v>
      </c>
      <c r="AP580" s="15">
        <v>21</v>
      </c>
      <c r="AQ580" s="14" t="s">
        <v>1804</v>
      </c>
      <c r="AR580" s="15" t="s">
        <v>1808</v>
      </c>
    </row>
    <row r="581" spans="1:44" s="14" customFormat="1" x14ac:dyDescent="0.2">
      <c r="A581" s="14" t="s">
        <v>1517</v>
      </c>
      <c r="B581" s="15" t="s">
        <v>1672</v>
      </c>
      <c r="C581" s="15" t="s">
        <v>1675</v>
      </c>
      <c r="D581" s="14" t="s">
        <v>261</v>
      </c>
      <c r="E581" s="14" t="s">
        <v>674</v>
      </c>
      <c r="G581" s="15" t="s">
        <v>158</v>
      </c>
      <c r="H581" s="14" t="s">
        <v>1694</v>
      </c>
      <c r="I581" s="15"/>
      <c r="M581" s="15"/>
      <c r="N581" s="14">
        <v>1920</v>
      </c>
      <c r="O581" s="17">
        <v>2011</v>
      </c>
      <c r="P581" s="14">
        <v>2011</v>
      </c>
      <c r="V581" s="12" t="s">
        <v>1805</v>
      </c>
      <c r="W581" s="15">
        <v>56</v>
      </c>
      <c r="X581" s="12" t="s">
        <v>1803</v>
      </c>
      <c r="AA581" s="14" t="s">
        <v>1685</v>
      </c>
      <c r="AB581" s="14">
        <v>250</v>
      </c>
      <c r="AC581" s="14">
        <v>0.5</v>
      </c>
      <c r="AD581" s="14" t="s">
        <v>158</v>
      </c>
      <c r="AE581" s="14" t="s">
        <v>1743</v>
      </c>
      <c r="AF581" s="14" t="s">
        <v>158</v>
      </c>
      <c r="AG581" s="14" t="s">
        <v>1802</v>
      </c>
      <c r="AH581" s="14">
        <v>20</v>
      </c>
      <c r="AJ581" s="15" t="s">
        <v>1807</v>
      </c>
      <c r="AK581" s="15">
        <v>0.16500000000000001</v>
      </c>
      <c r="AL581" s="14" t="s">
        <v>1806</v>
      </c>
      <c r="AN581" s="15">
        <v>4</v>
      </c>
      <c r="AO581" s="15">
        <v>20</v>
      </c>
      <c r="AP581" s="15">
        <v>21</v>
      </c>
      <c r="AQ581" s="14" t="s">
        <v>1804</v>
      </c>
      <c r="AR581" s="15" t="s">
        <v>1808</v>
      </c>
    </row>
    <row r="582" spans="1:44" s="14" customFormat="1" x14ac:dyDescent="0.2">
      <c r="A582" s="14" t="s">
        <v>1517</v>
      </c>
      <c r="B582" s="15" t="s">
        <v>1672</v>
      </c>
      <c r="C582" s="15" t="s">
        <v>1675</v>
      </c>
      <c r="D582" s="14" t="s">
        <v>261</v>
      </c>
      <c r="E582" s="14" t="s">
        <v>674</v>
      </c>
      <c r="G582" s="15" t="s">
        <v>158</v>
      </c>
      <c r="H582" s="14" t="s">
        <v>1694</v>
      </c>
      <c r="I582" s="15"/>
      <c r="M582" s="15"/>
      <c r="N582" s="14">
        <v>1920</v>
      </c>
      <c r="O582" s="17">
        <v>2011</v>
      </c>
      <c r="P582" s="14">
        <v>2011</v>
      </c>
      <c r="V582" s="12" t="s">
        <v>1805</v>
      </c>
      <c r="W582" s="15">
        <v>28</v>
      </c>
      <c r="X582" s="12" t="s">
        <v>1803</v>
      </c>
      <c r="AA582" s="14" t="s">
        <v>1685</v>
      </c>
      <c r="AB582" s="14">
        <v>500</v>
      </c>
      <c r="AC582" s="14">
        <v>0.5</v>
      </c>
      <c r="AD582" s="14" t="s">
        <v>158</v>
      </c>
      <c r="AE582" s="14" t="s">
        <v>1743</v>
      </c>
      <c r="AF582" s="14" t="s">
        <v>158</v>
      </c>
      <c r="AG582" s="14" t="s">
        <v>1802</v>
      </c>
      <c r="AH582" s="14">
        <v>20</v>
      </c>
      <c r="AJ582" s="15" t="s">
        <v>1807</v>
      </c>
      <c r="AK582" s="15">
        <v>0.22600000000000001</v>
      </c>
      <c r="AL582" s="14" t="s">
        <v>1806</v>
      </c>
      <c r="AN582" s="15">
        <v>4</v>
      </c>
      <c r="AO582" s="15">
        <v>20</v>
      </c>
      <c r="AP582" s="15">
        <v>21</v>
      </c>
      <c r="AQ582" s="14" t="s">
        <v>1804</v>
      </c>
      <c r="AR582" s="15" t="s">
        <v>1808</v>
      </c>
    </row>
    <row r="583" spans="1:44" s="14" customFormat="1" x14ac:dyDescent="0.2">
      <c r="A583" s="14" t="s">
        <v>1517</v>
      </c>
      <c r="B583" s="15" t="s">
        <v>1672</v>
      </c>
      <c r="C583" s="15" t="s">
        <v>1675</v>
      </c>
      <c r="D583" s="14" t="s">
        <v>261</v>
      </c>
      <c r="E583" s="14" t="s">
        <v>674</v>
      </c>
      <c r="G583" s="15" t="s">
        <v>158</v>
      </c>
      <c r="H583" s="14" t="s">
        <v>1694</v>
      </c>
      <c r="I583" s="15"/>
      <c r="M583" s="15"/>
      <c r="N583" s="14">
        <v>1920</v>
      </c>
      <c r="O583" s="17">
        <v>2011</v>
      </c>
      <c r="P583" s="14">
        <v>2011</v>
      </c>
      <c r="V583" s="12" t="s">
        <v>1805</v>
      </c>
      <c r="W583" s="15">
        <v>42</v>
      </c>
      <c r="X583" s="12" t="s">
        <v>1803</v>
      </c>
      <c r="AA583" s="14" t="s">
        <v>1685</v>
      </c>
      <c r="AB583" s="14">
        <v>500</v>
      </c>
      <c r="AC583" s="14">
        <v>0.5</v>
      </c>
      <c r="AD583" s="14" t="s">
        <v>158</v>
      </c>
      <c r="AE583" s="14" t="s">
        <v>1743</v>
      </c>
      <c r="AF583" s="14" t="s">
        <v>158</v>
      </c>
      <c r="AG583" s="14" t="s">
        <v>1802</v>
      </c>
      <c r="AH583" s="14">
        <v>20</v>
      </c>
      <c r="AJ583" s="15" t="s">
        <v>1807</v>
      </c>
      <c r="AK583" s="15">
        <v>1.73</v>
      </c>
      <c r="AL583" s="14" t="s">
        <v>1806</v>
      </c>
      <c r="AN583" s="15">
        <v>4</v>
      </c>
      <c r="AO583" s="15">
        <v>20</v>
      </c>
      <c r="AP583" s="15">
        <v>21</v>
      </c>
      <c r="AQ583" s="14" t="s">
        <v>1804</v>
      </c>
      <c r="AR583" s="15" t="s">
        <v>1808</v>
      </c>
    </row>
    <row r="584" spans="1:44" s="14" customFormat="1" x14ac:dyDescent="0.2">
      <c r="A584" s="14" t="s">
        <v>1517</v>
      </c>
      <c r="B584" s="15" t="s">
        <v>1672</v>
      </c>
      <c r="C584" s="15" t="s">
        <v>1675</v>
      </c>
      <c r="D584" s="14" t="s">
        <v>261</v>
      </c>
      <c r="E584" s="14" t="s">
        <v>674</v>
      </c>
      <c r="G584" s="15" t="s">
        <v>158</v>
      </c>
      <c r="H584" s="14" t="s">
        <v>1694</v>
      </c>
      <c r="I584" s="15"/>
      <c r="M584" s="15"/>
      <c r="N584" s="14">
        <v>1920</v>
      </c>
      <c r="O584" s="17">
        <v>2011</v>
      </c>
      <c r="P584" s="14">
        <v>2011</v>
      </c>
      <c r="V584" s="12" t="s">
        <v>1805</v>
      </c>
      <c r="W584" s="15">
        <v>56</v>
      </c>
      <c r="X584" s="12" t="s">
        <v>1803</v>
      </c>
      <c r="AA584" s="14" t="s">
        <v>1685</v>
      </c>
      <c r="AB584" s="14">
        <v>500</v>
      </c>
      <c r="AC584" s="14">
        <v>0.5</v>
      </c>
      <c r="AD584" s="14" t="s">
        <v>158</v>
      </c>
      <c r="AE584" s="14" t="s">
        <v>1743</v>
      </c>
      <c r="AF584" s="14" t="s">
        <v>158</v>
      </c>
      <c r="AG584" s="14" t="s">
        <v>1802</v>
      </c>
      <c r="AH584" s="14">
        <v>20</v>
      </c>
      <c r="AJ584" s="15" t="s">
        <v>1807</v>
      </c>
      <c r="AK584" s="15">
        <v>2.278</v>
      </c>
      <c r="AL584" s="14" t="s">
        <v>1806</v>
      </c>
      <c r="AN584" s="15">
        <v>4</v>
      </c>
      <c r="AO584" s="15">
        <v>20</v>
      </c>
      <c r="AP584" s="15">
        <v>21</v>
      </c>
      <c r="AQ584" s="14" t="s">
        <v>1804</v>
      </c>
      <c r="AR584" s="15" t="s">
        <v>1808</v>
      </c>
    </row>
    <row r="585" spans="1:44" s="14" customFormat="1" x14ac:dyDescent="0.2">
      <c r="A585" s="14" t="s">
        <v>1517</v>
      </c>
      <c r="B585" s="15" t="s">
        <v>1672</v>
      </c>
      <c r="C585" s="15" t="s">
        <v>1675</v>
      </c>
      <c r="D585" s="14" t="s">
        <v>261</v>
      </c>
      <c r="E585" s="14" t="s">
        <v>674</v>
      </c>
      <c r="G585" s="15" t="s">
        <v>158</v>
      </c>
      <c r="H585" s="14" t="s">
        <v>1694</v>
      </c>
      <c r="I585" s="15"/>
      <c r="M585" s="15"/>
      <c r="N585" s="14">
        <v>1920</v>
      </c>
      <c r="O585" s="17">
        <v>2011</v>
      </c>
      <c r="P585" s="14">
        <v>2011</v>
      </c>
      <c r="V585" s="12" t="s">
        <v>1805</v>
      </c>
      <c r="W585" s="15">
        <v>28</v>
      </c>
      <c r="X585" s="12" t="s">
        <v>1803</v>
      </c>
      <c r="AA585" s="14" t="s">
        <v>1685</v>
      </c>
      <c r="AB585" s="14">
        <v>1000</v>
      </c>
      <c r="AC585" s="14">
        <v>0.5</v>
      </c>
      <c r="AD585" s="14" t="s">
        <v>158</v>
      </c>
      <c r="AE585" s="14" t="s">
        <v>1743</v>
      </c>
      <c r="AF585" s="14" t="s">
        <v>158</v>
      </c>
      <c r="AG585" s="14" t="s">
        <v>1802</v>
      </c>
      <c r="AH585" s="14">
        <v>20</v>
      </c>
      <c r="AJ585" s="15" t="s">
        <v>1807</v>
      </c>
      <c r="AK585" s="15">
        <v>0.31</v>
      </c>
      <c r="AL585" s="14" t="s">
        <v>1806</v>
      </c>
      <c r="AN585" s="15">
        <v>4</v>
      </c>
      <c r="AO585" s="15">
        <v>20</v>
      </c>
      <c r="AP585" s="15">
        <v>21</v>
      </c>
      <c r="AQ585" s="14" t="s">
        <v>1804</v>
      </c>
      <c r="AR585" s="15" t="s">
        <v>1808</v>
      </c>
    </row>
    <row r="586" spans="1:44" s="14" customFormat="1" x14ac:dyDescent="0.2">
      <c r="A586" s="14" t="s">
        <v>1517</v>
      </c>
      <c r="B586" s="15" t="s">
        <v>1672</v>
      </c>
      <c r="C586" s="15" t="s">
        <v>1675</v>
      </c>
      <c r="D586" s="14" t="s">
        <v>261</v>
      </c>
      <c r="E586" s="14" t="s">
        <v>674</v>
      </c>
      <c r="G586" s="15" t="s">
        <v>158</v>
      </c>
      <c r="H586" s="14" t="s">
        <v>1694</v>
      </c>
      <c r="I586" s="15"/>
      <c r="M586" s="15"/>
      <c r="N586" s="14">
        <v>1920</v>
      </c>
      <c r="O586" s="17">
        <v>2011</v>
      </c>
      <c r="P586" s="14">
        <v>2011</v>
      </c>
      <c r="V586" s="12" t="s">
        <v>1805</v>
      </c>
      <c r="W586" s="15">
        <v>42</v>
      </c>
      <c r="X586" s="12" t="s">
        <v>1803</v>
      </c>
      <c r="AA586" s="14" t="s">
        <v>1685</v>
      </c>
      <c r="AB586" s="14">
        <v>1000</v>
      </c>
      <c r="AC586" s="14">
        <v>0.5</v>
      </c>
      <c r="AD586" s="14" t="s">
        <v>158</v>
      </c>
      <c r="AE586" s="14" t="s">
        <v>1743</v>
      </c>
      <c r="AF586" s="14" t="s">
        <v>158</v>
      </c>
      <c r="AG586" s="14" t="s">
        <v>1802</v>
      </c>
      <c r="AH586" s="14">
        <v>20</v>
      </c>
      <c r="AJ586" s="15" t="s">
        <v>1807</v>
      </c>
      <c r="AK586" s="15">
        <v>2.794</v>
      </c>
      <c r="AL586" s="14" t="s">
        <v>1806</v>
      </c>
      <c r="AN586" s="15">
        <v>4</v>
      </c>
      <c r="AO586" s="15">
        <v>20</v>
      </c>
      <c r="AP586" s="15">
        <v>21</v>
      </c>
      <c r="AQ586" s="14" t="s">
        <v>1804</v>
      </c>
      <c r="AR586" s="15" t="s">
        <v>1808</v>
      </c>
    </row>
    <row r="587" spans="1:44" s="14" customFormat="1" x14ac:dyDescent="0.2">
      <c r="A587" s="14" t="s">
        <v>1517</v>
      </c>
      <c r="B587" s="15" t="s">
        <v>1672</v>
      </c>
      <c r="C587" s="15" t="s">
        <v>1675</v>
      </c>
      <c r="D587" s="14" t="s">
        <v>261</v>
      </c>
      <c r="E587" s="14" t="s">
        <v>674</v>
      </c>
      <c r="G587" s="15" t="s">
        <v>158</v>
      </c>
      <c r="H587" s="14" t="s">
        <v>1694</v>
      </c>
      <c r="I587" s="15"/>
      <c r="M587" s="15"/>
      <c r="N587" s="14">
        <v>1920</v>
      </c>
      <c r="O587" s="17">
        <v>2011</v>
      </c>
      <c r="P587" s="14">
        <v>2011</v>
      </c>
      <c r="V587" s="12" t="s">
        <v>1805</v>
      </c>
      <c r="W587" s="15">
        <v>56</v>
      </c>
      <c r="X587" s="12" t="s">
        <v>1803</v>
      </c>
      <c r="AA587" s="14" t="s">
        <v>1685</v>
      </c>
      <c r="AB587" s="14">
        <v>1000</v>
      </c>
      <c r="AC587" s="14">
        <v>0.5</v>
      </c>
      <c r="AD587" s="14" t="s">
        <v>158</v>
      </c>
      <c r="AE587" s="14" t="s">
        <v>1743</v>
      </c>
      <c r="AF587" s="14" t="s">
        <v>158</v>
      </c>
      <c r="AG587" s="14" t="s">
        <v>1802</v>
      </c>
      <c r="AH587" s="14">
        <v>20</v>
      </c>
      <c r="AJ587" s="15" t="s">
        <v>1807</v>
      </c>
      <c r="AK587" s="15">
        <v>2.714</v>
      </c>
      <c r="AL587" s="14" t="s">
        <v>1806</v>
      </c>
      <c r="AN587" s="15">
        <v>4</v>
      </c>
      <c r="AO587" s="15">
        <v>20</v>
      </c>
      <c r="AP587" s="15">
        <v>21</v>
      </c>
      <c r="AQ587" s="14" t="s">
        <v>1804</v>
      </c>
      <c r="AR587" s="15" t="s">
        <v>1808</v>
      </c>
    </row>
    <row r="588" spans="1:44" s="14" customFormat="1" x14ac:dyDescent="0.2">
      <c r="A588" t="s">
        <v>1524</v>
      </c>
      <c r="B588" s="15" t="s">
        <v>1672</v>
      </c>
      <c r="C588" s="15" t="s">
        <v>1675</v>
      </c>
      <c r="D588" t="s">
        <v>550</v>
      </c>
      <c r="E588" t="s">
        <v>1521</v>
      </c>
      <c r="G588" s="15" t="s">
        <v>158</v>
      </c>
      <c r="H588" s="14" t="s">
        <v>1694</v>
      </c>
      <c r="I588" s="15" t="s">
        <v>1809</v>
      </c>
      <c r="M588" s="15"/>
      <c r="O588" s="17" t="s">
        <v>1810</v>
      </c>
      <c r="T588" s="14">
        <v>4</v>
      </c>
      <c r="V588" s="12"/>
      <c r="W588" s="15"/>
      <c r="X588" s="12" t="s">
        <v>1730</v>
      </c>
      <c r="Z588" s="14">
        <v>0</v>
      </c>
      <c r="AF588" s="14" t="s">
        <v>158</v>
      </c>
      <c r="AG588" s="14" t="s">
        <v>1686</v>
      </c>
      <c r="AH588" s="14">
        <v>1440</v>
      </c>
      <c r="AI588" s="14" t="s">
        <v>1694</v>
      </c>
      <c r="AJ588" s="15" t="s">
        <v>1674</v>
      </c>
      <c r="AK588" s="15">
        <v>0</v>
      </c>
      <c r="AL588" s="14" t="s">
        <v>1806</v>
      </c>
      <c r="AM588" s="14">
        <v>0</v>
      </c>
      <c r="AN588" s="15">
        <v>4</v>
      </c>
      <c r="AO588" s="15">
        <v>100</v>
      </c>
      <c r="AP588" s="15">
        <v>0.99</v>
      </c>
      <c r="AQ588" s="14" t="s">
        <v>1811</v>
      </c>
      <c r="AR588" s="15" t="s">
        <v>1681</v>
      </c>
    </row>
    <row r="589" spans="1:44" s="14" customFormat="1" x14ac:dyDescent="0.2">
      <c r="A589" t="s">
        <v>1524</v>
      </c>
      <c r="B589" s="15" t="s">
        <v>1672</v>
      </c>
      <c r="C589" s="15" t="s">
        <v>1675</v>
      </c>
      <c r="D589" t="s">
        <v>550</v>
      </c>
      <c r="E589" t="s">
        <v>1521</v>
      </c>
      <c r="G589" s="15" t="s">
        <v>158</v>
      </c>
      <c r="H589" s="14" t="s">
        <v>1694</v>
      </c>
      <c r="I589" s="15" t="s">
        <v>1809</v>
      </c>
      <c r="M589" s="15"/>
      <c r="O589" s="17" t="s">
        <v>1810</v>
      </c>
      <c r="T589" s="14">
        <v>4</v>
      </c>
      <c r="V589" s="12"/>
      <c r="W589" s="15"/>
      <c r="X589" s="12" t="s">
        <v>1730</v>
      </c>
      <c r="Z589" s="14">
        <v>0</v>
      </c>
      <c r="AF589" s="14" t="s">
        <v>158</v>
      </c>
      <c r="AG589" s="14" t="s">
        <v>1686</v>
      </c>
      <c r="AH589" s="14">
        <v>1440</v>
      </c>
      <c r="AI589" s="14" t="s">
        <v>1694</v>
      </c>
      <c r="AJ589" s="15" t="s">
        <v>1674</v>
      </c>
      <c r="AK589" s="15">
        <v>0</v>
      </c>
      <c r="AL589" s="14" t="s">
        <v>1806</v>
      </c>
      <c r="AM589" s="14">
        <v>0</v>
      </c>
      <c r="AN589" s="15">
        <v>4</v>
      </c>
      <c r="AO589" s="15">
        <v>100</v>
      </c>
      <c r="AP589" s="15">
        <v>4</v>
      </c>
      <c r="AQ589" s="14" t="s">
        <v>1811</v>
      </c>
      <c r="AR589" s="15" t="s">
        <v>1681</v>
      </c>
    </row>
    <row r="590" spans="1:44" s="14" customFormat="1" x14ac:dyDescent="0.2">
      <c r="A590" t="s">
        <v>1524</v>
      </c>
      <c r="B590" s="15" t="s">
        <v>1672</v>
      </c>
      <c r="C590" s="15" t="s">
        <v>1675</v>
      </c>
      <c r="D590" t="s">
        <v>550</v>
      </c>
      <c r="E590" t="s">
        <v>1521</v>
      </c>
      <c r="G590" s="15" t="s">
        <v>158</v>
      </c>
      <c r="H590" s="14" t="s">
        <v>1694</v>
      </c>
      <c r="I590" s="15" t="s">
        <v>1809</v>
      </c>
      <c r="M590" s="15"/>
      <c r="O590" s="17" t="s">
        <v>1810</v>
      </c>
      <c r="T590" s="14">
        <v>4</v>
      </c>
      <c r="V590" s="12"/>
      <c r="W590" s="15"/>
      <c r="X590" s="12" t="s">
        <v>1730</v>
      </c>
      <c r="Z590" s="14">
        <v>0</v>
      </c>
      <c r="AF590" s="14" t="s">
        <v>158</v>
      </c>
      <c r="AG590" s="14" t="s">
        <v>1686</v>
      </c>
      <c r="AH590" s="14">
        <v>1440</v>
      </c>
      <c r="AI590" s="14" t="s">
        <v>1694</v>
      </c>
      <c r="AJ590" s="15" t="s">
        <v>1674</v>
      </c>
      <c r="AK590" s="15">
        <v>4.8499999999999996</v>
      </c>
      <c r="AL590" s="14" t="s">
        <v>1806</v>
      </c>
      <c r="AM590" s="14">
        <v>2.4350000000000001</v>
      </c>
      <c r="AN590" s="15">
        <v>4</v>
      </c>
      <c r="AO590" s="15">
        <v>100</v>
      </c>
      <c r="AP590" s="15">
        <v>5.87</v>
      </c>
      <c r="AQ590" s="14" t="s">
        <v>1811</v>
      </c>
      <c r="AR590" s="15" t="s">
        <v>1681</v>
      </c>
    </row>
    <row r="591" spans="1:44" s="14" customFormat="1" x14ac:dyDescent="0.2">
      <c r="A591" t="s">
        <v>1524</v>
      </c>
      <c r="B591" s="15" t="s">
        <v>1672</v>
      </c>
      <c r="C591" s="15" t="s">
        <v>1675</v>
      </c>
      <c r="D591" t="s">
        <v>550</v>
      </c>
      <c r="E591" t="s">
        <v>1521</v>
      </c>
      <c r="G591" s="15" t="s">
        <v>158</v>
      </c>
      <c r="H591" s="14" t="s">
        <v>1694</v>
      </c>
      <c r="I591" s="15" t="s">
        <v>1809</v>
      </c>
      <c r="M591" s="15"/>
      <c r="O591" s="17" t="s">
        <v>1810</v>
      </c>
      <c r="T591" s="14">
        <v>4</v>
      </c>
      <c r="V591" s="12"/>
      <c r="W591" s="15"/>
      <c r="X591" s="12" t="s">
        <v>1730</v>
      </c>
      <c r="Z591" s="14">
        <v>0</v>
      </c>
      <c r="AF591" s="14" t="s">
        <v>158</v>
      </c>
      <c r="AG591" s="14" t="s">
        <v>1686</v>
      </c>
      <c r="AH591" s="14">
        <v>1440</v>
      </c>
      <c r="AI591" s="14" t="s">
        <v>1694</v>
      </c>
      <c r="AJ591" s="15" t="s">
        <v>1674</v>
      </c>
      <c r="AK591" s="15">
        <v>12.74</v>
      </c>
      <c r="AL591" s="14" t="s">
        <v>1806</v>
      </c>
      <c r="AM591" s="14">
        <v>3.5090000000000003</v>
      </c>
      <c r="AN591" s="15">
        <v>4</v>
      </c>
      <c r="AO591" s="15">
        <v>100</v>
      </c>
      <c r="AP591" s="15">
        <v>7.72</v>
      </c>
      <c r="AQ591" s="14" t="s">
        <v>1811</v>
      </c>
      <c r="AR591" s="15" t="s">
        <v>1681</v>
      </c>
    </row>
    <row r="592" spans="1:44" s="14" customFormat="1" x14ac:dyDescent="0.2">
      <c r="A592" t="s">
        <v>1524</v>
      </c>
      <c r="B592" s="15" t="s">
        <v>1672</v>
      </c>
      <c r="C592" s="15" t="s">
        <v>1675</v>
      </c>
      <c r="D592" t="s">
        <v>550</v>
      </c>
      <c r="E592" t="s">
        <v>1521</v>
      </c>
      <c r="G592" s="15" t="s">
        <v>158</v>
      </c>
      <c r="H592" s="14" t="s">
        <v>1694</v>
      </c>
      <c r="I592" s="15" t="s">
        <v>1809</v>
      </c>
      <c r="M592" s="15"/>
      <c r="O592" s="17" t="s">
        <v>1810</v>
      </c>
      <c r="T592" s="14">
        <v>4</v>
      </c>
      <c r="V592" s="12"/>
      <c r="W592" s="15"/>
      <c r="X592" s="12" t="s">
        <v>1730</v>
      </c>
      <c r="Z592" s="14">
        <v>0</v>
      </c>
      <c r="AF592" s="14" t="s">
        <v>158</v>
      </c>
      <c r="AG592" s="14" t="s">
        <v>1686</v>
      </c>
      <c r="AH592" s="14">
        <v>1440</v>
      </c>
      <c r="AI592" s="14" t="s">
        <v>1694</v>
      </c>
      <c r="AJ592" s="15" t="s">
        <v>1674</v>
      </c>
      <c r="AK592" s="15">
        <v>29.06</v>
      </c>
      <c r="AL592" s="14" t="s">
        <v>1806</v>
      </c>
      <c r="AM592" s="14">
        <v>7.1930000000000014</v>
      </c>
      <c r="AN592" s="15">
        <v>4</v>
      </c>
      <c r="AO592" s="15">
        <v>100</v>
      </c>
      <c r="AP592" s="15">
        <v>10.61</v>
      </c>
      <c r="AQ592" s="14" t="s">
        <v>1811</v>
      </c>
      <c r="AR592" s="15" t="s">
        <v>1681</v>
      </c>
    </row>
    <row r="593" spans="1:44" s="14" customFormat="1" x14ac:dyDescent="0.2">
      <c r="A593" t="s">
        <v>1524</v>
      </c>
      <c r="B593" s="15" t="s">
        <v>1672</v>
      </c>
      <c r="C593" s="15" t="s">
        <v>1675</v>
      </c>
      <c r="D593" t="s">
        <v>550</v>
      </c>
      <c r="E593" t="s">
        <v>1521</v>
      </c>
      <c r="G593" s="15" t="s">
        <v>158</v>
      </c>
      <c r="H593" s="14" t="s">
        <v>1694</v>
      </c>
      <c r="I593" s="15" t="s">
        <v>1809</v>
      </c>
      <c r="M593" s="15"/>
      <c r="O593" s="17" t="s">
        <v>1810</v>
      </c>
      <c r="T593" s="14">
        <v>4</v>
      </c>
      <c r="V593" s="12"/>
      <c r="W593" s="15"/>
      <c r="X593" s="12" t="s">
        <v>1730</v>
      </c>
      <c r="Z593" s="14">
        <v>0</v>
      </c>
      <c r="AF593" s="14" t="s">
        <v>158</v>
      </c>
      <c r="AG593" s="14" t="s">
        <v>1686</v>
      </c>
      <c r="AH593" s="14">
        <v>1440</v>
      </c>
      <c r="AI593" s="14" t="s">
        <v>1694</v>
      </c>
      <c r="AJ593" s="15" t="s">
        <v>1674</v>
      </c>
      <c r="AK593" s="15">
        <v>34.67</v>
      </c>
      <c r="AL593" s="14" t="s">
        <v>1806</v>
      </c>
      <c r="AM593" s="14">
        <v>6.8640000000000043</v>
      </c>
      <c r="AN593" s="15">
        <v>4</v>
      </c>
      <c r="AO593" s="15">
        <v>100</v>
      </c>
      <c r="AP593" s="15">
        <v>12.6</v>
      </c>
      <c r="AQ593" s="14" t="s">
        <v>1811</v>
      </c>
      <c r="AR593" s="15" t="s">
        <v>1681</v>
      </c>
    </row>
    <row r="594" spans="1:44" s="14" customFormat="1" x14ac:dyDescent="0.2">
      <c r="A594" t="s">
        <v>1524</v>
      </c>
      <c r="B594" s="15" t="s">
        <v>1672</v>
      </c>
      <c r="C594" s="15" t="s">
        <v>1675</v>
      </c>
      <c r="D594" t="s">
        <v>550</v>
      </c>
      <c r="E594" t="s">
        <v>1521</v>
      </c>
      <c r="G594" s="15" t="s">
        <v>158</v>
      </c>
      <c r="H594" s="14" t="s">
        <v>1694</v>
      </c>
      <c r="I594" s="15" t="s">
        <v>1809</v>
      </c>
      <c r="M594" s="15"/>
      <c r="O594" s="17" t="s">
        <v>1810</v>
      </c>
      <c r="T594" s="14">
        <v>4</v>
      </c>
      <c r="V594" s="12"/>
      <c r="W594" s="15"/>
      <c r="X594" s="12" t="s">
        <v>1730</v>
      </c>
      <c r="Z594" s="14">
        <v>0</v>
      </c>
      <c r="AF594" s="14" t="s">
        <v>158</v>
      </c>
      <c r="AG594" s="14" t="s">
        <v>1686</v>
      </c>
      <c r="AH594" s="14">
        <v>1440</v>
      </c>
      <c r="AI594" s="14" t="s">
        <v>1694</v>
      </c>
      <c r="AJ594" s="15" t="s">
        <v>1674</v>
      </c>
      <c r="AK594" s="15">
        <v>38</v>
      </c>
      <c r="AL594" s="14" t="s">
        <v>1806</v>
      </c>
      <c r="AM594" s="14">
        <v>3.8599999999999994</v>
      </c>
      <c r="AN594" s="15">
        <v>4</v>
      </c>
      <c r="AO594" s="15">
        <v>100</v>
      </c>
      <c r="AP594" s="15">
        <v>14.53</v>
      </c>
      <c r="AQ594" s="14" t="s">
        <v>1811</v>
      </c>
      <c r="AR594" s="15" t="s">
        <v>1681</v>
      </c>
    </row>
    <row r="595" spans="1:44" x14ac:dyDescent="0.2">
      <c r="A595" t="s">
        <v>1524</v>
      </c>
      <c r="B595" s="15" t="s">
        <v>1672</v>
      </c>
      <c r="C595" s="15" t="s">
        <v>1675</v>
      </c>
      <c r="D595" t="s">
        <v>550</v>
      </c>
      <c r="E595" t="s">
        <v>1521</v>
      </c>
      <c r="F595" s="14"/>
      <c r="G595" s="15" t="s">
        <v>158</v>
      </c>
      <c r="H595" s="14" t="s">
        <v>1694</v>
      </c>
      <c r="I595" s="15" t="s">
        <v>1809</v>
      </c>
      <c r="J595" s="14"/>
      <c r="K595" s="14"/>
      <c r="L595" s="14"/>
      <c r="M595" s="15"/>
      <c r="N595" s="14"/>
      <c r="O595" s="17" t="s">
        <v>1810</v>
      </c>
      <c r="P595" s="14"/>
      <c r="Q595" s="14"/>
      <c r="R595" s="14"/>
      <c r="S595" s="14"/>
      <c r="T595" s="14">
        <v>4</v>
      </c>
      <c r="U595" s="14"/>
      <c r="V595" s="12"/>
      <c r="W595" s="15"/>
      <c r="X595" s="12" t="s">
        <v>1730</v>
      </c>
      <c r="Y595" s="14"/>
      <c r="Z595" s="14">
        <v>0</v>
      </c>
      <c r="AA595" s="14"/>
      <c r="AB595" s="14"/>
      <c r="AC595" s="14"/>
      <c r="AD595" s="14"/>
      <c r="AE595" s="14"/>
      <c r="AF595" s="14" t="s">
        <v>158</v>
      </c>
      <c r="AG595" s="14" t="s">
        <v>1686</v>
      </c>
      <c r="AH595" s="14">
        <v>1440</v>
      </c>
      <c r="AI595" s="14" t="s">
        <v>1694</v>
      </c>
      <c r="AJ595" s="15" t="s">
        <v>1674</v>
      </c>
      <c r="AK595" s="15">
        <v>41.34</v>
      </c>
      <c r="AL595" s="14" t="s">
        <v>1806</v>
      </c>
      <c r="AM595">
        <v>4.3859999999999957</v>
      </c>
      <c r="AN595" s="15">
        <v>4</v>
      </c>
      <c r="AO595" s="15">
        <v>100</v>
      </c>
      <c r="AP595" s="15">
        <v>16.38</v>
      </c>
      <c r="AQ595" s="14" t="s">
        <v>1811</v>
      </c>
      <c r="AR595" s="15" t="s">
        <v>1681</v>
      </c>
    </row>
    <row r="596" spans="1:44" x14ac:dyDescent="0.2">
      <c r="A596" t="s">
        <v>1524</v>
      </c>
      <c r="B596" s="15" t="s">
        <v>1672</v>
      </c>
      <c r="C596" s="15" t="s">
        <v>1675</v>
      </c>
      <c r="D596" t="s">
        <v>550</v>
      </c>
      <c r="E596" t="s">
        <v>1521</v>
      </c>
      <c r="F596" s="14"/>
      <c r="G596" s="15" t="s">
        <v>158</v>
      </c>
      <c r="H596" s="14" t="s">
        <v>1694</v>
      </c>
      <c r="I596" s="15" t="s">
        <v>1809</v>
      </c>
      <c r="J596" s="14"/>
      <c r="K596" s="14"/>
      <c r="L596" s="14"/>
      <c r="M596" s="15"/>
      <c r="N596" s="14"/>
      <c r="O596" s="17" t="s">
        <v>1810</v>
      </c>
      <c r="P596" s="14"/>
      <c r="Q596" s="14"/>
      <c r="R596" s="14"/>
      <c r="S596" s="14"/>
      <c r="T596" s="14">
        <v>4</v>
      </c>
      <c r="U596" s="14"/>
      <c r="V596" s="12"/>
      <c r="W596" s="15"/>
      <c r="X596" s="12" t="s">
        <v>1730</v>
      </c>
      <c r="Y596" s="14"/>
      <c r="Z596" s="14">
        <v>0</v>
      </c>
      <c r="AA596" s="14"/>
      <c r="AB596" s="14"/>
      <c r="AC596" s="14"/>
      <c r="AD596" s="14"/>
      <c r="AE596" s="14"/>
      <c r="AF596" s="14" t="s">
        <v>158</v>
      </c>
      <c r="AG596" s="14" t="s">
        <v>1686</v>
      </c>
      <c r="AH596" s="14">
        <v>1440</v>
      </c>
      <c r="AI596" s="14" t="s">
        <v>1694</v>
      </c>
      <c r="AJ596" s="15" t="s">
        <v>1674</v>
      </c>
      <c r="AK596" s="15">
        <v>44.32</v>
      </c>
      <c r="AL596" s="14" t="s">
        <v>1806</v>
      </c>
      <c r="AM596">
        <v>4.5619999999999976</v>
      </c>
      <c r="AN596" s="15">
        <v>4</v>
      </c>
      <c r="AO596" s="15">
        <v>100</v>
      </c>
      <c r="AP596" s="15">
        <v>19.27</v>
      </c>
      <c r="AQ596" s="14" t="s">
        <v>1811</v>
      </c>
      <c r="AR596" s="15" t="s">
        <v>1681</v>
      </c>
    </row>
    <row r="597" spans="1:44" x14ac:dyDescent="0.2">
      <c r="A597" t="s">
        <v>1524</v>
      </c>
      <c r="B597" s="15" t="s">
        <v>1672</v>
      </c>
      <c r="C597" s="15" t="s">
        <v>1675</v>
      </c>
      <c r="D597" t="s">
        <v>550</v>
      </c>
      <c r="E597" t="s">
        <v>1521</v>
      </c>
      <c r="F597" s="14"/>
      <c r="G597" s="15" t="s">
        <v>158</v>
      </c>
      <c r="H597" s="14" t="s">
        <v>1694</v>
      </c>
      <c r="I597" s="15" t="s">
        <v>1809</v>
      </c>
      <c r="J597" s="14"/>
      <c r="K597" s="14"/>
      <c r="L597" s="14"/>
      <c r="M597" s="15"/>
      <c r="N597" s="14"/>
      <c r="O597" s="17" t="s">
        <v>1810</v>
      </c>
      <c r="P597" s="14"/>
      <c r="Q597" s="14"/>
      <c r="R597" s="14"/>
      <c r="S597" s="14"/>
      <c r="T597" s="14">
        <v>4</v>
      </c>
      <c r="U597" s="14"/>
      <c r="V597" s="12"/>
      <c r="W597" s="15"/>
      <c r="X597" s="12" t="s">
        <v>1730</v>
      </c>
      <c r="Y597" s="14"/>
      <c r="Z597" s="14">
        <v>0</v>
      </c>
      <c r="AA597" s="14"/>
      <c r="AB597" s="14"/>
      <c r="AC597" s="14"/>
      <c r="AD597" s="14"/>
      <c r="AE597" s="14"/>
      <c r="AF597" s="14" t="s">
        <v>158</v>
      </c>
      <c r="AG597" s="14" t="s">
        <v>1686</v>
      </c>
      <c r="AH597" s="14">
        <v>1440</v>
      </c>
      <c r="AI597" s="14" t="s">
        <v>1694</v>
      </c>
      <c r="AJ597" s="15" t="s">
        <v>1674</v>
      </c>
      <c r="AK597" s="15">
        <v>44.5</v>
      </c>
      <c r="AL597" s="14" t="s">
        <v>1806</v>
      </c>
      <c r="AM597">
        <v>4.2099999999999937</v>
      </c>
      <c r="AN597" s="15">
        <v>4</v>
      </c>
      <c r="AO597" s="15">
        <v>100</v>
      </c>
      <c r="AP597" s="15">
        <v>21.19</v>
      </c>
      <c r="AQ597" s="14" t="s">
        <v>1811</v>
      </c>
      <c r="AR597" s="15" t="s">
        <v>1681</v>
      </c>
    </row>
    <row r="598" spans="1:44" x14ac:dyDescent="0.2">
      <c r="A598" t="s">
        <v>1524</v>
      </c>
      <c r="B598" s="15" t="s">
        <v>1672</v>
      </c>
      <c r="C598" s="15" t="s">
        <v>1675</v>
      </c>
      <c r="D598" t="s">
        <v>550</v>
      </c>
      <c r="E598" t="s">
        <v>1521</v>
      </c>
      <c r="F598" s="14"/>
      <c r="G598" s="15" t="s">
        <v>158</v>
      </c>
      <c r="H598" s="14" t="s">
        <v>1694</v>
      </c>
      <c r="I598" s="15" t="s">
        <v>1809</v>
      </c>
      <c r="J598" s="14"/>
      <c r="K598" s="14"/>
      <c r="L598" s="14"/>
      <c r="M598" s="15"/>
      <c r="N598" s="14"/>
      <c r="O598" s="17" t="s">
        <v>1810</v>
      </c>
      <c r="P598" s="14"/>
      <c r="Q598" s="14"/>
      <c r="R598" s="14"/>
      <c r="S598" s="14"/>
      <c r="T598" s="14">
        <v>4</v>
      </c>
      <c r="U598" s="14"/>
      <c r="V598" s="12"/>
      <c r="W598" s="15"/>
      <c r="X598" s="12" t="s">
        <v>1730</v>
      </c>
      <c r="Y598" s="14"/>
      <c r="Z598" s="14">
        <v>0</v>
      </c>
      <c r="AA598" s="14"/>
      <c r="AB598" s="14"/>
      <c r="AC598" s="14"/>
      <c r="AD598" s="14"/>
      <c r="AE598" s="14"/>
      <c r="AF598" s="14" t="s">
        <v>158</v>
      </c>
      <c r="AG598" s="14" t="s">
        <v>1686</v>
      </c>
      <c r="AH598" s="14">
        <v>1440</v>
      </c>
      <c r="AI598" s="14" t="s">
        <v>1694</v>
      </c>
      <c r="AJ598" s="15" t="s">
        <v>1674</v>
      </c>
      <c r="AK598" s="15">
        <v>45.9</v>
      </c>
      <c r="AL598" s="14" t="s">
        <v>1806</v>
      </c>
      <c r="AM598">
        <v>3.3340000000000032</v>
      </c>
      <c r="AN598" s="15">
        <v>4</v>
      </c>
      <c r="AO598" s="15">
        <v>100</v>
      </c>
      <c r="AP598" s="15">
        <v>24.08</v>
      </c>
      <c r="AQ598" s="14" t="s">
        <v>1811</v>
      </c>
      <c r="AR598" s="15" t="s">
        <v>1681</v>
      </c>
    </row>
    <row r="599" spans="1:44" x14ac:dyDescent="0.2">
      <c r="A599" t="s">
        <v>1524</v>
      </c>
      <c r="B599" s="15" t="s">
        <v>1672</v>
      </c>
      <c r="C599" s="15" t="s">
        <v>1675</v>
      </c>
      <c r="D599" t="s">
        <v>550</v>
      </c>
      <c r="E599" t="s">
        <v>1521</v>
      </c>
      <c r="F599" s="14"/>
      <c r="G599" s="15" t="s">
        <v>158</v>
      </c>
      <c r="H599" s="14" t="s">
        <v>1694</v>
      </c>
      <c r="I599" s="15" t="s">
        <v>1809</v>
      </c>
      <c r="J599" s="14"/>
      <c r="K599" s="14"/>
      <c r="L599" s="14"/>
      <c r="M599" s="15"/>
      <c r="N599" s="14"/>
      <c r="O599" s="17" t="s">
        <v>1810</v>
      </c>
      <c r="P599" s="14"/>
      <c r="Q599" s="14"/>
      <c r="R599" s="14"/>
      <c r="S599" s="14"/>
      <c r="T599" s="14">
        <v>4</v>
      </c>
      <c r="U599" s="14"/>
      <c r="V599" s="12"/>
      <c r="W599" s="15"/>
      <c r="X599" s="12" t="s">
        <v>1730</v>
      </c>
      <c r="Y599" s="14"/>
      <c r="Z599" s="14">
        <v>0</v>
      </c>
      <c r="AA599" s="14"/>
      <c r="AB599" s="14"/>
      <c r="AC599" s="14"/>
      <c r="AD599" s="14"/>
      <c r="AE599" s="14"/>
      <c r="AF599" s="14" t="s">
        <v>158</v>
      </c>
      <c r="AG599" s="14" t="s">
        <v>1686</v>
      </c>
      <c r="AH599" s="14">
        <v>1440</v>
      </c>
      <c r="AI599" s="14" t="s">
        <v>1694</v>
      </c>
      <c r="AJ599" s="15" t="s">
        <v>1674</v>
      </c>
      <c r="AK599" s="15">
        <v>46.08</v>
      </c>
      <c r="AL599" s="14" t="s">
        <v>1806</v>
      </c>
      <c r="AM599">
        <v>2.8070000000000022</v>
      </c>
      <c r="AN599" s="15">
        <v>4</v>
      </c>
      <c r="AO599" s="15">
        <v>100</v>
      </c>
      <c r="AP599" s="15">
        <v>26.14</v>
      </c>
      <c r="AQ599" s="14" t="s">
        <v>1811</v>
      </c>
      <c r="AR599" s="15" t="s">
        <v>1681</v>
      </c>
    </row>
    <row r="600" spans="1:44" x14ac:dyDescent="0.2">
      <c r="A600" t="s">
        <v>1524</v>
      </c>
      <c r="B600" s="15" t="s">
        <v>1672</v>
      </c>
      <c r="C600" s="15" t="s">
        <v>1675</v>
      </c>
      <c r="D600" t="s">
        <v>550</v>
      </c>
      <c r="E600" t="s">
        <v>1521</v>
      </c>
      <c r="F600" s="14"/>
      <c r="G600" s="15" t="s">
        <v>158</v>
      </c>
      <c r="H600" s="14" t="s">
        <v>1694</v>
      </c>
      <c r="I600" s="15" t="s">
        <v>1809</v>
      </c>
      <c r="J600" s="14"/>
      <c r="K600" s="14"/>
      <c r="L600" s="14"/>
      <c r="M600" s="15"/>
      <c r="N600" s="14"/>
      <c r="O600" s="17" t="s">
        <v>1810</v>
      </c>
      <c r="P600" s="14"/>
      <c r="Q600" s="14"/>
      <c r="R600" s="14"/>
      <c r="S600" s="14"/>
      <c r="T600" s="14">
        <v>4</v>
      </c>
      <c r="U600" s="14"/>
      <c r="V600" s="12"/>
      <c r="W600" s="15"/>
      <c r="X600" s="12" t="s">
        <v>1730</v>
      </c>
      <c r="Y600" s="14"/>
      <c r="Z600" s="14">
        <v>0</v>
      </c>
      <c r="AA600" s="14"/>
      <c r="AB600" s="14"/>
      <c r="AC600" s="14"/>
      <c r="AD600" s="14"/>
      <c r="AE600" s="14"/>
      <c r="AF600" s="14" t="s">
        <v>158</v>
      </c>
      <c r="AG600" s="14" t="s">
        <v>1686</v>
      </c>
      <c r="AH600" s="14">
        <v>1440</v>
      </c>
      <c r="AI600" s="14" t="s">
        <v>1694</v>
      </c>
      <c r="AJ600" s="15" t="s">
        <v>1674</v>
      </c>
      <c r="AK600" s="15">
        <v>46.08</v>
      </c>
      <c r="AL600" s="14" t="s">
        <v>1806</v>
      </c>
      <c r="AM600">
        <v>2.4570000000000007</v>
      </c>
      <c r="AN600" s="15">
        <v>4</v>
      </c>
      <c r="AO600" s="15">
        <v>100</v>
      </c>
      <c r="AP600" s="15">
        <v>28.07</v>
      </c>
      <c r="AQ600" s="14" t="s">
        <v>1811</v>
      </c>
      <c r="AR600" s="15" t="s">
        <v>1681</v>
      </c>
    </row>
    <row r="601" spans="1:44" x14ac:dyDescent="0.2">
      <c r="A601" t="s">
        <v>1524</v>
      </c>
      <c r="B601" s="15" t="s">
        <v>1672</v>
      </c>
      <c r="C601" s="15" t="s">
        <v>1675</v>
      </c>
      <c r="D601" t="s">
        <v>550</v>
      </c>
      <c r="E601" t="s">
        <v>1521</v>
      </c>
      <c r="F601" s="14"/>
      <c r="G601" s="15" t="s">
        <v>158</v>
      </c>
      <c r="H601" s="14" t="s">
        <v>1694</v>
      </c>
      <c r="I601" s="15" t="s">
        <v>1809</v>
      </c>
      <c r="J601" s="14"/>
      <c r="K601" s="14"/>
      <c r="L601" s="14"/>
      <c r="M601" s="15"/>
      <c r="N601" s="14"/>
      <c r="O601" s="17" t="s">
        <v>1810</v>
      </c>
      <c r="P601" s="14"/>
      <c r="Q601" s="14"/>
      <c r="R601" s="14"/>
      <c r="S601" s="14"/>
      <c r="T601" s="14">
        <v>4</v>
      </c>
      <c r="U601" s="14"/>
      <c r="V601" s="12"/>
      <c r="W601" s="15"/>
      <c r="X601" s="12" t="s">
        <v>1730</v>
      </c>
      <c r="Y601" s="14"/>
      <c r="Z601" s="14">
        <v>0</v>
      </c>
      <c r="AA601" s="14"/>
      <c r="AB601" s="14"/>
      <c r="AC601" s="14"/>
      <c r="AD601" s="14"/>
      <c r="AE601" s="14"/>
      <c r="AF601" s="14" t="s">
        <v>158</v>
      </c>
      <c r="AG601" s="14" t="s">
        <v>1686</v>
      </c>
      <c r="AH601" s="14">
        <v>1440</v>
      </c>
      <c r="AI601" s="14" t="s">
        <v>1694</v>
      </c>
      <c r="AJ601" s="15" t="s">
        <v>1674</v>
      </c>
      <c r="AK601" s="15">
        <v>47.13</v>
      </c>
      <c r="AL601" s="14" t="s">
        <v>1806</v>
      </c>
      <c r="AM601">
        <v>5.2629999999999981</v>
      </c>
      <c r="AN601" s="15">
        <v>4</v>
      </c>
      <c r="AO601" s="15">
        <v>100</v>
      </c>
      <c r="AP601" s="15">
        <v>30.95</v>
      </c>
      <c r="AQ601" s="14" t="s">
        <v>1811</v>
      </c>
      <c r="AR601" s="15" t="s">
        <v>1681</v>
      </c>
    </row>
    <row r="602" spans="1:44" x14ac:dyDescent="0.2">
      <c r="A602" t="s">
        <v>1524</v>
      </c>
      <c r="B602" s="15" t="s">
        <v>1672</v>
      </c>
      <c r="C602" s="15" t="s">
        <v>1675</v>
      </c>
      <c r="D602" t="s">
        <v>550</v>
      </c>
      <c r="E602" t="s">
        <v>1521</v>
      </c>
      <c r="F602" s="14"/>
      <c r="G602" s="15" t="s">
        <v>158</v>
      </c>
      <c r="H602" s="14" t="s">
        <v>1694</v>
      </c>
      <c r="I602" s="15" t="s">
        <v>1809</v>
      </c>
      <c r="J602" s="14"/>
      <c r="K602" s="14"/>
      <c r="L602" s="14"/>
      <c r="M602" s="15"/>
      <c r="N602" s="14"/>
      <c r="O602" s="17" t="s">
        <v>1810</v>
      </c>
      <c r="P602" s="14"/>
      <c r="Q602" s="14"/>
      <c r="R602" s="14"/>
      <c r="S602" s="14"/>
      <c r="T602" s="14">
        <v>4</v>
      </c>
      <c r="U602" s="14"/>
      <c r="V602" s="12" t="s">
        <v>1776</v>
      </c>
      <c r="W602" s="15">
        <v>35</v>
      </c>
      <c r="X602" s="12" t="s">
        <v>1730</v>
      </c>
      <c r="Y602" s="14"/>
      <c r="Z602" s="14">
        <v>0</v>
      </c>
      <c r="AA602" s="14"/>
      <c r="AB602" s="14"/>
      <c r="AC602" s="14"/>
      <c r="AD602" s="14"/>
      <c r="AE602" s="14"/>
      <c r="AF602" s="14" t="s">
        <v>158</v>
      </c>
      <c r="AG602" s="14" t="s">
        <v>1686</v>
      </c>
      <c r="AH602" s="14">
        <v>1440</v>
      </c>
      <c r="AI602" s="14" t="s">
        <v>1694</v>
      </c>
      <c r="AJ602" s="15" t="s">
        <v>1674</v>
      </c>
      <c r="AK602" s="15">
        <v>8.0259999999999998</v>
      </c>
      <c r="AL602" s="14" t="s">
        <v>1806</v>
      </c>
      <c r="AM602">
        <v>0</v>
      </c>
      <c r="AN602" s="15">
        <v>4</v>
      </c>
      <c r="AO602" s="15">
        <v>100</v>
      </c>
      <c r="AP602" s="15">
        <v>0</v>
      </c>
      <c r="AQ602" s="14" t="s">
        <v>1812</v>
      </c>
      <c r="AR602" s="15" t="s">
        <v>1681</v>
      </c>
    </row>
    <row r="603" spans="1:44" x14ac:dyDescent="0.2">
      <c r="A603" t="s">
        <v>1524</v>
      </c>
      <c r="B603" s="15" t="s">
        <v>1672</v>
      </c>
      <c r="C603" s="15" t="s">
        <v>1675</v>
      </c>
      <c r="D603" t="s">
        <v>550</v>
      </c>
      <c r="E603" t="s">
        <v>1521</v>
      </c>
      <c r="F603" s="14"/>
      <c r="G603" s="15" t="s">
        <v>158</v>
      </c>
      <c r="H603" s="14" t="s">
        <v>1694</v>
      </c>
      <c r="I603" s="15" t="s">
        <v>1809</v>
      </c>
      <c r="J603" s="14"/>
      <c r="K603" s="14"/>
      <c r="L603" s="14"/>
      <c r="M603" s="15"/>
      <c r="N603" s="14"/>
      <c r="O603" s="17" t="s">
        <v>1810</v>
      </c>
      <c r="P603" s="14"/>
      <c r="Q603" s="14"/>
      <c r="R603" s="14"/>
      <c r="S603" s="14"/>
      <c r="T603" s="14">
        <v>4</v>
      </c>
      <c r="U603" s="14"/>
      <c r="V603" s="12" t="s">
        <v>1776</v>
      </c>
      <c r="W603" s="15">
        <v>35</v>
      </c>
      <c r="X603" s="12" t="s">
        <v>1730</v>
      </c>
      <c r="Y603" s="14"/>
      <c r="Z603" s="14">
        <v>0</v>
      </c>
      <c r="AA603" s="14"/>
      <c r="AB603" s="14"/>
      <c r="AC603" s="14"/>
      <c r="AD603" s="14"/>
      <c r="AE603" s="14"/>
      <c r="AF603" s="14" t="s">
        <v>158</v>
      </c>
      <c r="AG603" s="14" t="s">
        <v>1686</v>
      </c>
      <c r="AH603" s="14">
        <v>1440</v>
      </c>
      <c r="AI603" s="14" t="s">
        <v>1694</v>
      </c>
      <c r="AJ603" s="15" t="s">
        <v>1674</v>
      </c>
      <c r="AK603" s="15">
        <v>22.039000000000001</v>
      </c>
      <c r="AL603" s="14" t="s">
        <v>1806</v>
      </c>
      <c r="AM603">
        <v>5.2850000000000001</v>
      </c>
      <c r="AN603" s="15">
        <v>4</v>
      </c>
      <c r="AO603" s="15">
        <v>100</v>
      </c>
      <c r="AP603" s="15">
        <v>1.06</v>
      </c>
      <c r="AQ603" s="14" t="s">
        <v>1812</v>
      </c>
      <c r="AR603" s="15" t="s">
        <v>1681</v>
      </c>
    </row>
    <row r="604" spans="1:44" x14ac:dyDescent="0.2">
      <c r="A604" t="s">
        <v>1524</v>
      </c>
      <c r="B604" s="15" t="s">
        <v>1672</v>
      </c>
      <c r="C604" s="15" t="s">
        <v>1675</v>
      </c>
      <c r="D604" t="s">
        <v>550</v>
      </c>
      <c r="E604" t="s">
        <v>1521</v>
      </c>
      <c r="F604" s="14"/>
      <c r="G604" s="15" t="s">
        <v>158</v>
      </c>
      <c r="H604" s="14" t="s">
        <v>1694</v>
      </c>
      <c r="I604" s="15" t="s">
        <v>1809</v>
      </c>
      <c r="J604" s="14"/>
      <c r="K604" s="14"/>
      <c r="L604" s="14"/>
      <c r="M604" s="15"/>
      <c r="N604" s="14"/>
      <c r="O604" s="17" t="s">
        <v>1810</v>
      </c>
      <c r="P604" s="14"/>
      <c r="Q604" s="14"/>
      <c r="R604" s="14"/>
      <c r="S604" s="14"/>
      <c r="T604" s="14">
        <v>4</v>
      </c>
      <c r="U604" s="14"/>
      <c r="V604" s="12" t="s">
        <v>1776</v>
      </c>
      <c r="W604" s="15">
        <v>35</v>
      </c>
      <c r="X604" s="12" t="s">
        <v>1730</v>
      </c>
      <c r="Y604" s="14"/>
      <c r="Z604" s="14">
        <v>0</v>
      </c>
      <c r="AA604" s="14"/>
      <c r="AB604" s="14"/>
      <c r="AC604" s="14"/>
      <c r="AD604" s="14"/>
      <c r="AE604" s="14"/>
      <c r="AF604" s="14" t="s">
        <v>158</v>
      </c>
      <c r="AG604" s="14" t="s">
        <v>1686</v>
      </c>
      <c r="AH604" s="14">
        <v>1440</v>
      </c>
      <c r="AI604" s="14" t="s">
        <v>1694</v>
      </c>
      <c r="AJ604" s="15" t="s">
        <v>1674</v>
      </c>
      <c r="AK604" s="15">
        <v>41.338000000000001</v>
      </c>
      <c r="AL604" s="14" t="s">
        <v>1806</v>
      </c>
      <c r="AM604">
        <v>5.4379999999999953</v>
      </c>
      <c r="AN604" s="15">
        <v>4</v>
      </c>
      <c r="AO604" s="15">
        <v>100</v>
      </c>
      <c r="AP604" s="15">
        <v>3.88</v>
      </c>
      <c r="AQ604" s="14" t="s">
        <v>1812</v>
      </c>
      <c r="AR604" s="15" t="s">
        <v>1681</v>
      </c>
    </row>
    <row r="605" spans="1:44" x14ac:dyDescent="0.2">
      <c r="A605" t="s">
        <v>1524</v>
      </c>
      <c r="B605" s="15" t="s">
        <v>1672</v>
      </c>
      <c r="C605" s="15" t="s">
        <v>1675</v>
      </c>
      <c r="D605" t="s">
        <v>550</v>
      </c>
      <c r="E605" t="s">
        <v>1521</v>
      </c>
      <c r="F605" s="14"/>
      <c r="G605" s="15" t="s">
        <v>158</v>
      </c>
      <c r="H605" s="14" t="s">
        <v>1694</v>
      </c>
      <c r="I605" s="15" t="s">
        <v>1809</v>
      </c>
      <c r="J605" s="14"/>
      <c r="K605" s="14"/>
      <c r="L605" s="14"/>
      <c r="M605" s="15"/>
      <c r="N605" s="14"/>
      <c r="O605" s="17" t="s">
        <v>1810</v>
      </c>
      <c r="P605" s="14"/>
      <c r="Q605" s="14"/>
      <c r="R605" s="14"/>
      <c r="S605" s="14"/>
      <c r="T605" s="14">
        <v>4</v>
      </c>
      <c r="U605" s="14"/>
      <c r="V605" s="12" t="s">
        <v>1776</v>
      </c>
      <c r="W605" s="15">
        <v>35</v>
      </c>
      <c r="X605" s="12" t="s">
        <v>1730</v>
      </c>
      <c r="Y605" s="14"/>
      <c r="Z605" s="14">
        <v>0</v>
      </c>
      <c r="AA605" s="14"/>
      <c r="AB605" s="14"/>
      <c r="AC605" s="14"/>
      <c r="AD605" s="14"/>
      <c r="AE605" s="14"/>
      <c r="AF605" s="14" t="s">
        <v>158</v>
      </c>
      <c r="AG605" s="14" t="s">
        <v>1686</v>
      </c>
      <c r="AH605" s="14">
        <v>1440</v>
      </c>
      <c r="AI605" s="14" t="s">
        <v>1694</v>
      </c>
      <c r="AJ605" s="15" t="s">
        <v>1674</v>
      </c>
      <c r="AK605" s="15">
        <v>51.863999999999997</v>
      </c>
      <c r="AL605" s="14" t="s">
        <v>1806</v>
      </c>
      <c r="AM605">
        <v>4.7370000000000019</v>
      </c>
      <c r="AN605" s="15">
        <v>4</v>
      </c>
      <c r="AO605" s="15">
        <v>100</v>
      </c>
      <c r="AP605" s="15">
        <v>5.8</v>
      </c>
      <c r="AQ605" s="14" t="s">
        <v>1812</v>
      </c>
      <c r="AR605" s="15" t="s">
        <v>1681</v>
      </c>
    </row>
    <row r="606" spans="1:44" x14ac:dyDescent="0.2">
      <c r="A606" t="s">
        <v>1524</v>
      </c>
      <c r="B606" s="15" t="s">
        <v>1672</v>
      </c>
      <c r="C606" s="15" t="s">
        <v>1675</v>
      </c>
      <c r="D606" t="s">
        <v>550</v>
      </c>
      <c r="E606" t="s">
        <v>1521</v>
      </c>
      <c r="F606" s="14"/>
      <c r="G606" s="15" t="s">
        <v>158</v>
      </c>
      <c r="H606" s="14" t="s">
        <v>1694</v>
      </c>
      <c r="I606" s="15" t="s">
        <v>1809</v>
      </c>
      <c r="J606" s="14"/>
      <c r="K606" s="14"/>
      <c r="L606" s="14"/>
      <c r="M606" s="15"/>
      <c r="N606" s="14"/>
      <c r="O606" s="17" t="s">
        <v>1810</v>
      </c>
      <c r="P606" s="14"/>
      <c r="Q606" s="14"/>
      <c r="R606" s="14"/>
      <c r="S606" s="14"/>
      <c r="T606" s="14">
        <v>4</v>
      </c>
      <c r="U606" s="14"/>
      <c r="V606" s="12" t="s">
        <v>1776</v>
      </c>
      <c r="W606" s="15">
        <v>35</v>
      </c>
      <c r="X606" s="12" t="s">
        <v>1730</v>
      </c>
      <c r="Y606" s="14"/>
      <c r="Z606" s="14">
        <v>0</v>
      </c>
      <c r="AA606" s="14"/>
      <c r="AB606" s="14"/>
      <c r="AC606" s="14"/>
      <c r="AD606" s="14"/>
      <c r="AE606" s="14"/>
      <c r="AF606" s="14" t="s">
        <v>158</v>
      </c>
      <c r="AG606" s="14" t="s">
        <v>1686</v>
      </c>
      <c r="AH606" s="14">
        <v>1440</v>
      </c>
      <c r="AI606" s="14" t="s">
        <v>1694</v>
      </c>
      <c r="AJ606" s="15" t="s">
        <v>1674</v>
      </c>
      <c r="AK606" s="15">
        <v>57.127000000000002</v>
      </c>
      <c r="AL606" s="14" t="s">
        <v>1806</v>
      </c>
      <c r="AM606">
        <v>9.1230000000000047</v>
      </c>
      <c r="AN606" s="15">
        <v>4</v>
      </c>
      <c r="AO606" s="15">
        <v>100</v>
      </c>
      <c r="AP606" s="15">
        <v>7.66</v>
      </c>
      <c r="AQ606" s="14" t="s">
        <v>1812</v>
      </c>
      <c r="AR606" s="15" t="s">
        <v>1681</v>
      </c>
    </row>
    <row r="607" spans="1:44" x14ac:dyDescent="0.2">
      <c r="A607" t="s">
        <v>1524</v>
      </c>
      <c r="B607" s="15" t="s">
        <v>1672</v>
      </c>
      <c r="C607" s="15" t="s">
        <v>1675</v>
      </c>
      <c r="D607" t="s">
        <v>550</v>
      </c>
      <c r="E607" t="s">
        <v>1521</v>
      </c>
      <c r="F607" s="14"/>
      <c r="G607" s="15" t="s">
        <v>158</v>
      </c>
      <c r="H607" s="14" t="s">
        <v>1694</v>
      </c>
      <c r="I607" s="15" t="s">
        <v>1809</v>
      </c>
      <c r="J607" s="14"/>
      <c r="K607" s="14"/>
      <c r="L607" s="14"/>
      <c r="M607" s="15"/>
      <c r="N607" s="14"/>
      <c r="O607" s="17" t="s">
        <v>1810</v>
      </c>
      <c r="P607" s="14"/>
      <c r="Q607" s="14"/>
      <c r="R607" s="14"/>
      <c r="S607" s="14"/>
      <c r="T607" s="14">
        <v>4</v>
      </c>
      <c r="U607" s="14"/>
      <c r="V607" s="12" t="s">
        <v>1776</v>
      </c>
      <c r="W607" s="15">
        <v>35</v>
      </c>
      <c r="X607" s="12" t="s">
        <v>1730</v>
      </c>
      <c r="Y607" s="14"/>
      <c r="Z607" s="14">
        <v>0</v>
      </c>
      <c r="AA607" s="14"/>
      <c r="AB607" s="14"/>
      <c r="AC607" s="14"/>
      <c r="AD607" s="14"/>
      <c r="AE607" s="14"/>
      <c r="AF607" s="14" t="s">
        <v>158</v>
      </c>
      <c r="AG607" s="14" t="s">
        <v>1686</v>
      </c>
      <c r="AH607" s="14">
        <v>1440</v>
      </c>
      <c r="AI607" s="14" t="s">
        <v>1694</v>
      </c>
      <c r="AJ607" s="15" t="s">
        <v>1674</v>
      </c>
      <c r="AK607" s="15">
        <v>60.811</v>
      </c>
      <c r="AL607" s="14" t="s">
        <v>1806</v>
      </c>
      <c r="AM607">
        <v>9.1230000000000047</v>
      </c>
      <c r="AN607" s="15">
        <v>4</v>
      </c>
      <c r="AO607" s="15">
        <v>100</v>
      </c>
      <c r="AP607" s="15">
        <v>10.54</v>
      </c>
      <c r="AQ607" s="14" t="s">
        <v>1812</v>
      </c>
      <c r="AR607" s="15" t="s">
        <v>1681</v>
      </c>
    </row>
    <row r="608" spans="1:44" x14ac:dyDescent="0.2">
      <c r="A608" t="s">
        <v>1524</v>
      </c>
      <c r="B608" s="15" t="s">
        <v>1672</v>
      </c>
      <c r="C608" s="15" t="s">
        <v>1675</v>
      </c>
      <c r="D608" t="s">
        <v>550</v>
      </c>
      <c r="E608" t="s">
        <v>1521</v>
      </c>
      <c r="F608" s="14"/>
      <c r="G608" s="15" t="s">
        <v>158</v>
      </c>
      <c r="H608" s="14" t="s">
        <v>1694</v>
      </c>
      <c r="I608" s="15" t="s">
        <v>1809</v>
      </c>
      <c r="J608" s="14"/>
      <c r="K608" s="14"/>
      <c r="L608" s="14"/>
      <c r="M608" s="15"/>
      <c r="N608" s="14"/>
      <c r="O608" s="17" t="s">
        <v>1810</v>
      </c>
      <c r="P608" s="14"/>
      <c r="Q608" s="14"/>
      <c r="R608" s="14"/>
      <c r="S608" s="14"/>
      <c r="T608" s="14">
        <v>4</v>
      </c>
      <c r="U608" s="14"/>
      <c r="V608" s="12" t="s">
        <v>1776</v>
      </c>
      <c r="W608" s="15">
        <v>35</v>
      </c>
      <c r="X608" s="12" t="s">
        <v>1730</v>
      </c>
      <c r="Y608" s="14"/>
      <c r="Z608" s="14">
        <v>0</v>
      </c>
      <c r="AA608" s="14"/>
      <c r="AB608" s="14"/>
      <c r="AC608" s="14"/>
      <c r="AD608" s="14"/>
      <c r="AE608" s="14"/>
      <c r="AF608" s="14" t="s">
        <v>158</v>
      </c>
      <c r="AG608" s="14" t="s">
        <v>1686</v>
      </c>
      <c r="AH608" s="14">
        <v>1440</v>
      </c>
      <c r="AI608" s="14" t="s">
        <v>1694</v>
      </c>
      <c r="AJ608" s="15" t="s">
        <v>1674</v>
      </c>
      <c r="AK608" s="15">
        <v>65.197000000000003</v>
      </c>
      <c r="AL608" s="14" t="s">
        <v>1806</v>
      </c>
      <c r="AM608">
        <v>6.6670000000000016</v>
      </c>
      <c r="AN608" s="15">
        <v>4</v>
      </c>
      <c r="AO608" s="15">
        <v>100</v>
      </c>
      <c r="AP608" s="15">
        <v>12.53</v>
      </c>
      <c r="AQ608" s="14" t="s">
        <v>1812</v>
      </c>
      <c r="AR608" s="15" t="s">
        <v>1681</v>
      </c>
    </row>
    <row r="609" spans="1:44" x14ac:dyDescent="0.2">
      <c r="A609" t="s">
        <v>1524</v>
      </c>
      <c r="B609" s="15" t="s">
        <v>1672</v>
      </c>
      <c r="C609" s="15" t="s">
        <v>1675</v>
      </c>
      <c r="D609" t="s">
        <v>550</v>
      </c>
      <c r="E609" t="s">
        <v>1521</v>
      </c>
      <c r="F609" s="14"/>
      <c r="G609" s="15" t="s">
        <v>158</v>
      </c>
      <c r="H609" s="14" t="s">
        <v>1694</v>
      </c>
      <c r="I609" s="15" t="s">
        <v>1809</v>
      </c>
      <c r="J609" s="14"/>
      <c r="K609" s="14"/>
      <c r="L609" s="14"/>
      <c r="M609" s="15"/>
      <c r="N609" s="14"/>
      <c r="O609" s="17" t="s">
        <v>1810</v>
      </c>
      <c r="P609" s="14"/>
      <c r="Q609" s="14"/>
      <c r="R609" s="14"/>
      <c r="S609" s="14"/>
      <c r="T609" s="14">
        <v>4</v>
      </c>
      <c r="U609" s="14"/>
      <c r="V609" s="12" t="s">
        <v>1776</v>
      </c>
      <c r="W609" s="15">
        <v>35</v>
      </c>
      <c r="X609" s="12" t="s">
        <v>1730</v>
      </c>
      <c r="Y609" s="14"/>
      <c r="Z609" s="14">
        <v>0</v>
      </c>
      <c r="AA609" s="14"/>
      <c r="AB609" s="14"/>
      <c r="AC609" s="14"/>
      <c r="AD609" s="14"/>
      <c r="AE609" s="14"/>
      <c r="AF609" s="14" t="s">
        <v>158</v>
      </c>
      <c r="AG609" s="14" t="s">
        <v>1686</v>
      </c>
      <c r="AH609" s="14">
        <v>1440</v>
      </c>
      <c r="AI609" s="14" t="s">
        <v>1694</v>
      </c>
      <c r="AJ609" s="15" t="s">
        <v>1674</v>
      </c>
      <c r="AK609" s="15">
        <v>66.25</v>
      </c>
      <c r="AL609" s="14" t="s">
        <v>1806</v>
      </c>
      <c r="AM609">
        <v>5.7899999999999991</v>
      </c>
      <c r="AN609" s="15">
        <v>4</v>
      </c>
      <c r="AO609" s="15">
        <v>100</v>
      </c>
      <c r="AP609" s="15">
        <v>14.46</v>
      </c>
      <c r="AQ609" s="14" t="s">
        <v>1812</v>
      </c>
      <c r="AR609" s="15" t="s">
        <v>1681</v>
      </c>
    </row>
    <row r="610" spans="1:44" x14ac:dyDescent="0.2">
      <c r="A610" t="s">
        <v>1524</v>
      </c>
      <c r="B610" s="15" t="s">
        <v>1672</v>
      </c>
      <c r="C610" s="15" t="s">
        <v>1675</v>
      </c>
      <c r="D610" t="s">
        <v>550</v>
      </c>
      <c r="E610" t="s">
        <v>1521</v>
      </c>
      <c r="F610" s="14"/>
      <c r="G610" s="15" t="s">
        <v>158</v>
      </c>
      <c r="H610" s="14" t="s">
        <v>1694</v>
      </c>
      <c r="I610" s="15" t="s">
        <v>1809</v>
      </c>
      <c r="J610" s="14"/>
      <c r="K610" s="14"/>
      <c r="L610" s="14"/>
      <c r="M610" s="15"/>
      <c r="N610" s="14"/>
      <c r="O610" s="17" t="s">
        <v>1810</v>
      </c>
      <c r="P610" s="14"/>
      <c r="Q610" s="14"/>
      <c r="R610" s="14"/>
      <c r="S610" s="14"/>
      <c r="T610" s="14">
        <v>4</v>
      </c>
      <c r="U610" s="14"/>
      <c r="V610" s="12" t="s">
        <v>1776</v>
      </c>
      <c r="W610" s="15">
        <v>35</v>
      </c>
      <c r="X610" s="12" t="s">
        <v>1730</v>
      </c>
      <c r="Y610" s="14"/>
      <c r="Z610" s="14">
        <v>0</v>
      </c>
      <c r="AA610" s="14"/>
      <c r="AB610" s="14"/>
      <c r="AC610" s="14"/>
      <c r="AD610" s="14"/>
      <c r="AE610" s="14"/>
      <c r="AF610" s="14" t="s">
        <v>158</v>
      </c>
      <c r="AG610" s="14" t="s">
        <v>1686</v>
      </c>
      <c r="AH610" s="14">
        <v>1440</v>
      </c>
      <c r="AI610" s="14" t="s">
        <v>1694</v>
      </c>
      <c r="AJ610" s="15" t="s">
        <v>1674</v>
      </c>
      <c r="AK610" s="15">
        <v>67.126999999999995</v>
      </c>
      <c r="AL610" s="14" t="s">
        <v>1806</v>
      </c>
      <c r="AM610">
        <v>5.7890000000000015</v>
      </c>
      <c r="AN610" s="15">
        <v>4</v>
      </c>
      <c r="AO610" s="15">
        <v>100</v>
      </c>
      <c r="AP610" s="15">
        <v>18.309999999999999</v>
      </c>
      <c r="AQ610" s="14" t="s">
        <v>1812</v>
      </c>
      <c r="AR610" s="15" t="s">
        <v>1681</v>
      </c>
    </row>
    <row r="611" spans="1:44" x14ac:dyDescent="0.2">
      <c r="A611" t="s">
        <v>1524</v>
      </c>
      <c r="B611" s="15" t="s">
        <v>1672</v>
      </c>
      <c r="C611" s="15" t="s">
        <v>1675</v>
      </c>
      <c r="D611" t="s">
        <v>550</v>
      </c>
      <c r="E611" t="s">
        <v>1521</v>
      </c>
      <c r="F611" s="14"/>
      <c r="G611" s="15" t="s">
        <v>158</v>
      </c>
      <c r="H611" s="14" t="s">
        <v>1694</v>
      </c>
      <c r="I611" s="15" t="s">
        <v>1809</v>
      </c>
      <c r="J611" s="14"/>
      <c r="K611" s="14"/>
      <c r="L611" s="14"/>
      <c r="M611" s="15"/>
      <c r="N611" s="14"/>
      <c r="O611" s="17" t="s">
        <v>1810</v>
      </c>
      <c r="P611" s="14"/>
      <c r="Q611" s="14"/>
      <c r="R611" s="14"/>
      <c r="S611" s="14"/>
      <c r="T611" s="14">
        <v>4</v>
      </c>
      <c r="U611" s="14"/>
      <c r="V611" s="12" t="s">
        <v>1776</v>
      </c>
      <c r="W611" s="15">
        <v>35</v>
      </c>
      <c r="X611" s="12" t="s">
        <v>1730</v>
      </c>
      <c r="Y611" s="14"/>
      <c r="Z611" s="14">
        <v>0</v>
      </c>
      <c r="AA611" s="14"/>
      <c r="AB611" s="14"/>
      <c r="AC611" s="14"/>
      <c r="AD611" s="14"/>
      <c r="AE611" s="14"/>
      <c r="AF611" s="14" t="s">
        <v>158</v>
      </c>
      <c r="AG611" s="14" t="s">
        <v>1686</v>
      </c>
      <c r="AH611" s="14">
        <v>1440</v>
      </c>
      <c r="AI611" s="14" t="s">
        <v>1694</v>
      </c>
      <c r="AJ611" s="15" t="s">
        <v>1674</v>
      </c>
      <c r="AK611" s="15">
        <v>67.302999999999997</v>
      </c>
      <c r="AL611" s="14" t="s">
        <v>1806</v>
      </c>
      <c r="AM611">
        <v>6.1400000000000006</v>
      </c>
      <c r="AN611" s="15">
        <v>4</v>
      </c>
      <c r="AO611" s="15">
        <v>100</v>
      </c>
      <c r="AP611" s="15">
        <v>20.23</v>
      </c>
      <c r="AQ611" s="14" t="s">
        <v>1812</v>
      </c>
      <c r="AR611" s="15" t="s">
        <v>1681</v>
      </c>
    </row>
    <row r="612" spans="1:44" x14ac:dyDescent="0.2">
      <c r="A612" t="s">
        <v>1524</v>
      </c>
      <c r="B612" s="15" t="s">
        <v>1672</v>
      </c>
      <c r="C612" s="15" t="s">
        <v>1675</v>
      </c>
      <c r="D612" t="s">
        <v>550</v>
      </c>
      <c r="E612" t="s">
        <v>1521</v>
      </c>
      <c r="F612" s="14"/>
      <c r="G612" s="15" t="s">
        <v>158</v>
      </c>
      <c r="H612" s="14" t="s">
        <v>1694</v>
      </c>
      <c r="I612" s="15" t="s">
        <v>1809</v>
      </c>
      <c r="J612" s="14"/>
      <c r="K612" s="14"/>
      <c r="L612" s="14"/>
      <c r="M612" s="15"/>
      <c r="N612" s="14"/>
      <c r="O612" s="17" t="s">
        <v>1810</v>
      </c>
      <c r="P612" s="14"/>
      <c r="Q612" s="14"/>
      <c r="R612" s="14"/>
      <c r="S612" s="14"/>
      <c r="T612" s="14">
        <v>4</v>
      </c>
      <c r="U612" s="14"/>
      <c r="V612" s="12" t="s">
        <v>1776</v>
      </c>
      <c r="W612" s="15">
        <v>35</v>
      </c>
      <c r="X612" s="12" t="s">
        <v>1730</v>
      </c>
      <c r="Y612" s="14"/>
      <c r="Z612" s="14">
        <v>0</v>
      </c>
      <c r="AA612" s="14"/>
      <c r="AB612" s="14"/>
      <c r="AC612" s="14"/>
      <c r="AD612" s="14"/>
      <c r="AE612" s="14"/>
      <c r="AF612" s="14" t="s">
        <v>158</v>
      </c>
      <c r="AG612" s="14" t="s">
        <v>1686</v>
      </c>
      <c r="AH612" s="14">
        <v>1440</v>
      </c>
      <c r="AI612" s="14" t="s">
        <v>1694</v>
      </c>
      <c r="AJ612" s="15" t="s">
        <v>1674</v>
      </c>
      <c r="AK612" s="15">
        <v>67.302999999999997</v>
      </c>
      <c r="AL612" s="14" t="s">
        <v>1806</v>
      </c>
      <c r="AM612">
        <v>6.1400000000000006</v>
      </c>
      <c r="AN612" s="15">
        <v>4</v>
      </c>
      <c r="AO612" s="15">
        <v>100</v>
      </c>
      <c r="AP612" s="15">
        <v>22.23</v>
      </c>
      <c r="AQ612" s="14" t="s">
        <v>1812</v>
      </c>
      <c r="AR612" s="15" t="s">
        <v>1681</v>
      </c>
    </row>
    <row r="613" spans="1:44" x14ac:dyDescent="0.2">
      <c r="A613" t="s">
        <v>1524</v>
      </c>
      <c r="B613" s="15" t="s">
        <v>1672</v>
      </c>
      <c r="C613" s="15" t="s">
        <v>1675</v>
      </c>
      <c r="D613" t="s">
        <v>550</v>
      </c>
      <c r="E613" t="s">
        <v>1521</v>
      </c>
      <c r="F613" s="14"/>
      <c r="G613" s="15" t="s">
        <v>158</v>
      </c>
      <c r="H613" s="14" t="s">
        <v>1694</v>
      </c>
      <c r="I613" s="15" t="s">
        <v>1809</v>
      </c>
      <c r="J613" s="14"/>
      <c r="K613" s="14"/>
      <c r="L613" s="14"/>
      <c r="M613" s="15"/>
      <c r="N613" s="14"/>
      <c r="O613" s="17" t="s">
        <v>1810</v>
      </c>
      <c r="P613" s="14"/>
      <c r="Q613" s="14"/>
      <c r="R613" s="14"/>
      <c r="S613" s="14"/>
      <c r="T613" s="14">
        <v>4</v>
      </c>
      <c r="U613" s="14"/>
      <c r="V613" s="12" t="s">
        <v>1776</v>
      </c>
      <c r="W613" s="15">
        <v>35</v>
      </c>
      <c r="X613" s="12" t="s">
        <v>1730</v>
      </c>
      <c r="Y613" s="14"/>
      <c r="Z613" s="14">
        <v>0</v>
      </c>
      <c r="AA613" s="14"/>
      <c r="AB613" s="14"/>
      <c r="AC613" s="14"/>
      <c r="AD613" s="14"/>
      <c r="AE613" s="14"/>
      <c r="AF613" s="14" t="s">
        <v>158</v>
      </c>
      <c r="AG613" s="14" t="s">
        <v>1686</v>
      </c>
      <c r="AH613" s="14">
        <v>1440</v>
      </c>
      <c r="AI613" s="14" t="s">
        <v>1694</v>
      </c>
      <c r="AJ613" s="15" t="s">
        <v>1674</v>
      </c>
      <c r="AK613" s="15">
        <v>67.302999999999997</v>
      </c>
      <c r="AL613" s="14" t="s">
        <v>1806</v>
      </c>
      <c r="AM613">
        <v>6.1400000000000006</v>
      </c>
      <c r="AN613" s="15">
        <v>4</v>
      </c>
      <c r="AO613" s="15">
        <v>100</v>
      </c>
      <c r="AP613" s="15">
        <v>25.11</v>
      </c>
      <c r="AQ613" s="14" t="s">
        <v>1812</v>
      </c>
      <c r="AR613" s="15" t="s">
        <v>1681</v>
      </c>
    </row>
    <row r="614" spans="1:44" x14ac:dyDescent="0.2">
      <c r="A614" t="s">
        <v>1524</v>
      </c>
      <c r="B614" s="15" t="s">
        <v>1672</v>
      </c>
      <c r="C614" s="15" t="s">
        <v>1675</v>
      </c>
      <c r="D614" t="s">
        <v>550</v>
      </c>
      <c r="E614" t="s">
        <v>1521</v>
      </c>
      <c r="F614" s="14"/>
      <c r="G614" s="15" t="s">
        <v>158</v>
      </c>
      <c r="H614" s="14" t="s">
        <v>1694</v>
      </c>
      <c r="I614" s="15" t="s">
        <v>1809</v>
      </c>
      <c r="J614" s="14"/>
      <c r="K614" s="14"/>
      <c r="L614" s="14"/>
      <c r="M614" s="15"/>
      <c r="N614" s="14"/>
      <c r="O614" s="17" t="s">
        <v>1810</v>
      </c>
      <c r="P614" s="14"/>
      <c r="Q614" s="14"/>
      <c r="R614" s="14"/>
      <c r="S614" s="14"/>
      <c r="T614" s="14">
        <v>4</v>
      </c>
      <c r="U614" s="14"/>
      <c r="V614" s="12" t="s">
        <v>1776</v>
      </c>
      <c r="W614" s="15">
        <v>35</v>
      </c>
      <c r="X614" s="12" t="s">
        <v>1730</v>
      </c>
      <c r="Y614" s="14"/>
      <c r="Z614" s="14">
        <v>0</v>
      </c>
      <c r="AA614" s="14"/>
      <c r="AB614" s="14"/>
      <c r="AC614" s="14"/>
      <c r="AD614" s="14"/>
      <c r="AE614" s="14"/>
      <c r="AF614" s="14" t="s">
        <v>158</v>
      </c>
      <c r="AG614" s="14" t="s">
        <v>1686</v>
      </c>
      <c r="AH614" s="14">
        <v>1440</v>
      </c>
      <c r="AI614" s="14" t="s">
        <v>1694</v>
      </c>
      <c r="AJ614" s="15" t="s">
        <v>1674</v>
      </c>
      <c r="AK614" s="15">
        <v>68.180000000000007</v>
      </c>
      <c r="AL614" s="14" t="s">
        <v>1806</v>
      </c>
      <c r="AM614">
        <v>7.1929999999999978</v>
      </c>
      <c r="AN614" s="15">
        <v>4</v>
      </c>
      <c r="AO614" s="15">
        <v>100</v>
      </c>
      <c r="AP614" s="15">
        <v>26.97</v>
      </c>
      <c r="AQ614" s="14" t="s">
        <v>1812</v>
      </c>
      <c r="AR614" s="15" t="s">
        <v>1681</v>
      </c>
    </row>
    <row r="615" spans="1:44" x14ac:dyDescent="0.2">
      <c r="A615" t="s">
        <v>1524</v>
      </c>
      <c r="B615" s="15" t="s">
        <v>1672</v>
      </c>
      <c r="C615" s="15" t="s">
        <v>1675</v>
      </c>
      <c r="D615" t="s">
        <v>550</v>
      </c>
      <c r="E615" t="s">
        <v>1521</v>
      </c>
      <c r="F615" s="14"/>
      <c r="G615" s="15" t="s">
        <v>158</v>
      </c>
      <c r="H615" s="14" t="s">
        <v>1694</v>
      </c>
      <c r="I615" s="15" t="s">
        <v>1809</v>
      </c>
      <c r="J615" s="14"/>
      <c r="K615" s="14"/>
      <c r="L615" s="14"/>
      <c r="M615" s="15"/>
      <c r="N615" s="14"/>
      <c r="O615" s="17" t="s">
        <v>1810</v>
      </c>
      <c r="P615" s="14"/>
      <c r="Q615" s="14"/>
      <c r="R615" s="14"/>
      <c r="S615" s="14"/>
      <c r="T615" s="14">
        <v>4</v>
      </c>
      <c r="U615" s="14"/>
      <c r="V615" s="12" t="s">
        <v>1776</v>
      </c>
      <c r="W615" s="15">
        <v>35</v>
      </c>
      <c r="X615" s="12" t="s">
        <v>1730</v>
      </c>
      <c r="Y615" s="14"/>
      <c r="Z615" s="14">
        <v>0</v>
      </c>
      <c r="AA615" s="14"/>
      <c r="AB615" s="14"/>
      <c r="AC615" s="14"/>
      <c r="AD615" s="14"/>
      <c r="AE615" s="14"/>
      <c r="AF615" s="14" t="s">
        <v>158</v>
      </c>
      <c r="AG615" s="14" t="s">
        <v>1686</v>
      </c>
      <c r="AH615" s="14">
        <v>1440</v>
      </c>
      <c r="AI615" s="14" t="s">
        <v>1694</v>
      </c>
      <c r="AJ615" s="15" t="s">
        <v>1674</v>
      </c>
      <c r="AK615" s="15">
        <v>68.180000000000007</v>
      </c>
      <c r="AL615" s="14" t="s">
        <v>1806</v>
      </c>
      <c r="AM615">
        <v>7.0169999999999959</v>
      </c>
      <c r="AN615" s="15">
        <v>4</v>
      </c>
      <c r="AO615" s="15">
        <v>100</v>
      </c>
      <c r="AP615" s="15">
        <v>29.03</v>
      </c>
      <c r="AQ615" s="14" t="s">
        <v>1812</v>
      </c>
      <c r="AR615" s="15" t="s">
        <v>1681</v>
      </c>
    </row>
    <row r="616" spans="1:44" s="14" customFormat="1" x14ac:dyDescent="0.2">
      <c r="A616" s="14" t="s">
        <v>1524</v>
      </c>
      <c r="B616" s="15" t="s">
        <v>1672</v>
      </c>
      <c r="C616" s="15" t="s">
        <v>1675</v>
      </c>
      <c r="D616" s="14" t="s">
        <v>550</v>
      </c>
      <c r="E616" s="14" t="s">
        <v>1521</v>
      </c>
      <c r="G616" s="15" t="s">
        <v>158</v>
      </c>
      <c r="H616" s="14" t="s">
        <v>1694</v>
      </c>
      <c r="I616" s="15" t="s">
        <v>1809</v>
      </c>
      <c r="M616" s="15"/>
      <c r="O616" s="17" t="s">
        <v>1810</v>
      </c>
      <c r="T616" s="14">
        <v>4</v>
      </c>
      <c r="V616" s="12" t="s">
        <v>1776</v>
      </c>
      <c r="W616" s="15">
        <v>1.0640000000000001</v>
      </c>
      <c r="X616" s="12" t="s">
        <v>1776</v>
      </c>
      <c r="AF616" s="14" t="s">
        <v>158</v>
      </c>
      <c r="AG616" s="14" t="s">
        <v>1686</v>
      </c>
      <c r="AH616" s="14">
        <v>1440</v>
      </c>
      <c r="AI616" s="14" t="s">
        <v>1694</v>
      </c>
      <c r="AJ616" s="15" t="s">
        <v>1674</v>
      </c>
      <c r="AK616" s="15">
        <v>0</v>
      </c>
      <c r="AL616" s="14" t="s">
        <v>1806</v>
      </c>
      <c r="AM616" s="14">
        <v>0</v>
      </c>
      <c r="AN616" s="15">
        <v>4</v>
      </c>
      <c r="AO616" s="15">
        <v>100</v>
      </c>
      <c r="AP616" s="15">
        <v>-1.0640000000000001</v>
      </c>
      <c r="AQ616" s="14" t="s">
        <v>1828</v>
      </c>
      <c r="AR616" s="15" t="s">
        <v>1736</v>
      </c>
    </row>
    <row r="617" spans="1:44" s="14" customFormat="1" x14ac:dyDescent="0.2">
      <c r="A617" s="14" t="s">
        <v>1524</v>
      </c>
      <c r="B617" s="15" t="s">
        <v>1672</v>
      </c>
      <c r="C617" s="15" t="s">
        <v>1675</v>
      </c>
      <c r="D617" s="14" t="s">
        <v>550</v>
      </c>
      <c r="E617" s="14" t="s">
        <v>1521</v>
      </c>
      <c r="G617" s="15" t="s">
        <v>158</v>
      </c>
      <c r="H617" s="14" t="s">
        <v>1694</v>
      </c>
      <c r="I617" s="15" t="s">
        <v>1809</v>
      </c>
      <c r="M617" s="15"/>
      <c r="O617" s="17" t="s">
        <v>1810</v>
      </c>
      <c r="T617" s="14">
        <v>4</v>
      </c>
      <c r="V617" s="12" t="s">
        <v>1776</v>
      </c>
      <c r="W617" s="15">
        <v>13.377000000000001</v>
      </c>
      <c r="X617" s="12" t="s">
        <v>1776</v>
      </c>
      <c r="AF617" s="14" t="s">
        <v>158</v>
      </c>
      <c r="AG617" s="14" t="s">
        <v>1686</v>
      </c>
      <c r="AH617" s="14">
        <v>1440</v>
      </c>
      <c r="AI617" s="14" t="s">
        <v>1694</v>
      </c>
      <c r="AJ617" s="15" t="s">
        <v>1674</v>
      </c>
      <c r="AK617" s="15">
        <v>0</v>
      </c>
      <c r="AL617" s="14" t="s">
        <v>1806</v>
      </c>
      <c r="AM617" s="14">
        <v>0</v>
      </c>
      <c r="AN617" s="15">
        <v>4</v>
      </c>
      <c r="AO617" s="15">
        <v>100</v>
      </c>
      <c r="AP617" s="15">
        <v>-13.377000000000001</v>
      </c>
      <c r="AQ617" s="14" t="s">
        <v>1828</v>
      </c>
      <c r="AR617" s="15" t="s">
        <v>1736</v>
      </c>
    </row>
    <row r="618" spans="1:44" s="14" customFormat="1" x14ac:dyDescent="0.2">
      <c r="A618" s="14" t="s">
        <v>1524</v>
      </c>
      <c r="B618" s="15" t="s">
        <v>1672</v>
      </c>
      <c r="C618" s="15" t="s">
        <v>1675</v>
      </c>
      <c r="D618" s="14" t="s">
        <v>550</v>
      </c>
      <c r="E618" s="14" t="s">
        <v>1521</v>
      </c>
      <c r="G618" s="15" t="s">
        <v>158</v>
      </c>
      <c r="H618" s="14" t="s">
        <v>1694</v>
      </c>
      <c r="I618" s="15" t="s">
        <v>1809</v>
      </c>
      <c r="M618" s="15"/>
      <c r="O618" s="17" t="s">
        <v>1810</v>
      </c>
      <c r="T618" s="14">
        <v>4</v>
      </c>
      <c r="V618" s="12" t="s">
        <v>1776</v>
      </c>
      <c r="W618" s="15">
        <v>27.908999999999999</v>
      </c>
      <c r="X618" s="12" t="s">
        <v>1776</v>
      </c>
      <c r="AF618" s="14" t="s">
        <v>158</v>
      </c>
      <c r="AG618" s="14" t="s">
        <v>1686</v>
      </c>
      <c r="AH618" s="14">
        <v>1440</v>
      </c>
      <c r="AI618" s="14" t="s">
        <v>1694</v>
      </c>
      <c r="AJ618" s="15" t="s">
        <v>1674</v>
      </c>
      <c r="AK618" s="15">
        <v>2.08</v>
      </c>
      <c r="AL618" s="14" t="s">
        <v>1806</v>
      </c>
      <c r="AM618" s="14">
        <v>2.71</v>
      </c>
      <c r="AN618" s="15">
        <v>4</v>
      </c>
      <c r="AO618" s="15">
        <v>100</v>
      </c>
      <c r="AP618" s="15">
        <v>-27.908999999999999</v>
      </c>
      <c r="AQ618" s="14" t="s">
        <v>1828</v>
      </c>
      <c r="AR618" s="15" t="s">
        <v>1736</v>
      </c>
    </row>
    <row r="619" spans="1:44" s="14" customFormat="1" x14ac:dyDescent="0.2">
      <c r="A619" s="14" t="s">
        <v>1524</v>
      </c>
      <c r="B619" s="15" t="s">
        <v>1672</v>
      </c>
      <c r="C619" s="15" t="s">
        <v>1675</v>
      </c>
      <c r="D619" s="14" t="s">
        <v>550</v>
      </c>
      <c r="E619" s="14" t="s">
        <v>1521</v>
      </c>
      <c r="G619" s="15" t="s">
        <v>158</v>
      </c>
      <c r="H619" s="14" t="s">
        <v>1694</v>
      </c>
      <c r="I619" s="15" t="s">
        <v>1809</v>
      </c>
      <c r="M619" s="15"/>
      <c r="O619" s="17" t="s">
        <v>1810</v>
      </c>
      <c r="T619" s="14">
        <v>4</v>
      </c>
      <c r="V619" s="12" t="s">
        <v>1776</v>
      </c>
      <c r="W619" s="15">
        <v>35.356999999999999</v>
      </c>
      <c r="X619" s="12" t="s">
        <v>1776</v>
      </c>
      <c r="AF619" s="14" t="s">
        <v>158</v>
      </c>
      <c r="AG619" s="14" t="s">
        <v>1686</v>
      </c>
      <c r="AH619" s="14">
        <v>1440</v>
      </c>
      <c r="AI619" s="14" t="s">
        <v>1694</v>
      </c>
      <c r="AJ619" s="15" t="s">
        <v>1674</v>
      </c>
      <c r="AK619" s="15">
        <v>8.6340000000000003</v>
      </c>
      <c r="AL619" s="14" t="s">
        <v>1806</v>
      </c>
      <c r="AM619" s="14">
        <v>2.7729999999999997</v>
      </c>
      <c r="AN619" s="15">
        <v>4</v>
      </c>
      <c r="AO619" s="15">
        <v>100</v>
      </c>
      <c r="AP619" s="15">
        <v>-35.356999999999999</v>
      </c>
      <c r="AQ619" s="14" t="s">
        <v>1828</v>
      </c>
      <c r="AR619" s="15" t="s">
        <v>1736</v>
      </c>
    </row>
    <row r="620" spans="1:44" s="14" customFormat="1" x14ac:dyDescent="0.2">
      <c r="A620" s="14" t="s">
        <v>1524</v>
      </c>
      <c r="B620" s="15" t="s">
        <v>1672</v>
      </c>
      <c r="C620" s="15" t="s">
        <v>1675</v>
      </c>
      <c r="D620" s="14" t="s">
        <v>550</v>
      </c>
      <c r="E620" s="14" t="s">
        <v>1521</v>
      </c>
      <c r="G620" s="15" t="s">
        <v>158</v>
      </c>
      <c r="H620" s="14" t="s">
        <v>1694</v>
      </c>
      <c r="I620" s="15" t="s">
        <v>1809</v>
      </c>
      <c r="M620" s="15"/>
      <c r="O620" s="17" t="s">
        <v>1810</v>
      </c>
      <c r="T620" s="14">
        <v>4</v>
      </c>
      <c r="V620" s="12" t="s">
        <v>1776</v>
      </c>
      <c r="W620" s="15">
        <v>42.091000000000001</v>
      </c>
      <c r="X620" s="12" t="s">
        <v>1776</v>
      </c>
      <c r="AF620" s="14" t="s">
        <v>158</v>
      </c>
      <c r="AG620" s="14" t="s">
        <v>1686</v>
      </c>
      <c r="AH620" s="14">
        <v>1440</v>
      </c>
      <c r="AI620" s="14" t="s">
        <v>1694</v>
      </c>
      <c r="AJ620" s="15" t="s">
        <v>1674</v>
      </c>
      <c r="AK620" s="15">
        <v>21.744</v>
      </c>
      <c r="AL620" s="14" t="s">
        <v>1806</v>
      </c>
      <c r="AM620" s="14">
        <v>10.84</v>
      </c>
      <c r="AN620" s="15">
        <v>4</v>
      </c>
      <c r="AO620" s="15">
        <v>100</v>
      </c>
      <c r="AP620" s="15">
        <v>-42.091000000000001</v>
      </c>
      <c r="AQ620" s="14" t="s">
        <v>1828</v>
      </c>
      <c r="AR620" s="15" t="s">
        <v>1736</v>
      </c>
    </row>
    <row r="621" spans="1:44" s="14" customFormat="1" x14ac:dyDescent="0.2">
      <c r="A621" s="14" t="s">
        <v>1524</v>
      </c>
      <c r="B621" s="15" t="s">
        <v>1672</v>
      </c>
      <c r="C621" s="15" t="s">
        <v>1675</v>
      </c>
      <c r="D621" s="14" t="s">
        <v>550</v>
      </c>
      <c r="E621" s="14" t="s">
        <v>1521</v>
      </c>
      <c r="G621" s="15" t="s">
        <v>158</v>
      </c>
      <c r="H621" s="14" t="s">
        <v>1694</v>
      </c>
      <c r="I621" s="15" t="s">
        <v>1809</v>
      </c>
      <c r="M621" s="15"/>
      <c r="O621" s="17" t="s">
        <v>1810</v>
      </c>
      <c r="T621" s="14">
        <v>4</v>
      </c>
      <c r="V621" s="12" t="s">
        <v>1776</v>
      </c>
      <c r="W621" s="15">
        <v>49.174999999999997</v>
      </c>
      <c r="X621" s="12" t="s">
        <v>1776</v>
      </c>
      <c r="AF621" s="14" t="s">
        <v>158</v>
      </c>
      <c r="AG621" s="14" t="s">
        <v>1686</v>
      </c>
      <c r="AH621" s="14">
        <v>1440</v>
      </c>
      <c r="AI621" s="14" t="s">
        <v>1694</v>
      </c>
      <c r="AJ621" s="15" t="s">
        <v>1674</v>
      </c>
      <c r="AK621" s="15">
        <v>29.055</v>
      </c>
      <c r="AL621" s="14" t="s">
        <v>1806</v>
      </c>
      <c r="AM621" s="14">
        <v>9.5799999999999983</v>
      </c>
      <c r="AN621" s="15">
        <v>4</v>
      </c>
      <c r="AO621" s="15">
        <v>100</v>
      </c>
      <c r="AP621" s="15">
        <v>-49.174999999999997</v>
      </c>
      <c r="AQ621" s="14" t="s">
        <v>1828</v>
      </c>
      <c r="AR621" s="15" t="s">
        <v>1736</v>
      </c>
    </row>
    <row r="622" spans="1:44" s="14" customFormat="1" x14ac:dyDescent="0.2">
      <c r="A622" s="14" t="s">
        <v>1524</v>
      </c>
      <c r="B622" s="15" t="s">
        <v>1672</v>
      </c>
      <c r="C622" s="15" t="s">
        <v>1675</v>
      </c>
      <c r="D622" s="14" t="s">
        <v>550</v>
      </c>
      <c r="E622" s="14" t="s">
        <v>1521</v>
      </c>
      <c r="G622" s="15" t="s">
        <v>158</v>
      </c>
      <c r="H622" s="14" t="s">
        <v>1694</v>
      </c>
      <c r="I622" s="15" t="s">
        <v>1809</v>
      </c>
      <c r="M622" s="15"/>
      <c r="O622" s="17" t="s">
        <v>1810</v>
      </c>
      <c r="T622" s="14">
        <v>4</v>
      </c>
      <c r="V622" s="12" t="s">
        <v>1776</v>
      </c>
      <c r="W622" s="15">
        <v>55.558999999999997</v>
      </c>
      <c r="X622" s="12" t="s">
        <v>1776</v>
      </c>
      <c r="AF622" s="14" t="s">
        <v>158</v>
      </c>
      <c r="AG622" s="14" t="s">
        <v>1686</v>
      </c>
      <c r="AH622" s="14">
        <v>1440</v>
      </c>
      <c r="AI622" s="14" t="s">
        <v>1694</v>
      </c>
      <c r="AJ622" s="15" t="s">
        <v>1674</v>
      </c>
      <c r="AK622" s="15">
        <v>39.643000000000001</v>
      </c>
      <c r="AL622" s="14" t="s">
        <v>1806</v>
      </c>
      <c r="AM622" s="14">
        <v>5.2939999999999969</v>
      </c>
      <c r="AN622" s="15">
        <v>4</v>
      </c>
      <c r="AO622" s="15">
        <v>100</v>
      </c>
      <c r="AP622" s="15">
        <v>-55.558999999999997</v>
      </c>
      <c r="AQ622" s="14" t="s">
        <v>1828</v>
      </c>
      <c r="AR622" s="15" t="s">
        <v>1736</v>
      </c>
    </row>
    <row r="623" spans="1:44" s="14" customFormat="1" x14ac:dyDescent="0.2">
      <c r="A623" s="14" t="s">
        <v>1524</v>
      </c>
      <c r="B623" s="15" t="s">
        <v>1672</v>
      </c>
      <c r="C623" s="15" t="s">
        <v>1675</v>
      </c>
      <c r="D623" s="14" t="s">
        <v>550</v>
      </c>
      <c r="E623" s="14" t="s">
        <v>1521</v>
      </c>
      <c r="G623" s="15" t="s">
        <v>158</v>
      </c>
      <c r="H623" s="14" t="s">
        <v>1694</v>
      </c>
      <c r="I623" s="15" t="s">
        <v>1809</v>
      </c>
      <c r="M623" s="15"/>
      <c r="O623" s="17" t="s">
        <v>1810</v>
      </c>
      <c r="T623" s="14">
        <v>4</v>
      </c>
      <c r="V623" s="12" t="s">
        <v>1776</v>
      </c>
      <c r="W623" s="15">
        <v>69.733999999999995</v>
      </c>
      <c r="X623" s="12" t="s">
        <v>1776</v>
      </c>
      <c r="AF623" s="14" t="s">
        <v>158</v>
      </c>
      <c r="AG623" s="14" t="s">
        <v>1686</v>
      </c>
      <c r="AH623" s="14">
        <v>1440</v>
      </c>
      <c r="AI623" s="14" t="s">
        <v>1694</v>
      </c>
      <c r="AJ623" s="15" t="s">
        <v>1674</v>
      </c>
      <c r="AK623" s="15">
        <v>55.273000000000003</v>
      </c>
      <c r="AL623" s="14" t="s">
        <v>1806</v>
      </c>
      <c r="AM623" s="14">
        <v>5.7980000000000018</v>
      </c>
      <c r="AN623" s="15">
        <v>4</v>
      </c>
      <c r="AO623" s="15">
        <v>100</v>
      </c>
      <c r="AP623" s="15">
        <v>-69.733999999999995</v>
      </c>
      <c r="AQ623" s="14" t="s">
        <v>1828</v>
      </c>
      <c r="AR623" s="15" t="s">
        <v>1736</v>
      </c>
    </row>
    <row r="624" spans="1:44" s="14" customFormat="1" x14ac:dyDescent="0.2">
      <c r="A624" s="14" t="s">
        <v>1524</v>
      </c>
      <c r="B624" s="15" t="s">
        <v>1672</v>
      </c>
      <c r="C624" s="15" t="s">
        <v>1675</v>
      </c>
      <c r="D624" s="14" t="s">
        <v>550</v>
      </c>
      <c r="E624" s="14" t="s">
        <v>1521</v>
      </c>
      <c r="G624" s="15" t="s">
        <v>158</v>
      </c>
      <c r="H624" s="14" t="s">
        <v>1694</v>
      </c>
      <c r="I624" s="15" t="s">
        <v>1809</v>
      </c>
      <c r="M624" s="15"/>
      <c r="O624" s="17" t="s">
        <v>1810</v>
      </c>
      <c r="T624" s="14">
        <v>4</v>
      </c>
      <c r="V624" s="12" t="s">
        <v>1776</v>
      </c>
      <c r="W624" s="15">
        <v>83.909000000000006</v>
      </c>
      <c r="X624" s="12" t="s">
        <v>1776</v>
      </c>
      <c r="AF624" s="14" t="s">
        <v>158</v>
      </c>
      <c r="AG624" s="14" t="s">
        <v>1686</v>
      </c>
      <c r="AH624" s="14">
        <v>1440</v>
      </c>
      <c r="AI624" s="14" t="s">
        <v>1694</v>
      </c>
      <c r="AJ624" s="15" t="s">
        <v>1674</v>
      </c>
      <c r="AK624" s="15">
        <v>55.777000000000001</v>
      </c>
      <c r="AL624" s="14" t="s">
        <v>1806</v>
      </c>
      <c r="AM624" s="14">
        <v>15.126000000000005</v>
      </c>
      <c r="AN624" s="15">
        <v>4</v>
      </c>
      <c r="AO624" s="15">
        <v>100</v>
      </c>
      <c r="AP624" s="15">
        <v>-83.909000000000006</v>
      </c>
      <c r="AQ624" s="14" t="s">
        <v>1828</v>
      </c>
      <c r="AR624" s="15" t="s">
        <v>1736</v>
      </c>
    </row>
    <row r="625" spans="1:45" s="14" customFormat="1" x14ac:dyDescent="0.2">
      <c r="A625" s="14" t="s">
        <v>1524</v>
      </c>
      <c r="B625" s="15" t="s">
        <v>1672</v>
      </c>
      <c r="C625" s="15" t="s">
        <v>1675</v>
      </c>
      <c r="D625" s="14" t="s">
        <v>550</v>
      </c>
      <c r="E625" s="14" t="s">
        <v>1521</v>
      </c>
      <c r="G625" s="15" t="s">
        <v>158</v>
      </c>
      <c r="H625" s="14" t="s">
        <v>1694</v>
      </c>
      <c r="I625" s="15" t="s">
        <v>1809</v>
      </c>
      <c r="M625" s="15"/>
      <c r="O625" s="17" t="s">
        <v>1810</v>
      </c>
      <c r="T625" s="14">
        <v>4</v>
      </c>
      <c r="V625" s="12" t="s">
        <v>1776</v>
      </c>
      <c r="W625" s="15">
        <v>97.733999999999995</v>
      </c>
      <c r="X625" s="12" t="s">
        <v>1776</v>
      </c>
      <c r="AF625" s="14" t="s">
        <v>158</v>
      </c>
      <c r="AG625" s="14" t="s">
        <v>1686</v>
      </c>
      <c r="AH625" s="14">
        <v>1440</v>
      </c>
      <c r="AI625" s="14" t="s">
        <v>1694</v>
      </c>
      <c r="AJ625" s="15" t="s">
        <v>1674</v>
      </c>
      <c r="AK625" s="15">
        <v>65.861000000000004</v>
      </c>
      <c r="AL625" s="14" t="s">
        <v>1806</v>
      </c>
      <c r="AM625" s="14">
        <v>4.034000000000006</v>
      </c>
      <c r="AN625" s="15">
        <v>4</v>
      </c>
      <c r="AO625" s="15">
        <v>100</v>
      </c>
      <c r="AP625" s="15">
        <v>-97.733999999999995</v>
      </c>
      <c r="AQ625" s="14" t="s">
        <v>1828</v>
      </c>
      <c r="AR625" s="15" t="s">
        <v>1736</v>
      </c>
    </row>
    <row r="626" spans="1:45" s="14" customFormat="1" x14ac:dyDescent="0.2">
      <c r="A626" s="14" t="s">
        <v>1524</v>
      </c>
      <c r="B626" s="15" t="s">
        <v>1672</v>
      </c>
      <c r="C626" s="15" t="s">
        <v>1675</v>
      </c>
      <c r="D626" s="14" t="s">
        <v>550</v>
      </c>
      <c r="E626" s="14" t="s">
        <v>1521</v>
      </c>
      <c r="G626" s="15" t="s">
        <v>158</v>
      </c>
      <c r="H626" s="14" t="s">
        <v>1694</v>
      </c>
      <c r="I626" s="15" t="s">
        <v>1809</v>
      </c>
      <c r="M626" s="15"/>
      <c r="O626" s="17" t="s">
        <v>1810</v>
      </c>
      <c r="T626" s="14">
        <v>4</v>
      </c>
      <c r="V626" s="12" t="s">
        <v>1776</v>
      </c>
      <c r="W626" s="15">
        <v>111.90900000000001</v>
      </c>
      <c r="X626" s="12" t="s">
        <v>1776</v>
      </c>
      <c r="AF626" s="14" t="s">
        <v>158</v>
      </c>
      <c r="AG626" s="14" t="s">
        <v>1686</v>
      </c>
      <c r="AH626" s="14">
        <v>1440</v>
      </c>
      <c r="AI626" s="14" t="s">
        <v>1694</v>
      </c>
      <c r="AJ626" s="15" t="s">
        <v>1674</v>
      </c>
      <c r="AK626" s="15">
        <v>62.835999999999999</v>
      </c>
      <c r="AL626" s="14" t="s">
        <v>1806</v>
      </c>
      <c r="AM626" s="14">
        <v>5.5459999999999923</v>
      </c>
      <c r="AN626" s="15">
        <v>4</v>
      </c>
      <c r="AO626" s="15">
        <v>100</v>
      </c>
      <c r="AP626" s="15">
        <v>-111.90900000000001</v>
      </c>
      <c r="AQ626" s="14" t="s">
        <v>1828</v>
      </c>
      <c r="AR626" s="15" t="s">
        <v>1736</v>
      </c>
    </row>
    <row r="627" spans="1:45" x14ac:dyDescent="0.2">
      <c r="A627" s="14" t="s">
        <v>1524</v>
      </c>
      <c r="B627" s="15" t="s">
        <v>1672</v>
      </c>
      <c r="C627" s="15" t="s">
        <v>1675</v>
      </c>
      <c r="D627" s="14" t="s">
        <v>550</v>
      </c>
      <c r="E627" s="14" t="s">
        <v>1521</v>
      </c>
      <c r="F627" s="14"/>
      <c r="G627" s="15" t="s">
        <v>158</v>
      </c>
      <c r="H627" s="14" t="s">
        <v>1694</v>
      </c>
      <c r="I627" s="15" t="s">
        <v>1809</v>
      </c>
      <c r="J627" s="14"/>
      <c r="K627" s="14"/>
      <c r="L627" s="14"/>
      <c r="M627" s="15"/>
      <c r="N627" s="14"/>
      <c r="O627" s="17" t="s">
        <v>1810</v>
      </c>
      <c r="P627" s="14"/>
      <c r="Q627" s="14"/>
      <c r="R627" s="14"/>
      <c r="S627" s="14"/>
      <c r="T627" s="14">
        <v>4</v>
      </c>
      <c r="U627" s="14"/>
      <c r="V627" s="12" t="s">
        <v>1776</v>
      </c>
      <c r="W627" s="15">
        <v>126.09099999999999</v>
      </c>
      <c r="X627" s="12" t="s">
        <v>1776</v>
      </c>
      <c r="Y627" s="14"/>
      <c r="Z627" s="14"/>
      <c r="AA627" s="14"/>
      <c r="AB627" s="14"/>
      <c r="AC627" s="14"/>
      <c r="AD627" s="14"/>
      <c r="AE627" s="14"/>
      <c r="AF627" s="14" t="s">
        <v>158</v>
      </c>
      <c r="AG627" s="14" t="s">
        <v>1686</v>
      </c>
      <c r="AH627" s="14">
        <v>1440</v>
      </c>
      <c r="AI627" s="14" t="s">
        <v>1694</v>
      </c>
      <c r="AJ627" s="15" t="s">
        <v>1674</v>
      </c>
      <c r="AK627" s="15">
        <v>64.600999999999999</v>
      </c>
      <c r="AL627" s="14" t="s">
        <v>1806</v>
      </c>
      <c r="AM627" s="14">
        <v>5.0420000000000016</v>
      </c>
      <c r="AN627" s="15">
        <v>4</v>
      </c>
      <c r="AO627" s="15">
        <v>100</v>
      </c>
      <c r="AP627" s="15">
        <v>-126.09099999999999</v>
      </c>
      <c r="AQ627" s="14" t="s">
        <v>1828</v>
      </c>
      <c r="AR627" s="15" t="s">
        <v>1736</v>
      </c>
      <c r="AS627" s="14"/>
    </row>
    <row r="628" spans="1:45" x14ac:dyDescent="0.2">
      <c r="A628" s="14" t="s">
        <v>1524</v>
      </c>
      <c r="B628" s="15" t="s">
        <v>1672</v>
      </c>
      <c r="C628" s="15" t="s">
        <v>1675</v>
      </c>
      <c r="D628" s="14" t="s">
        <v>550</v>
      </c>
      <c r="E628" s="14" t="s">
        <v>1521</v>
      </c>
      <c r="F628" s="14"/>
      <c r="G628" s="15" t="s">
        <v>158</v>
      </c>
      <c r="H628" s="14" t="s">
        <v>1694</v>
      </c>
      <c r="I628" s="15" t="s">
        <v>1809</v>
      </c>
      <c r="J628" s="14"/>
      <c r="K628" s="14"/>
      <c r="L628" s="14"/>
      <c r="M628" s="15"/>
      <c r="N628" s="14"/>
      <c r="O628" s="17" t="s">
        <v>1810</v>
      </c>
      <c r="P628" s="14"/>
      <c r="Q628" s="14"/>
      <c r="R628" s="14"/>
      <c r="S628" s="14"/>
      <c r="T628" s="14">
        <v>4</v>
      </c>
      <c r="U628" s="14"/>
      <c r="V628" s="12" t="s">
        <v>1776</v>
      </c>
      <c r="W628" s="15">
        <v>138.495</v>
      </c>
      <c r="X628" s="12" t="s">
        <v>1776</v>
      </c>
      <c r="Y628" s="14"/>
      <c r="Z628" s="14"/>
      <c r="AA628" s="14"/>
      <c r="AB628" s="14"/>
      <c r="AC628" s="14"/>
      <c r="AD628" s="14"/>
      <c r="AE628" s="14"/>
      <c r="AF628" s="14" t="s">
        <v>158</v>
      </c>
      <c r="AG628" s="14" t="s">
        <v>1686</v>
      </c>
      <c r="AH628" s="14">
        <v>1440</v>
      </c>
      <c r="AI628" s="14" t="s">
        <v>1694</v>
      </c>
      <c r="AJ628" s="15" t="s">
        <v>1674</v>
      </c>
      <c r="AK628" s="15">
        <v>67.122</v>
      </c>
      <c r="AL628" s="14" t="s">
        <v>1806</v>
      </c>
      <c r="AM628" s="14">
        <v>11.092000000000006</v>
      </c>
      <c r="AN628" s="15">
        <v>4</v>
      </c>
      <c r="AO628" s="15">
        <v>100</v>
      </c>
      <c r="AP628" s="15">
        <v>-138.495</v>
      </c>
      <c r="AQ628" s="14" t="s">
        <v>1828</v>
      </c>
      <c r="AR628" s="15" t="s">
        <v>1736</v>
      </c>
      <c r="AS628" s="14"/>
    </row>
    <row r="629" spans="1:45" x14ac:dyDescent="0.2">
      <c r="A629" s="14" t="s">
        <v>1524</v>
      </c>
      <c r="B629" s="15" t="s">
        <v>1672</v>
      </c>
      <c r="C629" s="15" t="s">
        <v>1675</v>
      </c>
      <c r="D629" s="14" t="s">
        <v>550</v>
      </c>
      <c r="E629" s="14" t="s">
        <v>1521</v>
      </c>
      <c r="F629" s="14"/>
      <c r="G629" s="15" t="s">
        <v>158</v>
      </c>
      <c r="H629" s="14" t="s">
        <v>1694</v>
      </c>
      <c r="I629" s="15" t="s">
        <v>1809</v>
      </c>
      <c r="J629" s="14"/>
      <c r="K629" s="14"/>
      <c r="L629" s="14"/>
      <c r="M629" s="15"/>
      <c r="N629" s="14"/>
      <c r="O629" s="17" t="s">
        <v>1810</v>
      </c>
      <c r="P629" s="14"/>
      <c r="Q629" s="14"/>
      <c r="R629" s="14"/>
      <c r="S629" s="14"/>
      <c r="T629" s="14">
        <v>4</v>
      </c>
      <c r="U629" s="14"/>
      <c r="V629" s="12" t="s">
        <v>1776</v>
      </c>
      <c r="W629" s="15">
        <v>1.0640000000000001</v>
      </c>
      <c r="X629" s="12" t="s">
        <v>1730</v>
      </c>
      <c r="Y629" s="14"/>
      <c r="Z629" s="14"/>
      <c r="AA629" s="14"/>
      <c r="AB629" s="14"/>
      <c r="AC629" s="14"/>
      <c r="AD629" s="14"/>
      <c r="AE629" s="14"/>
      <c r="AF629" s="14" t="s">
        <v>158</v>
      </c>
      <c r="AG629" s="14" t="s">
        <v>1686</v>
      </c>
      <c r="AH629" s="14">
        <v>1440</v>
      </c>
      <c r="AI629" s="14" t="s">
        <v>1694</v>
      </c>
      <c r="AJ629" s="15" t="s">
        <v>1674</v>
      </c>
      <c r="AK629" s="15">
        <v>49.915999999999997</v>
      </c>
      <c r="AL629" s="14" t="s">
        <v>1806</v>
      </c>
      <c r="AM629" s="14">
        <v>5.5459999999999994</v>
      </c>
      <c r="AN629" s="15">
        <v>4</v>
      </c>
      <c r="AO629" s="15">
        <v>100</v>
      </c>
      <c r="AP629" s="15">
        <v>30</v>
      </c>
      <c r="AQ629" s="14" t="s">
        <v>1813</v>
      </c>
      <c r="AR629" s="15" t="s">
        <v>1736</v>
      </c>
      <c r="AS629" s="14"/>
    </row>
    <row r="630" spans="1:45" x14ac:dyDescent="0.2">
      <c r="A630" s="14" t="s">
        <v>1524</v>
      </c>
      <c r="B630" s="15" t="s">
        <v>1672</v>
      </c>
      <c r="C630" s="15" t="s">
        <v>1675</v>
      </c>
      <c r="D630" s="14" t="s">
        <v>550</v>
      </c>
      <c r="E630" s="14" t="s">
        <v>1521</v>
      </c>
      <c r="F630" s="14"/>
      <c r="G630" s="15" t="s">
        <v>158</v>
      </c>
      <c r="H630" s="14" t="s">
        <v>1694</v>
      </c>
      <c r="I630" s="15" t="s">
        <v>1809</v>
      </c>
      <c r="J630" s="14"/>
      <c r="K630" s="14"/>
      <c r="L630" s="14"/>
      <c r="M630" s="15"/>
      <c r="N630" s="14"/>
      <c r="O630" s="17" t="s">
        <v>1810</v>
      </c>
      <c r="P630" s="14"/>
      <c r="Q630" s="14"/>
      <c r="R630" s="14"/>
      <c r="S630" s="14"/>
      <c r="T630" s="14">
        <v>4</v>
      </c>
      <c r="U630" s="14"/>
      <c r="V630" s="12" t="s">
        <v>1776</v>
      </c>
      <c r="W630" s="15">
        <v>13.377000000000001</v>
      </c>
      <c r="X630" s="12" t="s">
        <v>1730</v>
      </c>
      <c r="Y630" s="14"/>
      <c r="Z630" s="14"/>
      <c r="AA630" s="14"/>
      <c r="AB630" s="14"/>
      <c r="AC630" s="14"/>
      <c r="AD630" s="14"/>
      <c r="AE630" s="14"/>
      <c r="AF630" s="14" t="s">
        <v>158</v>
      </c>
      <c r="AG630" s="14" t="s">
        <v>1686</v>
      </c>
      <c r="AH630" s="14">
        <v>1440</v>
      </c>
      <c r="AI630" s="14" t="s">
        <v>1694</v>
      </c>
      <c r="AJ630" s="15" t="s">
        <v>1674</v>
      </c>
      <c r="AK630" s="15">
        <v>59.811</v>
      </c>
      <c r="AL630" s="14" t="s">
        <v>1806</v>
      </c>
      <c r="AM630" s="14">
        <v>9.0760000000000005</v>
      </c>
      <c r="AN630" s="15">
        <v>4</v>
      </c>
      <c r="AO630" s="15">
        <v>100</v>
      </c>
      <c r="AP630" s="15">
        <v>30</v>
      </c>
      <c r="AQ630" s="14" t="s">
        <v>1813</v>
      </c>
      <c r="AR630" s="15" t="s">
        <v>1736</v>
      </c>
      <c r="AS630" s="14"/>
    </row>
    <row r="631" spans="1:45" x14ac:dyDescent="0.2">
      <c r="A631" s="14" t="s">
        <v>1524</v>
      </c>
      <c r="B631" s="15" t="s">
        <v>1672</v>
      </c>
      <c r="C631" s="15" t="s">
        <v>1675</v>
      </c>
      <c r="D631" s="14" t="s">
        <v>550</v>
      </c>
      <c r="E631" s="14" t="s">
        <v>1521</v>
      </c>
      <c r="F631" s="14"/>
      <c r="G631" s="15" t="s">
        <v>158</v>
      </c>
      <c r="H631" s="14" t="s">
        <v>1694</v>
      </c>
      <c r="I631" s="15" t="s">
        <v>1809</v>
      </c>
      <c r="J631" s="14"/>
      <c r="K631" s="14"/>
      <c r="L631" s="14"/>
      <c r="M631" s="15"/>
      <c r="N631" s="14"/>
      <c r="O631" s="17" t="s">
        <v>1810</v>
      </c>
      <c r="P631" s="14"/>
      <c r="Q631" s="14"/>
      <c r="R631" s="14"/>
      <c r="S631" s="14"/>
      <c r="T631" s="14">
        <v>4</v>
      </c>
      <c r="U631" s="14"/>
      <c r="V631" s="12" t="s">
        <v>1776</v>
      </c>
      <c r="W631" s="15">
        <v>27.908999999999999</v>
      </c>
      <c r="X631" s="12" t="s">
        <v>1730</v>
      </c>
      <c r="Y631" s="14"/>
      <c r="Z631" s="14"/>
      <c r="AA631" s="14"/>
      <c r="AB631" s="14"/>
      <c r="AC631" s="14"/>
      <c r="AD631" s="14"/>
      <c r="AE631" s="14"/>
      <c r="AF631" s="14" t="s">
        <v>158</v>
      </c>
      <c r="AG631" s="14" t="s">
        <v>1686</v>
      </c>
      <c r="AH631" s="14">
        <v>1440</v>
      </c>
      <c r="AI631" s="14" t="s">
        <v>1694</v>
      </c>
      <c r="AJ631" s="15" t="s">
        <v>1674</v>
      </c>
      <c r="AK631" s="15">
        <v>72.164000000000001</v>
      </c>
      <c r="AL631" s="14" t="s">
        <v>1806</v>
      </c>
      <c r="AM631" s="14">
        <v>6.3019999999999925</v>
      </c>
      <c r="AN631" s="15">
        <v>4</v>
      </c>
      <c r="AO631" s="15">
        <v>100</v>
      </c>
      <c r="AP631" s="15">
        <v>30</v>
      </c>
      <c r="AQ631" s="14" t="s">
        <v>1813</v>
      </c>
      <c r="AR631" s="15" t="s">
        <v>1736</v>
      </c>
      <c r="AS631" s="14"/>
    </row>
    <row r="632" spans="1:45" x14ac:dyDescent="0.2">
      <c r="A632" s="14" t="s">
        <v>1524</v>
      </c>
      <c r="B632" s="15" t="s">
        <v>1672</v>
      </c>
      <c r="C632" s="15" t="s">
        <v>1675</v>
      </c>
      <c r="D632" s="14" t="s">
        <v>550</v>
      </c>
      <c r="E632" s="14" t="s">
        <v>1521</v>
      </c>
      <c r="F632" s="14"/>
      <c r="G632" s="15" t="s">
        <v>158</v>
      </c>
      <c r="H632" s="14" t="s">
        <v>1694</v>
      </c>
      <c r="I632" s="15" t="s">
        <v>1809</v>
      </c>
      <c r="J632" s="14"/>
      <c r="K632" s="14"/>
      <c r="L632" s="14"/>
      <c r="M632" s="15"/>
      <c r="N632" s="14"/>
      <c r="O632" s="17" t="s">
        <v>1810</v>
      </c>
      <c r="P632" s="14"/>
      <c r="Q632" s="14"/>
      <c r="R632" s="14"/>
      <c r="S632" s="14"/>
      <c r="T632" s="14">
        <v>4</v>
      </c>
      <c r="U632" s="14"/>
      <c r="V632" s="12" t="s">
        <v>1776</v>
      </c>
      <c r="W632" s="15">
        <v>35.356999999999999</v>
      </c>
      <c r="X632" s="12" t="s">
        <v>1730</v>
      </c>
      <c r="Y632" s="14"/>
      <c r="Z632" s="14"/>
      <c r="AA632" s="14"/>
      <c r="AB632" s="14"/>
      <c r="AC632" s="14"/>
      <c r="AD632" s="14"/>
      <c r="AE632" s="14"/>
      <c r="AF632" s="14" t="s">
        <v>158</v>
      </c>
      <c r="AG632" s="14" t="s">
        <v>1686</v>
      </c>
      <c r="AH632" s="14">
        <v>1440</v>
      </c>
      <c r="AI632" s="14" t="s">
        <v>1694</v>
      </c>
      <c r="AJ632" s="15" t="s">
        <v>1674</v>
      </c>
      <c r="AK632" s="15">
        <v>71.66</v>
      </c>
      <c r="AL632" s="14" t="s">
        <v>1806</v>
      </c>
      <c r="AM632" s="14">
        <v>7.8160000000000025</v>
      </c>
      <c r="AN632" s="15">
        <v>4</v>
      </c>
      <c r="AO632" s="15">
        <v>100</v>
      </c>
      <c r="AP632" s="15">
        <v>30</v>
      </c>
      <c r="AQ632" s="14" t="s">
        <v>1813</v>
      </c>
      <c r="AR632" s="15" t="s">
        <v>1736</v>
      </c>
      <c r="AS632" s="14"/>
    </row>
    <row r="633" spans="1:45" x14ac:dyDescent="0.2">
      <c r="A633" s="14" t="s">
        <v>1524</v>
      </c>
      <c r="B633" s="15" t="s">
        <v>1672</v>
      </c>
      <c r="C633" s="15" t="s">
        <v>1675</v>
      </c>
      <c r="D633" s="14" t="s">
        <v>550</v>
      </c>
      <c r="E633" s="14" t="s">
        <v>1521</v>
      </c>
      <c r="F633" s="14"/>
      <c r="G633" s="15" t="s">
        <v>158</v>
      </c>
      <c r="H633" s="14" t="s">
        <v>1694</v>
      </c>
      <c r="I633" s="15" t="s">
        <v>1809</v>
      </c>
      <c r="J633" s="14"/>
      <c r="K633" s="14"/>
      <c r="L633" s="14"/>
      <c r="M633" s="15"/>
      <c r="N633" s="14"/>
      <c r="O633" s="17" t="s">
        <v>1810</v>
      </c>
      <c r="P633" s="14"/>
      <c r="Q633" s="14"/>
      <c r="R633" s="14"/>
      <c r="S633" s="14"/>
      <c r="T633" s="14">
        <v>4</v>
      </c>
      <c r="U633" s="14"/>
      <c r="V633" s="12" t="s">
        <v>1776</v>
      </c>
      <c r="W633" s="15">
        <v>42.091000000000001</v>
      </c>
      <c r="X633" s="12" t="s">
        <v>1730</v>
      </c>
      <c r="Y633" s="14"/>
      <c r="Z633" s="14"/>
      <c r="AA633" s="14"/>
      <c r="AB633" s="14"/>
      <c r="AC633" s="14"/>
      <c r="AD633" s="14"/>
      <c r="AE633" s="14"/>
      <c r="AF633" s="14" t="s">
        <v>158</v>
      </c>
      <c r="AG633" s="14" t="s">
        <v>1686</v>
      </c>
      <c r="AH633" s="14">
        <v>1440</v>
      </c>
      <c r="AI633" s="14" t="s">
        <v>1694</v>
      </c>
      <c r="AJ633" s="15" t="s">
        <v>1674</v>
      </c>
      <c r="AK633" s="15">
        <v>71.66</v>
      </c>
      <c r="AL633" s="14" t="s">
        <v>1806</v>
      </c>
      <c r="AM633" s="14">
        <v>11.847999999999999</v>
      </c>
      <c r="AN633" s="15">
        <v>4</v>
      </c>
      <c r="AO633" s="15">
        <v>100</v>
      </c>
      <c r="AP633" s="15">
        <v>30</v>
      </c>
      <c r="AQ633" s="14" t="s">
        <v>1813</v>
      </c>
      <c r="AR633" s="15" t="s">
        <v>1736</v>
      </c>
      <c r="AS633" s="14"/>
    </row>
    <row r="634" spans="1:45" x14ac:dyDescent="0.2">
      <c r="A634" s="14" t="s">
        <v>1524</v>
      </c>
      <c r="B634" s="15" t="s">
        <v>1672</v>
      </c>
      <c r="C634" s="15" t="s">
        <v>1675</v>
      </c>
      <c r="D634" s="14" t="s">
        <v>550</v>
      </c>
      <c r="E634" s="14" t="s">
        <v>1521</v>
      </c>
      <c r="F634" s="14"/>
      <c r="G634" s="15" t="s">
        <v>158</v>
      </c>
      <c r="H634" s="14" t="s">
        <v>1694</v>
      </c>
      <c r="I634" s="15" t="s">
        <v>1809</v>
      </c>
      <c r="J634" s="14"/>
      <c r="K634" s="14"/>
      <c r="L634" s="14"/>
      <c r="M634" s="15"/>
      <c r="N634" s="14"/>
      <c r="O634" s="17" t="s">
        <v>1810</v>
      </c>
      <c r="P634" s="14"/>
      <c r="Q634" s="14"/>
      <c r="R634" s="14"/>
      <c r="S634" s="14"/>
      <c r="T634" s="14">
        <v>4</v>
      </c>
      <c r="U634" s="14"/>
      <c r="V634" s="12" t="s">
        <v>1776</v>
      </c>
      <c r="W634" s="15">
        <v>49.174999999999997</v>
      </c>
      <c r="X634" s="12" t="s">
        <v>1730</v>
      </c>
      <c r="Y634" s="14"/>
      <c r="Z634" s="14"/>
      <c r="AA634" s="14"/>
      <c r="AB634" s="14"/>
      <c r="AC634" s="14"/>
      <c r="AD634" s="14"/>
      <c r="AE634" s="14"/>
      <c r="AF634" s="14" t="s">
        <v>158</v>
      </c>
      <c r="AG634" s="14" t="s">
        <v>1686</v>
      </c>
      <c r="AH634" s="14">
        <v>1440</v>
      </c>
      <c r="AI634" s="14" t="s">
        <v>1694</v>
      </c>
      <c r="AJ634" s="15" t="s">
        <v>1674</v>
      </c>
      <c r="AK634" s="15">
        <v>76.953999999999994</v>
      </c>
      <c r="AL634" s="14" t="s">
        <v>1806</v>
      </c>
      <c r="AM634" s="14">
        <v>6.5539999999999878</v>
      </c>
      <c r="AN634" s="15">
        <v>4</v>
      </c>
      <c r="AO634" s="15">
        <v>100</v>
      </c>
      <c r="AP634" s="15">
        <v>30</v>
      </c>
      <c r="AQ634" s="14" t="s">
        <v>1813</v>
      </c>
      <c r="AR634" s="15" t="s">
        <v>1736</v>
      </c>
      <c r="AS634" s="14"/>
    </row>
    <row r="635" spans="1:45" x14ac:dyDescent="0.2">
      <c r="A635" s="14" t="s">
        <v>1524</v>
      </c>
      <c r="B635" s="15" t="s">
        <v>1672</v>
      </c>
      <c r="C635" s="15" t="s">
        <v>1675</v>
      </c>
      <c r="D635" s="14" t="s">
        <v>550</v>
      </c>
      <c r="E635" s="14" t="s">
        <v>1521</v>
      </c>
      <c r="F635" s="14"/>
      <c r="G635" s="15" t="s">
        <v>158</v>
      </c>
      <c r="H635" s="14" t="s">
        <v>1694</v>
      </c>
      <c r="I635" s="15" t="s">
        <v>1809</v>
      </c>
      <c r="J635" s="14"/>
      <c r="K635" s="14"/>
      <c r="L635" s="14"/>
      <c r="M635" s="15"/>
      <c r="N635" s="14"/>
      <c r="O635" s="17" t="s">
        <v>1810</v>
      </c>
      <c r="P635" s="14"/>
      <c r="Q635" s="14"/>
      <c r="R635" s="14"/>
      <c r="S635" s="14"/>
      <c r="T635" s="14">
        <v>4</v>
      </c>
      <c r="U635" s="14"/>
      <c r="V635" s="12" t="s">
        <v>1776</v>
      </c>
      <c r="W635" s="15">
        <v>55.558999999999997</v>
      </c>
      <c r="X635" s="12" t="s">
        <v>1730</v>
      </c>
      <c r="Y635" s="14"/>
      <c r="Z635" s="14"/>
      <c r="AA635" s="14"/>
      <c r="AB635" s="14"/>
      <c r="AC635" s="14"/>
      <c r="AD635" s="14"/>
      <c r="AE635" s="14"/>
      <c r="AF635" s="14" t="s">
        <v>158</v>
      </c>
      <c r="AG635" s="14" t="s">
        <v>1686</v>
      </c>
      <c r="AH635" s="14">
        <v>1440</v>
      </c>
      <c r="AI635" s="14" t="s">
        <v>1694</v>
      </c>
      <c r="AJ635" s="15" t="s">
        <v>1674</v>
      </c>
      <c r="AK635" s="15">
        <v>79.474999999999994</v>
      </c>
      <c r="AL635" s="14" t="s">
        <v>1806</v>
      </c>
      <c r="AM635" s="14">
        <v>7.311000000000007</v>
      </c>
      <c r="AN635" s="15">
        <v>4</v>
      </c>
      <c r="AO635" s="15">
        <v>100</v>
      </c>
      <c r="AP635" s="15">
        <v>30</v>
      </c>
      <c r="AQ635" s="14" t="s">
        <v>1813</v>
      </c>
      <c r="AR635" s="15" t="s">
        <v>1736</v>
      </c>
      <c r="AS635" s="14"/>
    </row>
    <row r="636" spans="1:45" x14ac:dyDescent="0.2">
      <c r="A636" s="14" t="s">
        <v>1524</v>
      </c>
      <c r="B636" s="15" t="s">
        <v>1672</v>
      </c>
      <c r="C636" s="15" t="s">
        <v>1675</v>
      </c>
      <c r="D636" s="14" t="s">
        <v>550</v>
      </c>
      <c r="E636" s="14" t="s">
        <v>1521</v>
      </c>
      <c r="F636" s="14"/>
      <c r="G636" s="15" t="s">
        <v>158</v>
      </c>
      <c r="H636" s="14" t="s">
        <v>1694</v>
      </c>
      <c r="I636" s="15" t="s">
        <v>1809</v>
      </c>
      <c r="J636" s="14"/>
      <c r="K636" s="14"/>
      <c r="L636" s="14"/>
      <c r="M636" s="15"/>
      <c r="N636" s="14"/>
      <c r="O636" s="17" t="s">
        <v>1810</v>
      </c>
      <c r="P636" s="14"/>
      <c r="Q636" s="14"/>
      <c r="R636" s="14"/>
      <c r="S636" s="14"/>
      <c r="T636" s="14">
        <v>4</v>
      </c>
      <c r="U636" s="14"/>
      <c r="V636" s="12" t="s">
        <v>1776</v>
      </c>
      <c r="W636" s="15">
        <v>69.733999999999995</v>
      </c>
      <c r="X636" s="12" t="s">
        <v>1730</v>
      </c>
      <c r="Y636" s="14"/>
      <c r="Z636" s="14"/>
      <c r="AA636" s="14"/>
      <c r="AB636" s="14"/>
      <c r="AC636" s="14"/>
      <c r="AD636" s="14"/>
      <c r="AE636" s="14"/>
      <c r="AF636" s="14" t="s">
        <v>158</v>
      </c>
      <c r="AG636" s="14" t="s">
        <v>1686</v>
      </c>
      <c r="AH636" s="14">
        <v>1440</v>
      </c>
      <c r="AI636" s="14" t="s">
        <v>1694</v>
      </c>
      <c r="AJ636" s="15" t="s">
        <v>1674</v>
      </c>
      <c r="AK636" s="15">
        <v>79.727000000000004</v>
      </c>
      <c r="AL636" s="14" t="s">
        <v>1806</v>
      </c>
      <c r="AM636" s="14">
        <v>1.0079999999999956</v>
      </c>
      <c r="AN636" s="15">
        <v>4</v>
      </c>
      <c r="AO636" s="15">
        <v>100</v>
      </c>
      <c r="AP636" s="15">
        <v>30</v>
      </c>
      <c r="AQ636" s="14" t="s">
        <v>1813</v>
      </c>
      <c r="AR636" s="15" t="s">
        <v>1736</v>
      </c>
      <c r="AS636" s="14"/>
    </row>
    <row r="637" spans="1:45" x14ac:dyDescent="0.2">
      <c r="A637" s="14" t="s">
        <v>1524</v>
      </c>
      <c r="B637" s="15" t="s">
        <v>1672</v>
      </c>
      <c r="C637" s="15" t="s">
        <v>1675</v>
      </c>
      <c r="D637" s="14" t="s">
        <v>550</v>
      </c>
      <c r="E637" s="14" t="s">
        <v>1521</v>
      </c>
      <c r="F637" s="14"/>
      <c r="G637" s="15" t="s">
        <v>158</v>
      </c>
      <c r="H637" s="14" t="s">
        <v>1694</v>
      </c>
      <c r="I637" s="15" t="s">
        <v>1809</v>
      </c>
      <c r="J637" s="14"/>
      <c r="K637" s="14"/>
      <c r="L637" s="14"/>
      <c r="M637" s="15"/>
      <c r="N637" s="14"/>
      <c r="O637" s="17" t="s">
        <v>1810</v>
      </c>
      <c r="P637" s="14"/>
      <c r="Q637" s="14"/>
      <c r="R637" s="14"/>
      <c r="S637" s="14"/>
      <c r="T637" s="14">
        <v>4</v>
      </c>
      <c r="U637" s="14"/>
      <c r="V637" s="12" t="s">
        <v>1776</v>
      </c>
      <c r="W637" s="15">
        <v>83.909000000000006</v>
      </c>
      <c r="X637" s="12" t="s">
        <v>1730</v>
      </c>
      <c r="Y637" s="14"/>
      <c r="Z637" s="14"/>
      <c r="AA637" s="14"/>
      <c r="AB637" s="14"/>
      <c r="AC637" s="14"/>
      <c r="AD637" s="14"/>
      <c r="AE637" s="14"/>
      <c r="AF637" s="14" t="s">
        <v>158</v>
      </c>
      <c r="AG637" s="14" t="s">
        <v>1686</v>
      </c>
      <c r="AH637" s="14">
        <v>1440</v>
      </c>
      <c r="AI637" s="14" t="s">
        <v>1694</v>
      </c>
      <c r="AJ637" s="15" t="s">
        <v>1674</v>
      </c>
      <c r="AK637" s="15">
        <v>73.171999999999997</v>
      </c>
      <c r="AL637" s="14" t="s">
        <v>1806</v>
      </c>
      <c r="AM637" s="14">
        <v>11.596999999999994</v>
      </c>
      <c r="AN637" s="15">
        <v>4</v>
      </c>
      <c r="AO637" s="15">
        <v>100</v>
      </c>
      <c r="AP637" s="15">
        <v>30</v>
      </c>
      <c r="AQ637" s="14" t="s">
        <v>1813</v>
      </c>
      <c r="AR637" s="15" t="s">
        <v>1736</v>
      </c>
      <c r="AS637" s="14"/>
    </row>
    <row r="638" spans="1:45" x14ac:dyDescent="0.2">
      <c r="A638" s="14" t="s">
        <v>1524</v>
      </c>
      <c r="B638" s="15" t="s">
        <v>1672</v>
      </c>
      <c r="C638" s="15" t="s">
        <v>1675</v>
      </c>
      <c r="D638" s="14" t="s">
        <v>550</v>
      </c>
      <c r="E638" s="14" t="s">
        <v>1521</v>
      </c>
      <c r="F638" s="14"/>
      <c r="G638" s="15" t="s">
        <v>158</v>
      </c>
      <c r="H638" s="14" t="s">
        <v>1694</v>
      </c>
      <c r="I638" s="15" t="s">
        <v>1809</v>
      </c>
      <c r="J638" s="14"/>
      <c r="K638" s="14"/>
      <c r="L638" s="14"/>
      <c r="M638" s="15"/>
      <c r="N638" s="14"/>
      <c r="O638" s="17" t="s">
        <v>1810</v>
      </c>
      <c r="P638" s="14"/>
      <c r="Q638" s="14"/>
      <c r="R638" s="14"/>
      <c r="S638" s="14"/>
      <c r="T638" s="14">
        <v>4</v>
      </c>
      <c r="U638" s="14"/>
      <c r="V638" s="12" t="s">
        <v>1776</v>
      </c>
      <c r="W638" s="15">
        <v>97.733999999999995</v>
      </c>
      <c r="X638" s="12" t="s">
        <v>1730</v>
      </c>
      <c r="Y638" s="14"/>
      <c r="Z638" s="14"/>
      <c r="AA638" s="14"/>
      <c r="AB638" s="14"/>
      <c r="AC638" s="14"/>
      <c r="AD638" s="14"/>
      <c r="AE638" s="14"/>
      <c r="AF638" s="14" t="s">
        <v>158</v>
      </c>
      <c r="AG638" s="14" t="s">
        <v>1686</v>
      </c>
      <c r="AH638" s="14">
        <v>1440</v>
      </c>
      <c r="AI638" s="14" t="s">
        <v>1694</v>
      </c>
      <c r="AJ638" s="15" t="s">
        <v>1674</v>
      </c>
      <c r="AK638" s="15">
        <v>81.744</v>
      </c>
      <c r="AL638" s="14" t="s">
        <v>1806</v>
      </c>
      <c r="AM638" s="14">
        <v>8.0680000000000121</v>
      </c>
      <c r="AN638" s="15">
        <v>4</v>
      </c>
      <c r="AO638" s="15">
        <v>100</v>
      </c>
      <c r="AP638" s="15">
        <v>30</v>
      </c>
      <c r="AQ638" s="14" t="s">
        <v>1813</v>
      </c>
      <c r="AR638" s="15" t="s">
        <v>1736</v>
      </c>
      <c r="AS638" s="14"/>
    </row>
    <row r="639" spans="1:45" x14ac:dyDescent="0.2">
      <c r="A639" s="14" t="s">
        <v>1524</v>
      </c>
      <c r="B639" s="15" t="s">
        <v>1672</v>
      </c>
      <c r="C639" s="15" t="s">
        <v>1675</v>
      </c>
      <c r="D639" s="14" t="s">
        <v>550</v>
      </c>
      <c r="E639" s="14" t="s">
        <v>1521</v>
      </c>
      <c r="F639" s="14"/>
      <c r="G639" s="15" t="s">
        <v>158</v>
      </c>
      <c r="H639" s="14" t="s">
        <v>1694</v>
      </c>
      <c r="I639" s="15" t="s">
        <v>1809</v>
      </c>
      <c r="J639" s="14"/>
      <c r="K639" s="14"/>
      <c r="L639" s="14"/>
      <c r="M639" s="15"/>
      <c r="N639" s="14"/>
      <c r="O639" s="17" t="s">
        <v>1810</v>
      </c>
      <c r="P639" s="14"/>
      <c r="Q639" s="14"/>
      <c r="R639" s="14"/>
      <c r="S639" s="14"/>
      <c r="T639" s="14">
        <v>4</v>
      </c>
      <c r="U639" s="14"/>
      <c r="V639" s="12" t="s">
        <v>1776</v>
      </c>
      <c r="W639" s="15">
        <v>111.90900000000001</v>
      </c>
      <c r="X639" s="12" t="s">
        <v>1730</v>
      </c>
      <c r="Y639" s="14"/>
      <c r="Z639" s="14"/>
      <c r="AA639" s="14"/>
      <c r="AB639" s="14"/>
      <c r="AC639" s="14"/>
      <c r="AD639" s="14"/>
      <c r="AE639" s="14"/>
      <c r="AF639" s="14" t="s">
        <v>158</v>
      </c>
      <c r="AG639" s="14" t="s">
        <v>1686</v>
      </c>
      <c r="AH639" s="14">
        <v>1440</v>
      </c>
      <c r="AI639" s="14" t="s">
        <v>1694</v>
      </c>
      <c r="AJ639" s="15" t="s">
        <v>1674</v>
      </c>
      <c r="AK639" s="15">
        <v>76.953999999999994</v>
      </c>
      <c r="AL639" s="14" t="s">
        <v>1806</v>
      </c>
      <c r="AM639" s="14">
        <v>6.3019999999999925</v>
      </c>
      <c r="AN639" s="15">
        <v>4</v>
      </c>
      <c r="AO639" s="15">
        <v>100</v>
      </c>
      <c r="AP639" s="15">
        <v>30</v>
      </c>
      <c r="AQ639" s="14" t="s">
        <v>1813</v>
      </c>
      <c r="AR639" s="15" t="s">
        <v>1736</v>
      </c>
      <c r="AS639" s="14"/>
    </row>
    <row r="640" spans="1:45" x14ac:dyDescent="0.2">
      <c r="A640" s="14" t="s">
        <v>1524</v>
      </c>
      <c r="B640" s="15" t="s">
        <v>1672</v>
      </c>
      <c r="C640" s="15" t="s">
        <v>1675</v>
      </c>
      <c r="D640" s="14" t="s">
        <v>550</v>
      </c>
      <c r="E640" s="14" t="s">
        <v>1521</v>
      </c>
      <c r="F640" s="14"/>
      <c r="G640" s="15" t="s">
        <v>158</v>
      </c>
      <c r="H640" s="14" t="s">
        <v>1694</v>
      </c>
      <c r="I640" s="15" t="s">
        <v>1809</v>
      </c>
      <c r="J640" s="14"/>
      <c r="K640" s="14"/>
      <c r="L640" s="14"/>
      <c r="M640" s="15"/>
      <c r="N640" s="14"/>
      <c r="O640" s="17" t="s">
        <v>1810</v>
      </c>
      <c r="P640" s="14"/>
      <c r="Q640" s="14"/>
      <c r="R640" s="14"/>
      <c r="S640" s="14"/>
      <c r="T640" s="14">
        <v>4</v>
      </c>
      <c r="U640" s="14"/>
      <c r="V640" s="12" t="s">
        <v>1776</v>
      </c>
      <c r="W640" s="15">
        <v>126.09099999999999</v>
      </c>
      <c r="X640" s="12" t="s">
        <v>1730</v>
      </c>
      <c r="Y640" s="14"/>
      <c r="Z640" s="14"/>
      <c r="AA640" s="14"/>
      <c r="AB640" s="14"/>
      <c r="AC640" s="14"/>
      <c r="AD640" s="14"/>
      <c r="AE640" s="14"/>
      <c r="AF640" s="14" t="s">
        <v>158</v>
      </c>
      <c r="AG640" s="14" t="s">
        <v>1686</v>
      </c>
      <c r="AH640" s="14">
        <v>1440</v>
      </c>
      <c r="AI640" s="14" t="s">
        <v>1694</v>
      </c>
      <c r="AJ640" s="15" t="s">
        <v>1674</v>
      </c>
      <c r="AK640" s="15">
        <v>81.239000000000004</v>
      </c>
      <c r="AL640" s="14" t="s">
        <v>1806</v>
      </c>
      <c r="AM640" s="14">
        <v>8.0670000000000073</v>
      </c>
      <c r="AN640" s="15">
        <v>4</v>
      </c>
      <c r="AO640" s="15">
        <v>100</v>
      </c>
      <c r="AP640" s="15">
        <v>30</v>
      </c>
      <c r="AQ640" s="14" t="s">
        <v>1813</v>
      </c>
      <c r="AR640" s="15" t="s">
        <v>1736</v>
      </c>
      <c r="AS640" s="14"/>
    </row>
    <row r="641" spans="1:45" x14ac:dyDescent="0.2">
      <c r="A641" s="14" t="s">
        <v>1524</v>
      </c>
      <c r="B641" s="15" t="s">
        <v>1672</v>
      </c>
      <c r="C641" s="15" t="s">
        <v>1675</v>
      </c>
      <c r="D641" s="14" t="s">
        <v>550</v>
      </c>
      <c r="E641" s="14" t="s">
        <v>1521</v>
      </c>
      <c r="F641" s="14"/>
      <c r="G641" s="15" t="s">
        <v>158</v>
      </c>
      <c r="H641" s="14" t="s">
        <v>1694</v>
      </c>
      <c r="I641" s="15" t="s">
        <v>1809</v>
      </c>
      <c r="J641" s="14"/>
      <c r="K641" s="14"/>
      <c r="L641" s="14"/>
      <c r="M641" s="15"/>
      <c r="N641" s="14"/>
      <c r="O641" s="17" t="s">
        <v>1810</v>
      </c>
      <c r="P641" s="14"/>
      <c r="Q641" s="14"/>
      <c r="R641" s="14"/>
      <c r="S641" s="14"/>
      <c r="T641" s="14">
        <v>4</v>
      </c>
      <c r="U641" s="14"/>
      <c r="V641" s="12" t="s">
        <v>1776</v>
      </c>
      <c r="W641" s="15">
        <v>138.495</v>
      </c>
      <c r="X641" s="12" t="s">
        <v>1730</v>
      </c>
      <c r="Y641" s="14"/>
      <c r="Z641" s="14"/>
      <c r="AA641" s="14"/>
      <c r="AB641" s="14"/>
      <c r="AC641" s="14"/>
      <c r="AD641" s="14"/>
      <c r="AE641" s="14"/>
      <c r="AF641" s="14" t="s">
        <v>158</v>
      </c>
      <c r="AG641" s="14" t="s">
        <v>1686</v>
      </c>
      <c r="AH641" s="14">
        <v>1440</v>
      </c>
      <c r="AI641" s="14" t="s">
        <v>1694</v>
      </c>
      <c r="AJ641" s="15" t="s">
        <v>1674</v>
      </c>
      <c r="AK641" s="15">
        <v>79.474999999999994</v>
      </c>
      <c r="AL641" s="14" t="s">
        <v>1806</v>
      </c>
      <c r="AM641" s="14">
        <v>10.587999999999994</v>
      </c>
      <c r="AN641" s="15">
        <v>4</v>
      </c>
      <c r="AO641" s="15">
        <v>100</v>
      </c>
      <c r="AP641" s="15">
        <v>30</v>
      </c>
      <c r="AQ641" s="14" t="s">
        <v>1813</v>
      </c>
      <c r="AR641" s="15" t="s">
        <v>1736</v>
      </c>
      <c r="AS641" s="14"/>
    </row>
    <row r="642" spans="1:45" x14ac:dyDescent="0.2">
      <c r="A642" s="14" t="s">
        <v>1568</v>
      </c>
      <c r="B642" s="15" t="s">
        <v>1672</v>
      </c>
      <c r="C642" s="15" t="s">
        <v>1675</v>
      </c>
      <c r="D642" s="14" t="s">
        <v>1104</v>
      </c>
      <c r="E642" s="14" t="s">
        <v>1817</v>
      </c>
      <c r="F642" s="14" t="s">
        <v>954</v>
      </c>
      <c r="G642" s="15" t="s">
        <v>158</v>
      </c>
      <c r="H642" s="14" t="s">
        <v>1694</v>
      </c>
      <c r="I642" t="s">
        <v>1818</v>
      </c>
      <c r="J642">
        <v>36.516666666666602</v>
      </c>
      <c r="K642">
        <v>138.35</v>
      </c>
      <c r="L642">
        <v>1750</v>
      </c>
      <c r="M642" t="s">
        <v>1671</v>
      </c>
      <c r="O642">
        <v>1995</v>
      </c>
      <c r="X642" s="9" t="s">
        <v>1819</v>
      </c>
      <c r="Z642">
        <v>16</v>
      </c>
      <c r="AF642" s="14" t="s">
        <v>1694</v>
      </c>
      <c r="AI642" t="s">
        <v>158</v>
      </c>
      <c r="AJ642" s="15" t="s">
        <v>1674</v>
      </c>
      <c r="AK642" s="15">
        <v>0.5</v>
      </c>
      <c r="AL642" s="14" t="s">
        <v>1792</v>
      </c>
      <c r="AM642" s="14">
        <v>0.2</v>
      </c>
      <c r="AN642" s="15">
        <v>5</v>
      </c>
      <c r="AO642" s="15">
        <v>40</v>
      </c>
      <c r="AP642" s="15">
        <v>40</v>
      </c>
      <c r="AQ642" s="14" t="s">
        <v>1828</v>
      </c>
      <c r="AR642" s="15" t="s">
        <v>1827</v>
      </c>
    </row>
    <row r="643" spans="1:45" x14ac:dyDescent="0.2">
      <c r="A643" s="14" t="s">
        <v>1568</v>
      </c>
      <c r="B643" s="15" t="s">
        <v>1672</v>
      </c>
      <c r="C643" s="15" t="s">
        <v>1675</v>
      </c>
      <c r="D643" s="14" t="s">
        <v>1104</v>
      </c>
      <c r="E643" s="14" t="s">
        <v>1817</v>
      </c>
      <c r="F643" s="14" t="s">
        <v>954</v>
      </c>
      <c r="G643" s="15" t="s">
        <v>158</v>
      </c>
      <c r="H643" s="14" t="s">
        <v>1694</v>
      </c>
      <c r="I643" t="s">
        <v>1818</v>
      </c>
      <c r="J643">
        <v>36.516666666666602</v>
      </c>
      <c r="K643">
        <v>138.35</v>
      </c>
      <c r="L643">
        <v>1750</v>
      </c>
      <c r="M643" t="s">
        <v>1671</v>
      </c>
      <c r="O643">
        <v>1995</v>
      </c>
      <c r="X643" s="9" t="s">
        <v>1820</v>
      </c>
      <c r="Z643">
        <v>16</v>
      </c>
      <c r="AF643" s="14" t="s">
        <v>1694</v>
      </c>
      <c r="AI643" t="s">
        <v>158</v>
      </c>
      <c r="AJ643" s="15" t="s">
        <v>1674</v>
      </c>
      <c r="AK643" s="15">
        <v>7.5</v>
      </c>
      <c r="AL643" s="14" t="s">
        <v>1792</v>
      </c>
      <c r="AM643" s="14">
        <v>1.8</v>
      </c>
      <c r="AN643" s="15">
        <v>5</v>
      </c>
      <c r="AO643" s="15">
        <v>40</v>
      </c>
      <c r="AP643" s="15">
        <v>40</v>
      </c>
      <c r="AQ643" s="14" t="s">
        <v>1828</v>
      </c>
      <c r="AR643" s="15" t="s">
        <v>1827</v>
      </c>
    </row>
    <row r="644" spans="1:45" x14ac:dyDescent="0.2">
      <c r="A644" s="14" t="s">
        <v>1568</v>
      </c>
      <c r="B644" s="15" t="s">
        <v>1672</v>
      </c>
      <c r="C644" s="15" t="s">
        <v>1675</v>
      </c>
      <c r="D644" s="14" t="s">
        <v>1104</v>
      </c>
      <c r="E644" s="14" t="s">
        <v>1817</v>
      </c>
      <c r="F644" s="14" t="s">
        <v>954</v>
      </c>
      <c r="G644" s="15" t="s">
        <v>158</v>
      </c>
      <c r="H644" s="14" t="s">
        <v>1694</v>
      </c>
      <c r="I644" t="s">
        <v>1818</v>
      </c>
      <c r="J644">
        <v>36.516666666666602</v>
      </c>
      <c r="K644">
        <v>138.35</v>
      </c>
      <c r="L644">
        <v>1750</v>
      </c>
      <c r="M644" t="s">
        <v>1671</v>
      </c>
      <c r="O644">
        <v>1995</v>
      </c>
      <c r="X644" s="9" t="s">
        <v>1821</v>
      </c>
      <c r="Z644">
        <v>16</v>
      </c>
      <c r="AF644" s="14" t="s">
        <v>1694</v>
      </c>
      <c r="AI644" t="s">
        <v>158</v>
      </c>
      <c r="AJ644" s="15" t="s">
        <v>1674</v>
      </c>
      <c r="AK644" s="15">
        <v>23</v>
      </c>
      <c r="AL644" s="14" t="s">
        <v>1792</v>
      </c>
      <c r="AM644" s="14">
        <v>1.7</v>
      </c>
      <c r="AN644" s="15">
        <v>5</v>
      </c>
      <c r="AO644" s="15">
        <v>40</v>
      </c>
      <c r="AP644" s="15">
        <v>40</v>
      </c>
      <c r="AQ644" s="14" t="s">
        <v>1828</v>
      </c>
      <c r="AR644" s="15" t="s">
        <v>1827</v>
      </c>
    </row>
    <row r="645" spans="1:45" x14ac:dyDescent="0.2">
      <c r="A645" s="14" t="s">
        <v>1568</v>
      </c>
      <c r="B645" s="15" t="s">
        <v>1672</v>
      </c>
      <c r="C645" s="15" t="s">
        <v>1675</v>
      </c>
      <c r="D645" s="14" t="s">
        <v>1104</v>
      </c>
      <c r="E645" s="14" t="s">
        <v>1817</v>
      </c>
      <c r="F645" s="14" t="s">
        <v>954</v>
      </c>
      <c r="G645" s="15" t="s">
        <v>158</v>
      </c>
      <c r="H645" s="14" t="s">
        <v>1694</v>
      </c>
      <c r="I645" t="s">
        <v>1818</v>
      </c>
      <c r="J645">
        <v>36.516666666666602</v>
      </c>
      <c r="K645">
        <v>138.35</v>
      </c>
      <c r="L645">
        <v>1750</v>
      </c>
      <c r="M645" t="s">
        <v>1671</v>
      </c>
      <c r="O645">
        <v>1995</v>
      </c>
      <c r="X645" s="9" t="s">
        <v>1730</v>
      </c>
      <c r="Z645">
        <v>16</v>
      </c>
      <c r="AF645" s="14" t="s">
        <v>1694</v>
      </c>
      <c r="AI645" t="s">
        <v>158</v>
      </c>
      <c r="AJ645" s="15" t="s">
        <v>1674</v>
      </c>
      <c r="AK645" s="15">
        <v>64</v>
      </c>
      <c r="AL645" s="14" t="s">
        <v>1792</v>
      </c>
      <c r="AM645" s="14">
        <v>2.4</v>
      </c>
      <c r="AN645" s="15">
        <v>5</v>
      </c>
      <c r="AO645" s="15">
        <v>40</v>
      </c>
      <c r="AP645" s="15">
        <v>40</v>
      </c>
      <c r="AQ645" s="14" t="s">
        <v>1828</v>
      </c>
      <c r="AR645" s="15" t="s">
        <v>1827</v>
      </c>
    </row>
    <row r="646" spans="1:45" x14ac:dyDescent="0.2">
      <c r="A646" s="14" t="s">
        <v>1568</v>
      </c>
      <c r="B646" s="15" t="s">
        <v>1672</v>
      </c>
      <c r="C646" s="15" t="s">
        <v>1675</v>
      </c>
      <c r="D646" s="14" t="s">
        <v>1104</v>
      </c>
      <c r="E646" s="14" t="s">
        <v>1817</v>
      </c>
      <c r="F646" s="14" t="s">
        <v>954</v>
      </c>
      <c r="G646" s="15" t="s">
        <v>158</v>
      </c>
      <c r="H646" s="14" t="s">
        <v>1694</v>
      </c>
      <c r="I646" t="s">
        <v>1818</v>
      </c>
      <c r="J646">
        <v>36.516666666666602</v>
      </c>
      <c r="K646">
        <v>138.35</v>
      </c>
      <c r="L646">
        <v>1750</v>
      </c>
      <c r="M646" t="s">
        <v>1671</v>
      </c>
      <c r="O646">
        <v>1995</v>
      </c>
      <c r="X646" s="9" t="s">
        <v>1822</v>
      </c>
      <c r="Z646">
        <v>16</v>
      </c>
      <c r="AF646" s="14" t="s">
        <v>1694</v>
      </c>
      <c r="AI646" t="s">
        <v>158</v>
      </c>
      <c r="AJ646" s="15" t="s">
        <v>1674</v>
      </c>
      <c r="AK646" s="15">
        <v>74</v>
      </c>
      <c r="AL646" s="14" t="s">
        <v>1792</v>
      </c>
      <c r="AM646" s="14">
        <v>2.1</v>
      </c>
      <c r="AN646" s="15">
        <v>5</v>
      </c>
      <c r="AO646" s="15">
        <v>40</v>
      </c>
      <c r="AP646" s="15">
        <v>40</v>
      </c>
      <c r="AQ646" s="14" t="s">
        <v>1828</v>
      </c>
      <c r="AR646" s="15" t="s">
        <v>1827</v>
      </c>
    </row>
    <row r="647" spans="1:45" x14ac:dyDescent="0.2">
      <c r="A647" s="14" t="s">
        <v>1568</v>
      </c>
      <c r="B647" s="15" t="s">
        <v>1672</v>
      </c>
      <c r="C647" s="15" t="s">
        <v>1675</v>
      </c>
      <c r="D647" s="14" t="s">
        <v>1104</v>
      </c>
      <c r="E647" s="14" t="s">
        <v>1817</v>
      </c>
      <c r="F647" s="14" t="s">
        <v>954</v>
      </c>
      <c r="G647" s="15" t="s">
        <v>158</v>
      </c>
      <c r="H647" s="14" t="s">
        <v>1694</v>
      </c>
      <c r="I647" t="s">
        <v>1818</v>
      </c>
      <c r="J647">
        <v>36.516666666666602</v>
      </c>
      <c r="K647">
        <v>138.35</v>
      </c>
      <c r="L647">
        <v>1750</v>
      </c>
      <c r="M647" t="s">
        <v>1671</v>
      </c>
      <c r="O647">
        <v>1995</v>
      </c>
      <c r="X647" s="9" t="s">
        <v>1823</v>
      </c>
      <c r="Z647">
        <v>16</v>
      </c>
      <c r="AF647" s="14" t="s">
        <v>1694</v>
      </c>
      <c r="AI647" t="s">
        <v>158</v>
      </c>
      <c r="AJ647" s="15" t="s">
        <v>1674</v>
      </c>
      <c r="AK647" s="15">
        <v>77</v>
      </c>
      <c r="AL647" s="14" t="s">
        <v>1792</v>
      </c>
      <c r="AM647" s="14">
        <v>1.2</v>
      </c>
      <c r="AN647" s="15">
        <v>5</v>
      </c>
      <c r="AO647" s="15">
        <v>40</v>
      </c>
      <c r="AP647" s="15">
        <v>40</v>
      </c>
      <c r="AQ647" s="14" t="s">
        <v>1828</v>
      </c>
      <c r="AR647" s="15" t="s">
        <v>1827</v>
      </c>
      <c r="AS647" t="s">
        <v>1826</v>
      </c>
    </row>
    <row r="648" spans="1:45" x14ac:dyDescent="0.2">
      <c r="A648" s="14" t="s">
        <v>1568</v>
      </c>
      <c r="B648" s="15" t="s">
        <v>1672</v>
      </c>
      <c r="C648" s="15" t="s">
        <v>1675</v>
      </c>
      <c r="D648" s="14" t="s">
        <v>1104</v>
      </c>
      <c r="E648" s="14" t="s">
        <v>1817</v>
      </c>
      <c r="F648" s="14" t="s">
        <v>954</v>
      </c>
      <c r="G648" s="15" t="s">
        <v>158</v>
      </c>
      <c r="H648" s="14" t="s">
        <v>1694</v>
      </c>
      <c r="I648" t="s">
        <v>1818</v>
      </c>
      <c r="J648">
        <v>36.516666666666602</v>
      </c>
      <c r="K648">
        <v>138.35</v>
      </c>
      <c r="L648">
        <v>1750</v>
      </c>
      <c r="M648" t="s">
        <v>1671</v>
      </c>
      <c r="O648">
        <v>1995</v>
      </c>
      <c r="X648" s="9" t="s">
        <v>1824</v>
      </c>
      <c r="Z648">
        <v>16</v>
      </c>
      <c r="AF648" s="14" t="s">
        <v>1694</v>
      </c>
      <c r="AI648" t="s">
        <v>158</v>
      </c>
      <c r="AJ648" s="15" t="s">
        <v>1674</v>
      </c>
      <c r="AK648" s="15">
        <v>89</v>
      </c>
      <c r="AL648" s="14" t="s">
        <v>1792</v>
      </c>
      <c r="AM648" s="14">
        <v>1.5</v>
      </c>
      <c r="AN648" s="15">
        <v>5</v>
      </c>
      <c r="AO648" s="15">
        <v>40</v>
      </c>
      <c r="AP648" s="15">
        <v>40</v>
      </c>
      <c r="AQ648" s="14" t="s">
        <v>1828</v>
      </c>
      <c r="AR648" s="15" t="s">
        <v>1827</v>
      </c>
      <c r="AS648" t="s">
        <v>1826</v>
      </c>
    </row>
    <row r="649" spans="1:45" x14ac:dyDescent="0.2">
      <c r="A649" s="14" t="s">
        <v>1568</v>
      </c>
      <c r="B649" s="15" t="s">
        <v>1672</v>
      </c>
      <c r="C649" s="15" t="s">
        <v>1675</v>
      </c>
      <c r="D649" s="14" t="s">
        <v>1104</v>
      </c>
      <c r="E649" s="14" t="s">
        <v>1817</v>
      </c>
      <c r="F649" s="14" t="s">
        <v>954</v>
      </c>
      <c r="G649" s="15" t="s">
        <v>158</v>
      </c>
      <c r="H649" s="14" t="s">
        <v>1694</v>
      </c>
      <c r="I649" t="s">
        <v>1818</v>
      </c>
      <c r="J649">
        <v>36.516666666666602</v>
      </c>
      <c r="K649">
        <v>138.35</v>
      </c>
      <c r="L649">
        <v>1750</v>
      </c>
      <c r="M649" t="s">
        <v>1671</v>
      </c>
      <c r="O649">
        <v>1995</v>
      </c>
      <c r="X649" s="9" t="s">
        <v>1825</v>
      </c>
      <c r="Z649">
        <v>16</v>
      </c>
      <c r="AF649" s="14" t="s">
        <v>1694</v>
      </c>
      <c r="AI649" t="s">
        <v>158</v>
      </c>
      <c r="AJ649" s="15" t="s">
        <v>1674</v>
      </c>
      <c r="AK649" s="15">
        <v>89</v>
      </c>
      <c r="AL649" s="14" t="s">
        <v>1792</v>
      </c>
      <c r="AM649" s="14">
        <v>0.9</v>
      </c>
      <c r="AN649" s="15">
        <v>5</v>
      </c>
      <c r="AO649" s="15">
        <v>40</v>
      </c>
      <c r="AP649" s="15">
        <v>40</v>
      </c>
      <c r="AQ649" s="14" t="s">
        <v>1828</v>
      </c>
      <c r="AR649" s="15" t="s">
        <v>1827</v>
      </c>
      <c r="AS649" t="s">
        <v>1826</v>
      </c>
    </row>
    <row r="650" spans="1:45" x14ac:dyDescent="0.2">
      <c r="A650" s="14" t="s">
        <v>1568</v>
      </c>
      <c r="B650" s="15" t="s">
        <v>1672</v>
      </c>
      <c r="C650" s="15" t="s">
        <v>1675</v>
      </c>
      <c r="D650" s="14" t="s">
        <v>1104</v>
      </c>
      <c r="E650" s="14" t="s">
        <v>1829</v>
      </c>
      <c r="F650" s="14"/>
      <c r="G650" s="15" t="s">
        <v>158</v>
      </c>
      <c r="H650" s="14" t="s">
        <v>1694</v>
      </c>
      <c r="I650" t="s">
        <v>1818</v>
      </c>
      <c r="J650">
        <v>36.516666666666602</v>
      </c>
      <c r="K650">
        <v>138.35</v>
      </c>
      <c r="L650">
        <v>2050</v>
      </c>
      <c r="M650" t="s">
        <v>1671</v>
      </c>
      <c r="O650">
        <v>1995</v>
      </c>
      <c r="X650" s="9" t="s">
        <v>1819</v>
      </c>
      <c r="Z650">
        <v>16</v>
      </c>
      <c r="AF650" s="14" t="s">
        <v>1694</v>
      </c>
      <c r="AI650" t="s">
        <v>158</v>
      </c>
      <c r="AJ650" s="15" t="s">
        <v>1674</v>
      </c>
      <c r="AK650" s="15">
        <v>0</v>
      </c>
      <c r="AL650" s="14" t="s">
        <v>1792</v>
      </c>
      <c r="AM650" s="14">
        <v>0</v>
      </c>
      <c r="AN650" s="15">
        <v>5</v>
      </c>
      <c r="AO650" s="15">
        <v>40</v>
      </c>
      <c r="AP650" s="15">
        <v>40</v>
      </c>
      <c r="AQ650" s="14" t="s">
        <v>1828</v>
      </c>
      <c r="AR650" s="15" t="s">
        <v>1827</v>
      </c>
    </row>
    <row r="651" spans="1:45" x14ac:dyDescent="0.2">
      <c r="A651" s="14" t="s">
        <v>1568</v>
      </c>
      <c r="B651" s="15" t="s">
        <v>1672</v>
      </c>
      <c r="C651" s="15" t="s">
        <v>1675</v>
      </c>
      <c r="D651" s="14" t="s">
        <v>1104</v>
      </c>
      <c r="E651" s="14" t="s">
        <v>1829</v>
      </c>
      <c r="F651" s="14"/>
      <c r="G651" s="15" t="s">
        <v>158</v>
      </c>
      <c r="H651" s="14" t="s">
        <v>1694</v>
      </c>
      <c r="I651" t="s">
        <v>1818</v>
      </c>
      <c r="J651">
        <v>36.516666666666602</v>
      </c>
      <c r="K651">
        <v>138.35</v>
      </c>
      <c r="L651">
        <v>2050</v>
      </c>
      <c r="M651" t="s">
        <v>1671</v>
      </c>
      <c r="O651">
        <v>1995</v>
      </c>
      <c r="X651" s="9" t="s">
        <v>1820</v>
      </c>
      <c r="Z651">
        <v>16</v>
      </c>
      <c r="AF651" s="14" t="s">
        <v>1694</v>
      </c>
      <c r="AI651" t="s">
        <v>158</v>
      </c>
      <c r="AJ651" s="15" t="s">
        <v>1674</v>
      </c>
      <c r="AK651" s="15">
        <v>0</v>
      </c>
      <c r="AL651" s="14" t="s">
        <v>1792</v>
      </c>
      <c r="AM651" s="14">
        <v>0</v>
      </c>
      <c r="AN651" s="15">
        <v>5</v>
      </c>
      <c r="AO651" s="15">
        <v>40</v>
      </c>
      <c r="AP651" s="15">
        <v>40</v>
      </c>
      <c r="AQ651" s="14" t="s">
        <v>1828</v>
      </c>
      <c r="AR651" s="15" t="s">
        <v>1827</v>
      </c>
    </row>
    <row r="652" spans="1:45" x14ac:dyDescent="0.2">
      <c r="A652" s="14" t="s">
        <v>1568</v>
      </c>
      <c r="B652" s="15" t="s">
        <v>1672</v>
      </c>
      <c r="C652" s="15" t="s">
        <v>1675</v>
      </c>
      <c r="D652" s="14" t="s">
        <v>1104</v>
      </c>
      <c r="E652" s="14" t="s">
        <v>1829</v>
      </c>
      <c r="F652" s="14"/>
      <c r="G652" s="15" t="s">
        <v>158</v>
      </c>
      <c r="H652" s="14" t="s">
        <v>1694</v>
      </c>
      <c r="I652" t="s">
        <v>1818</v>
      </c>
      <c r="J652">
        <v>36.516666666666602</v>
      </c>
      <c r="K652">
        <v>138.35</v>
      </c>
      <c r="L652">
        <v>2050</v>
      </c>
      <c r="M652" t="s">
        <v>1671</v>
      </c>
      <c r="O652">
        <v>1995</v>
      </c>
      <c r="X652" s="9" t="s">
        <v>1821</v>
      </c>
      <c r="Z652">
        <v>16</v>
      </c>
      <c r="AF652" s="14" t="s">
        <v>1694</v>
      </c>
      <c r="AI652" t="s">
        <v>158</v>
      </c>
      <c r="AJ652" s="15" t="s">
        <v>1674</v>
      </c>
      <c r="AK652" s="15">
        <v>0</v>
      </c>
      <c r="AL652" s="14" t="s">
        <v>1792</v>
      </c>
      <c r="AM652" s="14">
        <v>0</v>
      </c>
      <c r="AN652" s="15">
        <v>5</v>
      </c>
      <c r="AO652" s="15">
        <v>40</v>
      </c>
      <c r="AP652" s="15">
        <v>40</v>
      </c>
      <c r="AQ652" s="14" t="s">
        <v>1828</v>
      </c>
      <c r="AR652" s="15" t="s">
        <v>1827</v>
      </c>
    </row>
    <row r="653" spans="1:45" x14ac:dyDescent="0.2">
      <c r="A653" s="14" t="s">
        <v>1568</v>
      </c>
      <c r="B653" s="15" t="s">
        <v>1672</v>
      </c>
      <c r="C653" s="15" t="s">
        <v>1675</v>
      </c>
      <c r="D653" s="14" t="s">
        <v>1104</v>
      </c>
      <c r="E653" s="14" t="s">
        <v>1829</v>
      </c>
      <c r="F653" s="14"/>
      <c r="G653" s="15" t="s">
        <v>158</v>
      </c>
      <c r="H653" s="14" t="s">
        <v>1694</v>
      </c>
      <c r="I653" t="s">
        <v>1818</v>
      </c>
      <c r="J653">
        <v>36.516666666666602</v>
      </c>
      <c r="K653">
        <v>138.35</v>
      </c>
      <c r="L653">
        <v>2050</v>
      </c>
      <c r="M653" t="s">
        <v>1671</v>
      </c>
      <c r="O653">
        <v>1995</v>
      </c>
      <c r="X653" s="9" t="s">
        <v>1730</v>
      </c>
      <c r="Z653">
        <v>16</v>
      </c>
      <c r="AF653" s="14" t="s">
        <v>1694</v>
      </c>
      <c r="AI653" t="s">
        <v>158</v>
      </c>
      <c r="AJ653" s="15" t="s">
        <v>1674</v>
      </c>
      <c r="AK653" s="15">
        <v>13</v>
      </c>
      <c r="AL653" s="14" t="s">
        <v>1792</v>
      </c>
      <c r="AM653" s="14">
        <v>0.9</v>
      </c>
      <c r="AN653" s="15">
        <v>5</v>
      </c>
      <c r="AO653" s="15">
        <v>40</v>
      </c>
      <c r="AP653" s="15">
        <v>40</v>
      </c>
      <c r="AQ653" s="14" t="s">
        <v>1828</v>
      </c>
      <c r="AR653" s="15" t="s">
        <v>1827</v>
      </c>
    </row>
    <row r="654" spans="1:45" x14ac:dyDescent="0.2">
      <c r="A654" s="14" t="s">
        <v>1568</v>
      </c>
      <c r="B654" s="15" t="s">
        <v>1672</v>
      </c>
      <c r="C654" s="15" t="s">
        <v>1675</v>
      </c>
      <c r="D654" s="14" t="s">
        <v>1104</v>
      </c>
      <c r="E654" s="14" t="s">
        <v>1829</v>
      </c>
      <c r="F654" s="14"/>
      <c r="G654" s="15" t="s">
        <v>158</v>
      </c>
      <c r="H654" s="14" t="s">
        <v>1694</v>
      </c>
      <c r="I654" t="s">
        <v>1818</v>
      </c>
      <c r="J654">
        <v>36.516666666666602</v>
      </c>
      <c r="K654">
        <v>138.35</v>
      </c>
      <c r="L654">
        <v>2050</v>
      </c>
      <c r="M654" t="s">
        <v>1671</v>
      </c>
      <c r="O654">
        <v>1995</v>
      </c>
      <c r="X654" s="9" t="s">
        <v>1822</v>
      </c>
      <c r="Z654">
        <v>16</v>
      </c>
      <c r="AF654" s="14" t="s">
        <v>1694</v>
      </c>
      <c r="AI654" t="s">
        <v>158</v>
      </c>
      <c r="AJ654" s="15" t="s">
        <v>1674</v>
      </c>
      <c r="AK654" s="15">
        <v>42.5</v>
      </c>
      <c r="AL654" s="14" t="s">
        <v>1792</v>
      </c>
      <c r="AM654" s="14">
        <v>2</v>
      </c>
      <c r="AN654" s="15">
        <v>5</v>
      </c>
      <c r="AO654" s="15">
        <v>40</v>
      </c>
      <c r="AP654" s="15">
        <v>40</v>
      </c>
      <c r="AQ654" s="14" t="s">
        <v>1828</v>
      </c>
      <c r="AR654" s="15" t="s">
        <v>1827</v>
      </c>
    </row>
    <row r="655" spans="1:45" x14ac:dyDescent="0.2">
      <c r="A655" s="14" t="s">
        <v>1568</v>
      </c>
      <c r="B655" s="15" t="s">
        <v>1672</v>
      </c>
      <c r="C655" s="15" t="s">
        <v>1675</v>
      </c>
      <c r="D655" s="14" t="s">
        <v>1104</v>
      </c>
      <c r="E655" s="14" t="s">
        <v>1829</v>
      </c>
      <c r="F655" s="14"/>
      <c r="G655" s="15" t="s">
        <v>158</v>
      </c>
      <c r="H655" s="14" t="s">
        <v>1694</v>
      </c>
      <c r="I655" t="s">
        <v>1818</v>
      </c>
      <c r="J655">
        <v>36.516666666666602</v>
      </c>
      <c r="K655">
        <v>138.35</v>
      </c>
      <c r="L655">
        <v>2050</v>
      </c>
      <c r="M655" t="s">
        <v>1671</v>
      </c>
      <c r="O655">
        <v>1995</v>
      </c>
      <c r="X655" s="9" t="s">
        <v>1823</v>
      </c>
      <c r="Z655">
        <v>16</v>
      </c>
      <c r="AF655" s="14" t="s">
        <v>1694</v>
      </c>
      <c r="AI655" t="s">
        <v>158</v>
      </c>
      <c r="AJ655" s="15" t="s">
        <v>1674</v>
      </c>
      <c r="AK655" s="15">
        <v>29</v>
      </c>
      <c r="AL655" s="14" t="s">
        <v>1792</v>
      </c>
      <c r="AM655" s="14">
        <v>4.5</v>
      </c>
      <c r="AN655" s="15">
        <v>5</v>
      </c>
      <c r="AO655" s="15">
        <v>40</v>
      </c>
      <c r="AP655" s="15">
        <v>40</v>
      </c>
      <c r="AQ655" s="14" t="s">
        <v>1828</v>
      </c>
      <c r="AR655" s="15" t="s">
        <v>1827</v>
      </c>
      <c r="AS655" t="s">
        <v>1826</v>
      </c>
    </row>
    <row r="656" spans="1:45" x14ac:dyDescent="0.2">
      <c r="A656" s="14" t="s">
        <v>1568</v>
      </c>
      <c r="B656" s="15" t="s">
        <v>1672</v>
      </c>
      <c r="C656" s="15" t="s">
        <v>1675</v>
      </c>
      <c r="D656" s="14" t="s">
        <v>1104</v>
      </c>
      <c r="E656" s="14" t="s">
        <v>1829</v>
      </c>
      <c r="F656" s="14"/>
      <c r="G656" s="15" t="s">
        <v>158</v>
      </c>
      <c r="H656" s="14" t="s">
        <v>1694</v>
      </c>
      <c r="I656" t="s">
        <v>1818</v>
      </c>
      <c r="J656">
        <v>36.516666666666602</v>
      </c>
      <c r="K656">
        <v>138.35</v>
      </c>
      <c r="L656">
        <v>2050</v>
      </c>
      <c r="M656" t="s">
        <v>1671</v>
      </c>
      <c r="O656">
        <v>1995</v>
      </c>
      <c r="X656" s="9" t="s">
        <v>1824</v>
      </c>
      <c r="Z656">
        <v>16</v>
      </c>
      <c r="AF656" s="14" t="s">
        <v>1694</v>
      </c>
      <c r="AI656" t="s">
        <v>158</v>
      </c>
      <c r="AJ656" s="15" t="s">
        <v>1674</v>
      </c>
      <c r="AK656" s="15">
        <v>35</v>
      </c>
      <c r="AL656" s="14" t="s">
        <v>1792</v>
      </c>
      <c r="AM656" s="14">
        <v>6.2</v>
      </c>
      <c r="AN656" s="15">
        <v>5</v>
      </c>
      <c r="AO656" s="15">
        <v>40</v>
      </c>
      <c r="AP656" s="15">
        <v>40</v>
      </c>
      <c r="AQ656" s="14" t="s">
        <v>1828</v>
      </c>
      <c r="AR656" s="15" t="s">
        <v>1827</v>
      </c>
      <c r="AS656" t="s">
        <v>1826</v>
      </c>
    </row>
    <row r="657" spans="1:45" x14ac:dyDescent="0.2">
      <c r="A657" s="14" t="s">
        <v>1568</v>
      </c>
      <c r="B657" s="15" t="s">
        <v>1672</v>
      </c>
      <c r="C657" s="15" t="s">
        <v>1675</v>
      </c>
      <c r="D657" s="14" t="s">
        <v>1104</v>
      </c>
      <c r="E657" s="14" t="s">
        <v>1829</v>
      </c>
      <c r="F657" s="14"/>
      <c r="G657" s="15" t="s">
        <v>158</v>
      </c>
      <c r="H657" s="14" t="s">
        <v>1694</v>
      </c>
      <c r="I657" t="s">
        <v>1818</v>
      </c>
      <c r="J657">
        <v>36.516666666666602</v>
      </c>
      <c r="K657">
        <v>138.35</v>
      </c>
      <c r="L657">
        <v>2050</v>
      </c>
      <c r="M657" t="s">
        <v>1671</v>
      </c>
      <c r="O657">
        <v>1995</v>
      </c>
      <c r="X657" s="9" t="s">
        <v>1825</v>
      </c>
      <c r="Z657">
        <v>16</v>
      </c>
      <c r="AF657" s="14" t="s">
        <v>1694</v>
      </c>
      <c r="AI657" t="s">
        <v>158</v>
      </c>
      <c r="AJ657" s="15" t="s">
        <v>1674</v>
      </c>
      <c r="AK657" s="15">
        <v>82</v>
      </c>
      <c r="AL657" s="14" t="s">
        <v>1792</v>
      </c>
      <c r="AM657" s="14">
        <v>5.5</v>
      </c>
      <c r="AN657" s="15">
        <v>5</v>
      </c>
      <c r="AO657" s="15">
        <v>40</v>
      </c>
      <c r="AP657" s="15">
        <v>40</v>
      </c>
      <c r="AQ657" s="14" t="s">
        <v>1828</v>
      </c>
      <c r="AR657" s="15" t="s">
        <v>1827</v>
      </c>
      <c r="AS657" t="s">
        <v>1826</v>
      </c>
    </row>
    <row r="658" spans="1:45" x14ac:dyDescent="0.2">
      <c r="A658" s="14" t="s">
        <v>1568</v>
      </c>
      <c r="B658" s="15" t="s">
        <v>1672</v>
      </c>
      <c r="C658" s="15" t="s">
        <v>1675</v>
      </c>
      <c r="D658" s="14" t="s">
        <v>1104</v>
      </c>
      <c r="E658" s="14" t="s">
        <v>1817</v>
      </c>
      <c r="F658" s="14" t="s">
        <v>954</v>
      </c>
      <c r="G658" s="15" t="s">
        <v>158</v>
      </c>
      <c r="H658" s="14" t="s">
        <v>1694</v>
      </c>
      <c r="I658" t="s">
        <v>1818</v>
      </c>
      <c r="J658">
        <v>36.516666666666602</v>
      </c>
      <c r="K658">
        <v>138.35</v>
      </c>
      <c r="L658">
        <v>1750</v>
      </c>
      <c r="M658" t="s">
        <v>1671</v>
      </c>
      <c r="O658">
        <v>1995</v>
      </c>
      <c r="U658" t="s">
        <v>1775</v>
      </c>
      <c r="V658" s="9" t="s">
        <v>1776</v>
      </c>
      <c r="W658">
        <v>134</v>
      </c>
      <c r="X658" s="9" t="s">
        <v>1819</v>
      </c>
      <c r="Z658">
        <v>16</v>
      </c>
      <c r="AF658" s="14" t="s">
        <v>1694</v>
      </c>
      <c r="AI658" t="s">
        <v>158</v>
      </c>
      <c r="AJ658" s="15" t="s">
        <v>1674</v>
      </c>
      <c r="AK658" s="15">
        <v>0</v>
      </c>
      <c r="AL658" s="14" t="s">
        <v>1792</v>
      </c>
      <c r="AM658" s="14">
        <v>0</v>
      </c>
      <c r="AN658" s="15">
        <v>5</v>
      </c>
      <c r="AO658" s="15">
        <v>40</v>
      </c>
      <c r="AP658" s="15">
        <v>40</v>
      </c>
      <c r="AQ658" s="14" t="s">
        <v>1830</v>
      </c>
      <c r="AR658" s="15" t="s">
        <v>1778</v>
      </c>
    </row>
    <row r="659" spans="1:45" x14ac:dyDescent="0.2">
      <c r="A659" s="14" t="s">
        <v>1568</v>
      </c>
      <c r="B659" s="15" t="s">
        <v>1672</v>
      </c>
      <c r="C659" s="15" t="s">
        <v>1675</v>
      </c>
      <c r="D659" s="14" t="s">
        <v>1104</v>
      </c>
      <c r="E659" s="14" t="s">
        <v>1817</v>
      </c>
      <c r="F659" s="14" t="s">
        <v>954</v>
      </c>
      <c r="G659" s="15" t="s">
        <v>158</v>
      </c>
      <c r="H659" s="14" t="s">
        <v>1694</v>
      </c>
      <c r="I659" t="s">
        <v>1818</v>
      </c>
      <c r="J659">
        <v>36.516666666666602</v>
      </c>
      <c r="K659">
        <v>138.35</v>
      </c>
      <c r="L659">
        <v>1750</v>
      </c>
      <c r="M659" t="s">
        <v>1671</v>
      </c>
      <c r="O659">
        <v>1995</v>
      </c>
      <c r="U659" t="s">
        <v>1775</v>
      </c>
      <c r="V659" s="9" t="s">
        <v>1776</v>
      </c>
      <c r="W659">
        <v>134</v>
      </c>
      <c r="X659" s="9" t="s">
        <v>1820</v>
      </c>
      <c r="Z659">
        <v>16</v>
      </c>
      <c r="AF659" s="14" t="s">
        <v>1694</v>
      </c>
      <c r="AI659" t="s">
        <v>158</v>
      </c>
      <c r="AJ659" s="15" t="s">
        <v>1674</v>
      </c>
      <c r="AK659" s="15">
        <v>56</v>
      </c>
      <c r="AL659" s="14" t="s">
        <v>1792</v>
      </c>
      <c r="AM659" s="14">
        <v>5.2</v>
      </c>
      <c r="AN659" s="15">
        <v>5</v>
      </c>
      <c r="AO659" s="15">
        <v>40</v>
      </c>
      <c r="AP659" s="15">
        <v>40</v>
      </c>
      <c r="AQ659" s="14" t="s">
        <v>1830</v>
      </c>
      <c r="AR659" s="15" t="s">
        <v>1778</v>
      </c>
    </row>
    <row r="660" spans="1:45" x14ac:dyDescent="0.2">
      <c r="A660" s="14" t="s">
        <v>1568</v>
      </c>
      <c r="B660" s="15" t="s">
        <v>1672</v>
      </c>
      <c r="C660" s="15" t="s">
        <v>1675</v>
      </c>
      <c r="D660" s="14" t="s">
        <v>1104</v>
      </c>
      <c r="E660" s="14" t="s">
        <v>1817</v>
      </c>
      <c r="F660" s="14" t="s">
        <v>954</v>
      </c>
      <c r="G660" s="15" t="s">
        <v>158</v>
      </c>
      <c r="H660" s="14" t="s">
        <v>1694</v>
      </c>
      <c r="I660" t="s">
        <v>1818</v>
      </c>
      <c r="J660">
        <v>36.516666666666602</v>
      </c>
      <c r="K660">
        <v>138.35</v>
      </c>
      <c r="L660">
        <v>1750</v>
      </c>
      <c r="M660" t="s">
        <v>1671</v>
      </c>
      <c r="O660">
        <v>1995</v>
      </c>
      <c r="U660" t="s">
        <v>1775</v>
      </c>
      <c r="V660" s="9" t="s">
        <v>1776</v>
      </c>
      <c r="W660">
        <v>134</v>
      </c>
      <c r="X660" s="9" t="s">
        <v>1821</v>
      </c>
      <c r="Z660">
        <v>16</v>
      </c>
      <c r="AF660" s="14" t="s">
        <v>1694</v>
      </c>
      <c r="AI660" t="s">
        <v>158</v>
      </c>
      <c r="AJ660" s="15" t="s">
        <v>1674</v>
      </c>
      <c r="AK660" s="15">
        <v>79.3</v>
      </c>
      <c r="AL660" s="14" t="s">
        <v>1792</v>
      </c>
      <c r="AM660" s="14">
        <v>2.8</v>
      </c>
      <c r="AN660" s="15">
        <v>5</v>
      </c>
      <c r="AO660" s="15">
        <v>40</v>
      </c>
      <c r="AP660" s="15">
        <v>40</v>
      </c>
      <c r="AQ660" s="14" t="s">
        <v>1830</v>
      </c>
      <c r="AR660" s="15" t="s">
        <v>1778</v>
      </c>
    </row>
    <row r="661" spans="1:45" x14ac:dyDescent="0.2">
      <c r="A661" s="14" t="s">
        <v>1568</v>
      </c>
      <c r="B661" s="15" t="s">
        <v>1672</v>
      </c>
      <c r="C661" s="15" t="s">
        <v>1675</v>
      </c>
      <c r="D661" s="14" t="s">
        <v>1104</v>
      </c>
      <c r="E661" s="14" t="s">
        <v>1817</v>
      </c>
      <c r="F661" s="14" t="s">
        <v>954</v>
      </c>
      <c r="G661" s="15" t="s">
        <v>158</v>
      </c>
      <c r="H661" s="14" t="s">
        <v>1694</v>
      </c>
      <c r="I661" t="s">
        <v>1818</v>
      </c>
      <c r="J661">
        <v>36.516666666666602</v>
      </c>
      <c r="K661">
        <v>138.35</v>
      </c>
      <c r="L661">
        <v>1750</v>
      </c>
      <c r="M661" t="s">
        <v>1671</v>
      </c>
      <c r="O661">
        <v>1995</v>
      </c>
      <c r="U661" t="s">
        <v>1775</v>
      </c>
      <c r="V661" s="9" t="s">
        <v>1776</v>
      </c>
      <c r="W661">
        <v>134</v>
      </c>
      <c r="X661" s="9" t="s">
        <v>1730</v>
      </c>
      <c r="Z661">
        <v>16</v>
      </c>
      <c r="AF661" s="14" t="s">
        <v>1694</v>
      </c>
      <c r="AI661" t="s">
        <v>158</v>
      </c>
      <c r="AJ661" s="15" t="s">
        <v>1674</v>
      </c>
      <c r="AK661" s="15">
        <v>92.7</v>
      </c>
      <c r="AL661" s="14" t="s">
        <v>1792</v>
      </c>
      <c r="AM661" s="14">
        <v>1</v>
      </c>
      <c r="AN661" s="15">
        <v>5</v>
      </c>
      <c r="AO661" s="15">
        <v>40</v>
      </c>
      <c r="AP661" s="15">
        <v>40</v>
      </c>
      <c r="AQ661" s="14" t="s">
        <v>1830</v>
      </c>
      <c r="AR661" s="15" t="s">
        <v>1778</v>
      </c>
    </row>
    <row r="662" spans="1:45" x14ac:dyDescent="0.2">
      <c r="A662" s="14" t="s">
        <v>1568</v>
      </c>
      <c r="B662" s="15" t="s">
        <v>1672</v>
      </c>
      <c r="C662" s="15" t="s">
        <v>1675</v>
      </c>
      <c r="D662" s="14" t="s">
        <v>1104</v>
      </c>
      <c r="E662" s="14" t="s">
        <v>1817</v>
      </c>
      <c r="F662" s="14" t="s">
        <v>954</v>
      </c>
      <c r="G662" s="15" t="s">
        <v>158</v>
      </c>
      <c r="H662" s="14" t="s">
        <v>1694</v>
      </c>
      <c r="I662" t="s">
        <v>1818</v>
      </c>
      <c r="J662">
        <v>36.516666666666602</v>
      </c>
      <c r="K662">
        <v>138.35</v>
      </c>
      <c r="L662">
        <v>1750</v>
      </c>
      <c r="M662" t="s">
        <v>1671</v>
      </c>
      <c r="O662">
        <v>1995</v>
      </c>
      <c r="U662" t="s">
        <v>1775</v>
      </c>
      <c r="V662" s="9" t="s">
        <v>1776</v>
      </c>
      <c r="W662">
        <v>134</v>
      </c>
      <c r="X662" s="9" t="s">
        <v>1822</v>
      </c>
      <c r="Z662">
        <v>16</v>
      </c>
      <c r="AF662" s="14" t="s">
        <v>1694</v>
      </c>
      <c r="AI662" t="s">
        <v>158</v>
      </c>
      <c r="AJ662" s="15" t="s">
        <v>1674</v>
      </c>
      <c r="AK662" s="15">
        <v>92.7</v>
      </c>
      <c r="AL662" s="14" t="s">
        <v>1792</v>
      </c>
      <c r="AM662" s="14">
        <v>1.2</v>
      </c>
      <c r="AN662" s="15">
        <v>5</v>
      </c>
      <c r="AO662" s="15">
        <v>40</v>
      </c>
      <c r="AP662" s="15">
        <v>40</v>
      </c>
      <c r="AQ662" s="14" t="s">
        <v>1830</v>
      </c>
      <c r="AR662" s="15" t="s">
        <v>1778</v>
      </c>
    </row>
    <row r="663" spans="1:45" x14ac:dyDescent="0.2">
      <c r="A663" s="14" t="s">
        <v>1568</v>
      </c>
      <c r="B663" s="15" t="s">
        <v>1672</v>
      </c>
      <c r="C663" s="15" t="s">
        <v>1675</v>
      </c>
      <c r="D663" s="14" t="s">
        <v>1104</v>
      </c>
      <c r="E663" s="14" t="s">
        <v>1817</v>
      </c>
      <c r="F663" s="14" t="s">
        <v>954</v>
      </c>
      <c r="G663" s="15" t="s">
        <v>158</v>
      </c>
      <c r="H663" s="14" t="s">
        <v>1694</v>
      </c>
      <c r="I663" t="s">
        <v>1818</v>
      </c>
      <c r="J663">
        <v>36.516666666666602</v>
      </c>
      <c r="K663">
        <v>138.35</v>
      </c>
      <c r="L663">
        <v>1750</v>
      </c>
      <c r="M663" t="s">
        <v>1671</v>
      </c>
      <c r="O663">
        <v>1995</v>
      </c>
      <c r="U663" t="s">
        <v>1775</v>
      </c>
      <c r="V663" s="9" t="s">
        <v>1776</v>
      </c>
      <c r="W663">
        <v>134</v>
      </c>
      <c r="X663" s="9" t="s">
        <v>1823</v>
      </c>
      <c r="Z663">
        <v>16</v>
      </c>
      <c r="AF663" s="14" t="s">
        <v>1694</v>
      </c>
      <c r="AI663" t="s">
        <v>158</v>
      </c>
      <c r="AJ663" s="15" t="s">
        <v>1674</v>
      </c>
      <c r="AK663" s="15">
        <v>90</v>
      </c>
      <c r="AL663" s="14" t="s">
        <v>1792</v>
      </c>
      <c r="AM663" s="14">
        <v>0.8</v>
      </c>
      <c r="AN663" s="15">
        <v>5</v>
      </c>
      <c r="AO663" s="15">
        <v>40</v>
      </c>
      <c r="AP663" s="15">
        <v>40</v>
      </c>
      <c r="AQ663" s="14" t="s">
        <v>1830</v>
      </c>
      <c r="AR663" s="15" t="s">
        <v>1778</v>
      </c>
      <c r="AS663" t="s">
        <v>1826</v>
      </c>
    </row>
    <row r="664" spans="1:45" x14ac:dyDescent="0.2">
      <c r="A664" s="14" t="s">
        <v>1568</v>
      </c>
      <c r="B664" s="15" t="s">
        <v>1672</v>
      </c>
      <c r="C664" s="15" t="s">
        <v>1675</v>
      </c>
      <c r="D664" s="14" t="s">
        <v>1104</v>
      </c>
      <c r="E664" s="14" t="s">
        <v>1817</v>
      </c>
      <c r="F664" s="14" t="s">
        <v>954</v>
      </c>
      <c r="G664" s="15" t="s">
        <v>158</v>
      </c>
      <c r="H664" s="14" t="s">
        <v>1694</v>
      </c>
      <c r="I664" t="s">
        <v>1818</v>
      </c>
      <c r="J664">
        <v>36.516666666666602</v>
      </c>
      <c r="K664">
        <v>138.35</v>
      </c>
      <c r="L664">
        <v>1750</v>
      </c>
      <c r="M664" t="s">
        <v>1671</v>
      </c>
      <c r="O664">
        <v>1995</v>
      </c>
      <c r="U664" t="s">
        <v>1775</v>
      </c>
      <c r="V664" s="9" t="s">
        <v>1776</v>
      </c>
      <c r="W664">
        <v>134</v>
      </c>
      <c r="X664" s="9" t="s">
        <v>1824</v>
      </c>
      <c r="Z664">
        <v>16</v>
      </c>
      <c r="AF664" s="14" t="s">
        <v>1694</v>
      </c>
      <c r="AI664" t="s">
        <v>158</v>
      </c>
      <c r="AJ664" s="15" t="s">
        <v>1674</v>
      </c>
      <c r="AK664" s="15">
        <v>88.7</v>
      </c>
      <c r="AL664" s="14" t="s">
        <v>1792</v>
      </c>
      <c r="AM664" s="14">
        <v>1.4</v>
      </c>
      <c r="AN664" s="15">
        <v>5</v>
      </c>
      <c r="AO664" s="15">
        <v>40</v>
      </c>
      <c r="AP664" s="15">
        <v>40</v>
      </c>
      <c r="AQ664" s="14" t="s">
        <v>1830</v>
      </c>
      <c r="AR664" s="15" t="s">
        <v>1778</v>
      </c>
      <c r="AS664" t="s">
        <v>1826</v>
      </c>
    </row>
    <row r="665" spans="1:45" x14ac:dyDescent="0.2">
      <c r="A665" s="14" t="s">
        <v>1568</v>
      </c>
      <c r="B665" s="15" t="s">
        <v>1672</v>
      </c>
      <c r="C665" s="15" t="s">
        <v>1675</v>
      </c>
      <c r="D665" s="14" t="s">
        <v>1104</v>
      </c>
      <c r="E665" s="14" t="s">
        <v>1817</v>
      </c>
      <c r="F665" s="14" t="s">
        <v>954</v>
      </c>
      <c r="G665" s="15" t="s">
        <v>158</v>
      </c>
      <c r="H665" s="14" t="s">
        <v>1694</v>
      </c>
      <c r="I665" t="s">
        <v>1818</v>
      </c>
      <c r="J665">
        <v>36.516666666666602</v>
      </c>
      <c r="K665">
        <v>138.35</v>
      </c>
      <c r="L665">
        <v>1750</v>
      </c>
      <c r="M665" t="s">
        <v>1671</v>
      </c>
      <c r="O665">
        <v>1995</v>
      </c>
      <c r="U665" t="s">
        <v>1775</v>
      </c>
      <c r="V665" s="9" t="s">
        <v>1776</v>
      </c>
      <c r="W665">
        <v>134</v>
      </c>
      <c r="X665" s="9" t="s">
        <v>1825</v>
      </c>
      <c r="Z665">
        <v>16</v>
      </c>
      <c r="AF665" s="14" t="s">
        <v>1694</v>
      </c>
      <c r="AI665" t="s">
        <v>158</v>
      </c>
      <c r="AJ665" s="15" t="s">
        <v>1674</v>
      </c>
      <c r="AK665" s="15">
        <v>96.7</v>
      </c>
      <c r="AL665" s="14" t="s">
        <v>1792</v>
      </c>
      <c r="AM665" s="14">
        <v>0.7</v>
      </c>
      <c r="AN665" s="15">
        <v>5</v>
      </c>
      <c r="AO665" s="15">
        <v>40</v>
      </c>
      <c r="AP665" s="15">
        <v>40</v>
      </c>
      <c r="AQ665" s="14" t="s">
        <v>1830</v>
      </c>
      <c r="AR665" s="15" t="s">
        <v>1778</v>
      </c>
      <c r="AS665" t="s">
        <v>1826</v>
      </c>
    </row>
    <row r="666" spans="1:45" x14ac:dyDescent="0.2">
      <c r="A666" s="14" t="s">
        <v>1568</v>
      </c>
      <c r="B666" s="15" t="s">
        <v>1672</v>
      </c>
      <c r="C666" s="15" t="s">
        <v>1675</v>
      </c>
      <c r="D666" s="14" t="s">
        <v>1104</v>
      </c>
      <c r="E666" s="14" t="s">
        <v>1829</v>
      </c>
      <c r="F666" s="14"/>
      <c r="G666" s="15" t="s">
        <v>158</v>
      </c>
      <c r="H666" s="14" t="s">
        <v>1694</v>
      </c>
      <c r="I666" t="s">
        <v>1818</v>
      </c>
      <c r="J666">
        <v>36.516666666666602</v>
      </c>
      <c r="K666">
        <v>138.35</v>
      </c>
      <c r="L666">
        <v>2050</v>
      </c>
      <c r="M666" t="s">
        <v>1671</v>
      </c>
      <c r="O666">
        <v>1995</v>
      </c>
      <c r="U666" t="s">
        <v>1775</v>
      </c>
      <c r="V666" s="9" t="s">
        <v>1776</v>
      </c>
      <c r="W666">
        <v>134</v>
      </c>
      <c r="X666" s="9" t="s">
        <v>1819</v>
      </c>
      <c r="Z666">
        <v>16</v>
      </c>
      <c r="AF666" s="14" t="s">
        <v>1694</v>
      </c>
      <c r="AI666" t="s">
        <v>158</v>
      </c>
      <c r="AJ666" s="15" t="s">
        <v>1674</v>
      </c>
      <c r="AK666" s="15">
        <v>0</v>
      </c>
      <c r="AL666" s="14" t="s">
        <v>1792</v>
      </c>
      <c r="AM666" s="14">
        <v>0</v>
      </c>
      <c r="AN666" s="15">
        <v>5</v>
      </c>
      <c r="AO666" s="15">
        <v>40</v>
      </c>
      <c r="AP666" s="15">
        <v>40</v>
      </c>
      <c r="AQ666" s="14" t="s">
        <v>1830</v>
      </c>
      <c r="AR666" s="15" t="s">
        <v>1778</v>
      </c>
    </row>
    <row r="667" spans="1:45" x14ac:dyDescent="0.2">
      <c r="A667" s="14" t="s">
        <v>1568</v>
      </c>
      <c r="B667" s="15" t="s">
        <v>1672</v>
      </c>
      <c r="C667" s="15" t="s">
        <v>1675</v>
      </c>
      <c r="D667" s="14" t="s">
        <v>1104</v>
      </c>
      <c r="E667" s="14" t="s">
        <v>1829</v>
      </c>
      <c r="F667" s="14"/>
      <c r="G667" s="15" t="s">
        <v>158</v>
      </c>
      <c r="H667" s="14" t="s">
        <v>1694</v>
      </c>
      <c r="I667" t="s">
        <v>1818</v>
      </c>
      <c r="J667">
        <v>36.516666666666602</v>
      </c>
      <c r="K667">
        <v>138.35</v>
      </c>
      <c r="L667">
        <v>2050</v>
      </c>
      <c r="M667" t="s">
        <v>1671</v>
      </c>
      <c r="O667">
        <v>1995</v>
      </c>
      <c r="U667" t="s">
        <v>1775</v>
      </c>
      <c r="V667" s="9" t="s">
        <v>1776</v>
      </c>
      <c r="W667">
        <v>134</v>
      </c>
      <c r="X667" s="9" t="s">
        <v>1820</v>
      </c>
      <c r="Z667">
        <v>16</v>
      </c>
      <c r="AF667" s="14" t="s">
        <v>1694</v>
      </c>
      <c r="AI667" t="s">
        <v>158</v>
      </c>
      <c r="AJ667" s="15" t="s">
        <v>1674</v>
      </c>
      <c r="AK667" s="15">
        <v>66</v>
      </c>
      <c r="AL667" s="14" t="s">
        <v>1792</v>
      </c>
      <c r="AM667" s="14">
        <v>7.8</v>
      </c>
      <c r="AN667" s="15">
        <v>5</v>
      </c>
      <c r="AO667" s="15">
        <v>40</v>
      </c>
      <c r="AP667" s="15">
        <v>40</v>
      </c>
      <c r="AQ667" s="14" t="s">
        <v>1830</v>
      </c>
      <c r="AR667" s="15" t="s">
        <v>1778</v>
      </c>
    </row>
    <row r="668" spans="1:45" x14ac:dyDescent="0.2">
      <c r="A668" s="14" t="s">
        <v>1568</v>
      </c>
      <c r="B668" s="15" t="s">
        <v>1672</v>
      </c>
      <c r="C668" s="15" t="s">
        <v>1675</v>
      </c>
      <c r="D668" s="14" t="s">
        <v>1104</v>
      </c>
      <c r="E668" s="14" t="s">
        <v>1829</v>
      </c>
      <c r="F668" s="14"/>
      <c r="G668" s="15" t="s">
        <v>158</v>
      </c>
      <c r="H668" s="14" t="s">
        <v>1694</v>
      </c>
      <c r="I668" t="s">
        <v>1818</v>
      </c>
      <c r="J668">
        <v>36.516666666666602</v>
      </c>
      <c r="K668">
        <v>138.35</v>
      </c>
      <c r="L668">
        <v>2050</v>
      </c>
      <c r="M668" t="s">
        <v>1671</v>
      </c>
      <c r="O668">
        <v>1995</v>
      </c>
      <c r="U668" t="s">
        <v>1775</v>
      </c>
      <c r="V668" s="9" t="s">
        <v>1776</v>
      </c>
      <c r="W668">
        <v>134</v>
      </c>
      <c r="X668" s="9" t="s">
        <v>1821</v>
      </c>
      <c r="Z668">
        <v>16</v>
      </c>
      <c r="AF668" s="14" t="s">
        <v>1694</v>
      </c>
      <c r="AI668" t="s">
        <v>158</v>
      </c>
      <c r="AJ668" s="15" t="s">
        <v>1674</v>
      </c>
      <c r="AK668" s="15">
        <v>43</v>
      </c>
      <c r="AL668" s="14" t="s">
        <v>1792</v>
      </c>
      <c r="AM668" s="14">
        <v>8.6</v>
      </c>
      <c r="AN668" s="15">
        <v>5</v>
      </c>
      <c r="AO668" s="15">
        <v>40</v>
      </c>
      <c r="AP668" s="15">
        <v>40</v>
      </c>
      <c r="AQ668" s="14" t="s">
        <v>1830</v>
      </c>
      <c r="AR668" s="15" t="s">
        <v>1778</v>
      </c>
    </row>
    <row r="669" spans="1:45" x14ac:dyDescent="0.2">
      <c r="A669" s="14" t="s">
        <v>1568</v>
      </c>
      <c r="B669" s="15" t="s">
        <v>1672</v>
      </c>
      <c r="C669" s="15" t="s">
        <v>1675</v>
      </c>
      <c r="D669" s="14" t="s">
        <v>1104</v>
      </c>
      <c r="E669" s="14" t="s">
        <v>1829</v>
      </c>
      <c r="F669" s="14"/>
      <c r="G669" s="15" t="s">
        <v>158</v>
      </c>
      <c r="H669" s="14" t="s">
        <v>1694</v>
      </c>
      <c r="I669" t="s">
        <v>1818</v>
      </c>
      <c r="J669">
        <v>36.516666666666602</v>
      </c>
      <c r="K669">
        <v>138.35</v>
      </c>
      <c r="L669">
        <v>2050</v>
      </c>
      <c r="M669" t="s">
        <v>1671</v>
      </c>
      <c r="O669">
        <v>1995</v>
      </c>
      <c r="U669" t="s">
        <v>1775</v>
      </c>
      <c r="V669" s="9" t="s">
        <v>1776</v>
      </c>
      <c r="W669">
        <v>134</v>
      </c>
      <c r="X669" s="9" t="s">
        <v>1730</v>
      </c>
      <c r="Z669">
        <v>16</v>
      </c>
      <c r="AF669" s="14" t="s">
        <v>1694</v>
      </c>
      <c r="AI669" t="s">
        <v>158</v>
      </c>
      <c r="AJ669" s="15" t="s">
        <v>1674</v>
      </c>
      <c r="AK669" s="15">
        <v>81</v>
      </c>
      <c r="AL669" s="14" t="s">
        <v>1792</v>
      </c>
      <c r="AM669" s="14">
        <v>4.0999999999999996</v>
      </c>
      <c r="AN669" s="15">
        <v>5</v>
      </c>
      <c r="AO669" s="15">
        <v>40</v>
      </c>
      <c r="AP669" s="15">
        <v>40</v>
      </c>
      <c r="AQ669" s="14" t="s">
        <v>1830</v>
      </c>
      <c r="AR669" s="15" t="s">
        <v>1778</v>
      </c>
    </row>
    <row r="670" spans="1:45" x14ac:dyDescent="0.2">
      <c r="A670" s="14" t="s">
        <v>1568</v>
      </c>
      <c r="B670" s="15" t="s">
        <v>1672</v>
      </c>
      <c r="C670" s="15" t="s">
        <v>1675</v>
      </c>
      <c r="D670" s="14" t="s">
        <v>1104</v>
      </c>
      <c r="E670" s="14" t="s">
        <v>1829</v>
      </c>
      <c r="F670" s="14"/>
      <c r="G670" s="15" t="s">
        <v>158</v>
      </c>
      <c r="H670" s="14" t="s">
        <v>1694</v>
      </c>
      <c r="I670" t="s">
        <v>1818</v>
      </c>
      <c r="J670">
        <v>36.516666666666602</v>
      </c>
      <c r="K670">
        <v>138.35</v>
      </c>
      <c r="L670">
        <v>2050</v>
      </c>
      <c r="M670" t="s">
        <v>1671</v>
      </c>
      <c r="O670">
        <v>1995</v>
      </c>
      <c r="U670" t="s">
        <v>1775</v>
      </c>
      <c r="V670" s="9" t="s">
        <v>1776</v>
      </c>
      <c r="W670">
        <v>134</v>
      </c>
      <c r="X670" s="9" t="s">
        <v>1822</v>
      </c>
      <c r="Z670">
        <v>16</v>
      </c>
      <c r="AF670" s="14" t="s">
        <v>1694</v>
      </c>
      <c r="AI670" t="s">
        <v>158</v>
      </c>
      <c r="AJ670" s="15" t="s">
        <v>1674</v>
      </c>
      <c r="AK670" s="15">
        <v>80</v>
      </c>
      <c r="AL670" s="14" t="s">
        <v>1792</v>
      </c>
      <c r="AM670" s="14">
        <v>1.7</v>
      </c>
      <c r="AN670" s="15">
        <v>5</v>
      </c>
      <c r="AO670" s="15">
        <v>40</v>
      </c>
      <c r="AP670" s="15">
        <v>40</v>
      </c>
      <c r="AQ670" s="14" t="s">
        <v>1830</v>
      </c>
      <c r="AR670" s="15" t="s">
        <v>1778</v>
      </c>
    </row>
    <row r="671" spans="1:45" x14ac:dyDescent="0.2">
      <c r="A671" s="14" t="s">
        <v>1568</v>
      </c>
      <c r="B671" s="15" t="s">
        <v>1672</v>
      </c>
      <c r="C671" s="15" t="s">
        <v>1675</v>
      </c>
      <c r="D671" s="14" t="s">
        <v>1104</v>
      </c>
      <c r="E671" s="14" t="s">
        <v>1829</v>
      </c>
      <c r="F671" s="14"/>
      <c r="G671" s="15" t="s">
        <v>158</v>
      </c>
      <c r="H671" s="14" t="s">
        <v>1694</v>
      </c>
      <c r="I671" t="s">
        <v>1818</v>
      </c>
      <c r="J671">
        <v>36.516666666666602</v>
      </c>
      <c r="K671">
        <v>138.35</v>
      </c>
      <c r="L671">
        <v>2050</v>
      </c>
      <c r="M671" t="s">
        <v>1671</v>
      </c>
      <c r="O671">
        <v>1995</v>
      </c>
      <c r="U671" t="s">
        <v>1775</v>
      </c>
      <c r="V671" s="9" t="s">
        <v>1776</v>
      </c>
      <c r="W671">
        <v>134</v>
      </c>
      <c r="X671" s="9" t="s">
        <v>1823</v>
      </c>
      <c r="Z671">
        <v>16</v>
      </c>
      <c r="AF671" s="14" t="s">
        <v>1694</v>
      </c>
      <c r="AI671" t="s">
        <v>158</v>
      </c>
      <c r="AJ671" s="15" t="s">
        <v>1674</v>
      </c>
      <c r="AK671" s="15">
        <v>88</v>
      </c>
      <c r="AL671" s="14" t="s">
        <v>1792</v>
      </c>
      <c r="AM671" s="14">
        <v>1.1000000000000001</v>
      </c>
      <c r="AN671" s="15">
        <v>5</v>
      </c>
      <c r="AO671" s="15">
        <v>40</v>
      </c>
      <c r="AP671" s="15">
        <v>40</v>
      </c>
      <c r="AQ671" s="14" t="s">
        <v>1830</v>
      </c>
      <c r="AR671" s="15" t="s">
        <v>1778</v>
      </c>
      <c r="AS671" t="s">
        <v>1826</v>
      </c>
    </row>
    <row r="672" spans="1:45" x14ac:dyDescent="0.2">
      <c r="A672" s="14" t="s">
        <v>1568</v>
      </c>
      <c r="B672" s="15" t="s">
        <v>1672</v>
      </c>
      <c r="C672" s="15" t="s">
        <v>1675</v>
      </c>
      <c r="D672" s="14" t="s">
        <v>1104</v>
      </c>
      <c r="E672" s="14" t="s">
        <v>1829</v>
      </c>
      <c r="F672" s="14"/>
      <c r="G672" s="15" t="s">
        <v>158</v>
      </c>
      <c r="H672" s="14" t="s">
        <v>1694</v>
      </c>
      <c r="I672" t="s">
        <v>1818</v>
      </c>
      <c r="J672">
        <v>36.516666666666602</v>
      </c>
      <c r="K672">
        <v>138.35</v>
      </c>
      <c r="L672">
        <v>2050</v>
      </c>
      <c r="M672" t="s">
        <v>1671</v>
      </c>
      <c r="O672">
        <v>1995</v>
      </c>
      <c r="U672" t="s">
        <v>1775</v>
      </c>
      <c r="V672" s="9" t="s">
        <v>1776</v>
      </c>
      <c r="W672">
        <v>134</v>
      </c>
      <c r="X672" s="9" t="s">
        <v>1824</v>
      </c>
      <c r="Z672">
        <v>16</v>
      </c>
      <c r="AF672" s="14" t="s">
        <v>1694</v>
      </c>
      <c r="AI672" t="s">
        <v>158</v>
      </c>
      <c r="AJ672" s="15" t="s">
        <v>1674</v>
      </c>
      <c r="AK672" s="15">
        <v>88</v>
      </c>
      <c r="AL672" s="14" t="s">
        <v>1792</v>
      </c>
      <c r="AM672" s="14">
        <v>2.7</v>
      </c>
      <c r="AN672" s="15">
        <v>5</v>
      </c>
      <c r="AO672" s="15">
        <v>40</v>
      </c>
      <c r="AP672" s="15">
        <v>40</v>
      </c>
      <c r="AQ672" s="14" t="s">
        <v>1830</v>
      </c>
      <c r="AR672" s="15" t="s">
        <v>1778</v>
      </c>
      <c r="AS672" t="s">
        <v>1826</v>
      </c>
    </row>
    <row r="673" spans="1:45" x14ac:dyDescent="0.2">
      <c r="A673" s="14" t="s">
        <v>1568</v>
      </c>
      <c r="B673" s="15" t="s">
        <v>1672</v>
      </c>
      <c r="C673" s="15" t="s">
        <v>1675</v>
      </c>
      <c r="D673" s="14" t="s">
        <v>1104</v>
      </c>
      <c r="E673" s="14" t="s">
        <v>1829</v>
      </c>
      <c r="F673" s="14"/>
      <c r="G673" s="15" t="s">
        <v>158</v>
      </c>
      <c r="H673" s="14" t="s">
        <v>1694</v>
      </c>
      <c r="I673" t="s">
        <v>1818</v>
      </c>
      <c r="J673">
        <v>36.516666666666602</v>
      </c>
      <c r="K673">
        <v>138.35</v>
      </c>
      <c r="L673">
        <v>2050</v>
      </c>
      <c r="M673" t="s">
        <v>1671</v>
      </c>
      <c r="O673">
        <v>1995</v>
      </c>
      <c r="U673" t="s">
        <v>1775</v>
      </c>
      <c r="V673" s="9" t="s">
        <v>1776</v>
      </c>
      <c r="W673">
        <v>134</v>
      </c>
      <c r="X673" s="9" t="s">
        <v>1825</v>
      </c>
      <c r="Z673">
        <v>16</v>
      </c>
      <c r="AF673" s="14" t="s">
        <v>1694</v>
      </c>
      <c r="AI673" t="s">
        <v>158</v>
      </c>
      <c r="AJ673" s="15" t="s">
        <v>1674</v>
      </c>
      <c r="AK673" s="15">
        <v>92</v>
      </c>
      <c r="AL673" s="14" t="s">
        <v>1792</v>
      </c>
      <c r="AM673" s="14">
        <v>0.5</v>
      </c>
      <c r="AN673" s="15">
        <v>5</v>
      </c>
      <c r="AO673" s="15">
        <v>40</v>
      </c>
      <c r="AP673" s="15">
        <v>40</v>
      </c>
      <c r="AQ673" s="14" t="s">
        <v>1830</v>
      </c>
      <c r="AR673" s="15" t="s">
        <v>1778</v>
      </c>
      <c r="AS673" t="s">
        <v>1826</v>
      </c>
    </row>
    <row r="674" spans="1:45" x14ac:dyDescent="0.2">
      <c r="A674" t="s">
        <v>1608</v>
      </c>
      <c r="B674" s="15" t="s">
        <v>1672</v>
      </c>
      <c r="C674" s="15" t="s">
        <v>1675</v>
      </c>
      <c r="D674" t="s">
        <v>1603</v>
      </c>
      <c r="E674" t="s">
        <v>1604</v>
      </c>
      <c r="F674" t="s">
        <v>1840</v>
      </c>
      <c r="G674" s="15" t="s">
        <v>1694</v>
      </c>
      <c r="H674" s="14" t="s">
        <v>1694</v>
      </c>
      <c r="I674" s="16" t="s">
        <v>1841</v>
      </c>
      <c r="M674" t="s">
        <v>1671</v>
      </c>
      <c r="O674">
        <v>2011</v>
      </c>
      <c r="R674">
        <v>30</v>
      </c>
      <c r="T674" t="s">
        <v>1842</v>
      </c>
      <c r="U674" t="s">
        <v>1775</v>
      </c>
      <c r="V674" s="9" t="s">
        <v>1842</v>
      </c>
      <c r="W674">
        <v>70</v>
      </c>
      <c r="X674" s="9" t="s">
        <v>1820</v>
      </c>
      <c r="Y674" t="s">
        <v>1844</v>
      </c>
      <c r="Z674">
        <v>24</v>
      </c>
      <c r="AF674" s="14" t="s">
        <v>158</v>
      </c>
      <c r="AG674" t="s">
        <v>1843</v>
      </c>
      <c r="AH674">
        <v>10</v>
      </c>
      <c r="AJ674" s="15" t="s">
        <v>1674</v>
      </c>
      <c r="AK674" s="15">
        <v>0</v>
      </c>
      <c r="AL674" s="14" t="s">
        <v>1792</v>
      </c>
      <c r="AM674" s="14">
        <v>0</v>
      </c>
      <c r="AN674" s="15">
        <v>4</v>
      </c>
      <c r="AO674" s="15">
        <v>50</v>
      </c>
      <c r="AP674" s="15">
        <v>0</v>
      </c>
      <c r="AQ674" s="14" t="s">
        <v>1813</v>
      </c>
      <c r="AR674" s="15" t="s">
        <v>1845</v>
      </c>
    </row>
    <row r="675" spans="1:45" x14ac:dyDescent="0.2">
      <c r="A675" t="s">
        <v>1608</v>
      </c>
      <c r="B675" s="15" t="s">
        <v>1672</v>
      </c>
      <c r="C675" s="15" t="s">
        <v>1675</v>
      </c>
      <c r="D675" t="s">
        <v>1603</v>
      </c>
      <c r="E675" t="s">
        <v>1604</v>
      </c>
      <c r="F675" t="s">
        <v>1840</v>
      </c>
      <c r="G675" s="15" t="s">
        <v>1694</v>
      </c>
      <c r="H675" s="14" t="s">
        <v>1694</v>
      </c>
      <c r="I675" s="16" t="s">
        <v>1841</v>
      </c>
      <c r="M675" t="s">
        <v>1671</v>
      </c>
      <c r="O675">
        <v>2011</v>
      </c>
      <c r="R675">
        <v>30</v>
      </c>
      <c r="T675" t="s">
        <v>1842</v>
      </c>
      <c r="U675" t="s">
        <v>1775</v>
      </c>
      <c r="V675" s="9" t="s">
        <v>1842</v>
      </c>
      <c r="W675">
        <v>70</v>
      </c>
      <c r="X675" s="9" t="s">
        <v>1821</v>
      </c>
      <c r="Y675" t="s">
        <v>1844</v>
      </c>
      <c r="Z675">
        <v>24</v>
      </c>
      <c r="AF675" s="14" t="s">
        <v>158</v>
      </c>
      <c r="AG675" t="s">
        <v>1843</v>
      </c>
      <c r="AH675">
        <v>10</v>
      </c>
      <c r="AJ675" s="15" t="s">
        <v>1674</v>
      </c>
      <c r="AK675" s="15">
        <v>0</v>
      </c>
      <c r="AL675" s="14" t="s">
        <v>1792</v>
      </c>
      <c r="AM675" s="14">
        <v>0</v>
      </c>
      <c r="AN675" s="15">
        <v>4</v>
      </c>
      <c r="AO675" s="15">
        <v>50</v>
      </c>
      <c r="AP675" s="15">
        <v>0</v>
      </c>
      <c r="AQ675" s="14" t="s">
        <v>1813</v>
      </c>
      <c r="AR675" s="15" t="s">
        <v>1845</v>
      </c>
    </row>
    <row r="676" spans="1:45" x14ac:dyDescent="0.2">
      <c r="A676" t="s">
        <v>1608</v>
      </c>
      <c r="B676" s="15" t="s">
        <v>1672</v>
      </c>
      <c r="C676" s="15" t="s">
        <v>1675</v>
      </c>
      <c r="D676" t="s">
        <v>1603</v>
      </c>
      <c r="E676" t="s">
        <v>1604</v>
      </c>
      <c r="F676" t="s">
        <v>1840</v>
      </c>
      <c r="G676" s="15" t="s">
        <v>1694</v>
      </c>
      <c r="H676" s="14" t="s">
        <v>1694</v>
      </c>
      <c r="I676" s="16" t="s">
        <v>1841</v>
      </c>
      <c r="M676" t="s">
        <v>1671</v>
      </c>
      <c r="O676">
        <v>2011</v>
      </c>
      <c r="R676">
        <v>30</v>
      </c>
      <c r="T676" t="s">
        <v>1842</v>
      </c>
      <c r="U676" t="s">
        <v>1775</v>
      </c>
      <c r="V676" s="9" t="s">
        <v>1842</v>
      </c>
      <c r="W676">
        <v>70</v>
      </c>
      <c r="X676" s="9" t="s">
        <v>1730</v>
      </c>
      <c r="Y676" t="s">
        <v>1844</v>
      </c>
      <c r="Z676">
        <v>24</v>
      </c>
      <c r="AF676" s="14" t="s">
        <v>158</v>
      </c>
      <c r="AG676" t="s">
        <v>1843</v>
      </c>
      <c r="AH676">
        <v>10</v>
      </c>
      <c r="AJ676" s="15" t="s">
        <v>1674</v>
      </c>
      <c r="AK676" s="15">
        <v>0</v>
      </c>
      <c r="AL676" s="14" t="s">
        <v>1792</v>
      </c>
      <c r="AM676" s="14">
        <v>0</v>
      </c>
      <c r="AN676" s="15">
        <v>4</v>
      </c>
      <c r="AO676" s="15">
        <v>50</v>
      </c>
      <c r="AP676" s="15">
        <v>0</v>
      </c>
      <c r="AQ676" s="14" t="s">
        <v>1813</v>
      </c>
      <c r="AR676" s="15" t="s">
        <v>1845</v>
      </c>
    </row>
    <row r="677" spans="1:45" x14ac:dyDescent="0.2">
      <c r="A677" t="s">
        <v>1608</v>
      </c>
      <c r="B677" s="15" t="s">
        <v>1672</v>
      </c>
      <c r="C677" s="15" t="s">
        <v>1675</v>
      </c>
      <c r="D677" t="s">
        <v>1603</v>
      </c>
      <c r="E677" t="s">
        <v>1604</v>
      </c>
      <c r="F677" t="s">
        <v>1840</v>
      </c>
      <c r="G677" s="15" t="s">
        <v>1694</v>
      </c>
      <c r="H677" s="14" t="s">
        <v>1694</v>
      </c>
      <c r="I677" s="16" t="s">
        <v>1841</v>
      </c>
      <c r="M677" t="s">
        <v>1671</v>
      </c>
      <c r="O677">
        <v>2011</v>
      </c>
      <c r="R677">
        <v>30</v>
      </c>
      <c r="T677" t="s">
        <v>1842</v>
      </c>
      <c r="U677" t="s">
        <v>1775</v>
      </c>
      <c r="V677" s="9" t="s">
        <v>1842</v>
      </c>
      <c r="W677">
        <v>70</v>
      </c>
      <c r="X677" s="9" t="s">
        <v>1822</v>
      </c>
      <c r="Y677" t="s">
        <v>1844</v>
      </c>
      <c r="Z677">
        <v>24</v>
      </c>
      <c r="AF677" s="14" t="s">
        <v>158</v>
      </c>
      <c r="AG677" t="s">
        <v>1843</v>
      </c>
      <c r="AH677">
        <v>10</v>
      </c>
      <c r="AJ677" s="15" t="s">
        <v>1674</v>
      </c>
      <c r="AK677" s="15">
        <v>0</v>
      </c>
      <c r="AL677" s="14" t="s">
        <v>1792</v>
      </c>
      <c r="AM677" s="14">
        <v>0</v>
      </c>
      <c r="AN677" s="15">
        <v>4</v>
      </c>
      <c r="AO677" s="15">
        <v>50</v>
      </c>
      <c r="AP677" s="15">
        <v>0</v>
      </c>
      <c r="AQ677" s="14" t="s">
        <v>1813</v>
      </c>
      <c r="AR677" s="15" t="s">
        <v>1845</v>
      </c>
    </row>
    <row r="678" spans="1:45" x14ac:dyDescent="0.2">
      <c r="A678" t="s">
        <v>1608</v>
      </c>
      <c r="B678" s="15" t="s">
        <v>1672</v>
      </c>
      <c r="C678" s="15" t="s">
        <v>1675</v>
      </c>
      <c r="D678" t="s">
        <v>1603</v>
      </c>
      <c r="E678" t="s">
        <v>1604</v>
      </c>
      <c r="F678" t="s">
        <v>1840</v>
      </c>
      <c r="G678" s="15" t="s">
        <v>1694</v>
      </c>
      <c r="H678" s="14" t="s">
        <v>1694</v>
      </c>
      <c r="I678" s="16" t="s">
        <v>1841</v>
      </c>
      <c r="M678" t="s">
        <v>1671</v>
      </c>
      <c r="O678">
        <v>2011</v>
      </c>
      <c r="R678">
        <v>30</v>
      </c>
      <c r="T678" t="s">
        <v>1842</v>
      </c>
      <c r="U678" t="s">
        <v>1775</v>
      </c>
      <c r="V678" s="9" t="s">
        <v>1842</v>
      </c>
      <c r="W678">
        <v>70</v>
      </c>
      <c r="X678" s="9" t="s">
        <v>1820</v>
      </c>
      <c r="Y678" t="s">
        <v>1844</v>
      </c>
      <c r="Z678">
        <v>24</v>
      </c>
      <c r="AF678" s="14" t="s">
        <v>158</v>
      </c>
      <c r="AG678" t="s">
        <v>1843</v>
      </c>
      <c r="AH678">
        <v>10</v>
      </c>
      <c r="AJ678" s="15" t="s">
        <v>1674</v>
      </c>
      <c r="AK678" s="15">
        <v>0</v>
      </c>
      <c r="AL678" s="14" t="s">
        <v>1792</v>
      </c>
      <c r="AM678" s="14">
        <v>0</v>
      </c>
      <c r="AN678" s="15">
        <v>4</v>
      </c>
      <c r="AO678" s="15">
        <v>50</v>
      </c>
      <c r="AP678" s="15">
        <v>7</v>
      </c>
      <c r="AQ678" s="14" t="s">
        <v>1813</v>
      </c>
      <c r="AR678" s="15" t="s">
        <v>1845</v>
      </c>
    </row>
    <row r="679" spans="1:45" x14ac:dyDescent="0.2">
      <c r="A679" t="s">
        <v>1608</v>
      </c>
      <c r="B679" s="15" t="s">
        <v>1672</v>
      </c>
      <c r="C679" s="15" t="s">
        <v>1675</v>
      </c>
      <c r="D679" t="s">
        <v>1603</v>
      </c>
      <c r="E679" t="s">
        <v>1604</v>
      </c>
      <c r="F679" t="s">
        <v>1840</v>
      </c>
      <c r="G679" s="15" t="s">
        <v>1694</v>
      </c>
      <c r="H679" s="14" t="s">
        <v>1694</v>
      </c>
      <c r="I679" s="16" t="s">
        <v>1841</v>
      </c>
      <c r="M679" t="s">
        <v>1671</v>
      </c>
      <c r="O679">
        <v>2011</v>
      </c>
      <c r="R679">
        <v>30</v>
      </c>
      <c r="T679" t="s">
        <v>1842</v>
      </c>
      <c r="U679" t="s">
        <v>1775</v>
      </c>
      <c r="V679" s="9" t="s">
        <v>1842</v>
      </c>
      <c r="W679">
        <v>70</v>
      </c>
      <c r="X679" s="9" t="s">
        <v>1821</v>
      </c>
      <c r="Y679" t="s">
        <v>1844</v>
      </c>
      <c r="Z679">
        <v>24</v>
      </c>
      <c r="AF679" s="14" t="s">
        <v>158</v>
      </c>
      <c r="AG679" t="s">
        <v>1843</v>
      </c>
      <c r="AH679">
        <v>10</v>
      </c>
      <c r="AJ679" s="15" t="s">
        <v>1674</v>
      </c>
      <c r="AK679" s="15">
        <v>0</v>
      </c>
      <c r="AL679" s="14" t="s">
        <v>1792</v>
      </c>
      <c r="AM679" s="14">
        <v>0</v>
      </c>
      <c r="AN679" s="15">
        <v>4</v>
      </c>
      <c r="AO679" s="15">
        <v>50</v>
      </c>
      <c r="AP679" s="15">
        <v>7</v>
      </c>
      <c r="AQ679" s="14" t="s">
        <v>1813</v>
      </c>
      <c r="AR679" s="15" t="s">
        <v>1845</v>
      </c>
    </row>
    <row r="680" spans="1:45" x14ac:dyDescent="0.2">
      <c r="A680" t="s">
        <v>1608</v>
      </c>
      <c r="B680" s="15" t="s">
        <v>1672</v>
      </c>
      <c r="C680" s="15" t="s">
        <v>1675</v>
      </c>
      <c r="D680" t="s">
        <v>1603</v>
      </c>
      <c r="E680" t="s">
        <v>1604</v>
      </c>
      <c r="F680" t="s">
        <v>1840</v>
      </c>
      <c r="G680" s="15" t="s">
        <v>1694</v>
      </c>
      <c r="H680" s="14" t="s">
        <v>1694</v>
      </c>
      <c r="I680" s="16" t="s">
        <v>1841</v>
      </c>
      <c r="M680" t="s">
        <v>1671</v>
      </c>
      <c r="O680">
        <v>2011</v>
      </c>
      <c r="R680">
        <v>30</v>
      </c>
      <c r="T680" t="s">
        <v>1842</v>
      </c>
      <c r="U680" t="s">
        <v>1775</v>
      </c>
      <c r="V680" s="9" t="s">
        <v>1842</v>
      </c>
      <c r="W680">
        <v>70</v>
      </c>
      <c r="X680" s="9" t="s">
        <v>1730</v>
      </c>
      <c r="Y680" t="s">
        <v>1844</v>
      </c>
      <c r="Z680">
        <v>24</v>
      </c>
      <c r="AF680" s="14" t="s">
        <v>158</v>
      </c>
      <c r="AG680" t="s">
        <v>1843</v>
      </c>
      <c r="AH680">
        <v>10</v>
      </c>
      <c r="AJ680" s="15" t="s">
        <v>1674</v>
      </c>
      <c r="AK680" s="15">
        <v>0</v>
      </c>
      <c r="AL680" s="14" t="s">
        <v>1792</v>
      </c>
      <c r="AM680" s="14">
        <v>0</v>
      </c>
      <c r="AN680" s="15">
        <v>4</v>
      </c>
      <c r="AO680" s="15">
        <v>50</v>
      </c>
      <c r="AP680" s="15">
        <v>7</v>
      </c>
      <c r="AQ680" s="14" t="s">
        <v>1813</v>
      </c>
      <c r="AR680" s="15" t="s">
        <v>1845</v>
      </c>
    </row>
    <row r="681" spans="1:45" x14ac:dyDescent="0.2">
      <c r="A681" t="s">
        <v>1608</v>
      </c>
      <c r="B681" s="15" t="s">
        <v>1672</v>
      </c>
      <c r="C681" s="15" t="s">
        <v>1675</v>
      </c>
      <c r="D681" t="s">
        <v>1603</v>
      </c>
      <c r="E681" t="s">
        <v>1604</v>
      </c>
      <c r="F681" t="s">
        <v>1840</v>
      </c>
      <c r="G681" s="15" t="s">
        <v>1694</v>
      </c>
      <c r="H681" s="14" t="s">
        <v>1694</v>
      </c>
      <c r="I681" s="16" t="s">
        <v>1841</v>
      </c>
      <c r="M681" t="s">
        <v>1671</v>
      </c>
      <c r="O681">
        <v>2011</v>
      </c>
      <c r="R681">
        <v>30</v>
      </c>
      <c r="T681" t="s">
        <v>1842</v>
      </c>
      <c r="U681" t="s">
        <v>1775</v>
      </c>
      <c r="V681" s="9" t="s">
        <v>1842</v>
      </c>
      <c r="W681">
        <v>70</v>
      </c>
      <c r="X681" s="9" t="s">
        <v>1822</v>
      </c>
      <c r="Y681" t="s">
        <v>1844</v>
      </c>
      <c r="Z681">
        <v>24</v>
      </c>
      <c r="AF681" s="14" t="s">
        <v>158</v>
      </c>
      <c r="AG681" t="s">
        <v>1843</v>
      </c>
      <c r="AH681">
        <v>10</v>
      </c>
      <c r="AJ681" s="15" t="s">
        <v>1674</v>
      </c>
      <c r="AK681" s="15">
        <v>0</v>
      </c>
      <c r="AL681" s="14" t="s">
        <v>1792</v>
      </c>
      <c r="AM681">
        <v>0</v>
      </c>
      <c r="AN681" s="15">
        <v>4</v>
      </c>
      <c r="AO681" s="15">
        <v>50</v>
      </c>
      <c r="AP681" s="15">
        <v>7</v>
      </c>
      <c r="AQ681" s="14" t="s">
        <v>1813</v>
      </c>
      <c r="AR681" s="15" t="s">
        <v>1845</v>
      </c>
    </row>
    <row r="682" spans="1:45" x14ac:dyDescent="0.2">
      <c r="A682" t="s">
        <v>1608</v>
      </c>
      <c r="B682" s="15" t="s">
        <v>1672</v>
      </c>
      <c r="C682" s="15" t="s">
        <v>1675</v>
      </c>
      <c r="D682" t="s">
        <v>1603</v>
      </c>
      <c r="E682" t="s">
        <v>1604</v>
      </c>
      <c r="F682" t="s">
        <v>1840</v>
      </c>
      <c r="G682" s="15" t="s">
        <v>1694</v>
      </c>
      <c r="H682" s="14" t="s">
        <v>1694</v>
      </c>
      <c r="I682" s="16" t="s">
        <v>1841</v>
      </c>
      <c r="M682" t="s">
        <v>1671</v>
      </c>
      <c r="O682">
        <v>2011</v>
      </c>
      <c r="R682">
        <v>30</v>
      </c>
      <c r="T682" t="s">
        <v>1842</v>
      </c>
      <c r="U682" t="s">
        <v>1775</v>
      </c>
      <c r="V682" s="9" t="s">
        <v>1842</v>
      </c>
      <c r="W682">
        <v>70</v>
      </c>
      <c r="X682" s="9" t="s">
        <v>1820</v>
      </c>
      <c r="Y682" t="s">
        <v>1844</v>
      </c>
      <c r="Z682">
        <v>24</v>
      </c>
      <c r="AF682" s="14" t="s">
        <v>158</v>
      </c>
      <c r="AG682" t="s">
        <v>1843</v>
      </c>
      <c r="AH682">
        <v>10</v>
      </c>
      <c r="AJ682" s="15" t="s">
        <v>1674</v>
      </c>
      <c r="AK682" s="15">
        <v>0</v>
      </c>
      <c r="AL682" s="14" t="s">
        <v>1792</v>
      </c>
      <c r="AM682" s="14">
        <v>0</v>
      </c>
      <c r="AN682" s="15">
        <v>4</v>
      </c>
      <c r="AO682" s="15">
        <v>50</v>
      </c>
      <c r="AP682" s="15">
        <v>14</v>
      </c>
      <c r="AQ682" s="14" t="s">
        <v>1813</v>
      </c>
      <c r="AR682" s="15" t="s">
        <v>1845</v>
      </c>
    </row>
    <row r="683" spans="1:45" x14ac:dyDescent="0.2">
      <c r="A683" t="s">
        <v>1608</v>
      </c>
      <c r="B683" s="15" t="s">
        <v>1672</v>
      </c>
      <c r="C683" s="15" t="s">
        <v>1675</v>
      </c>
      <c r="D683" t="s">
        <v>1603</v>
      </c>
      <c r="E683" t="s">
        <v>1604</v>
      </c>
      <c r="F683" t="s">
        <v>1840</v>
      </c>
      <c r="G683" s="15" t="s">
        <v>1694</v>
      </c>
      <c r="H683" s="14" t="s">
        <v>1694</v>
      </c>
      <c r="I683" s="16" t="s">
        <v>1841</v>
      </c>
      <c r="M683" t="s">
        <v>1671</v>
      </c>
      <c r="O683">
        <v>2011</v>
      </c>
      <c r="R683">
        <v>30</v>
      </c>
      <c r="T683" t="s">
        <v>1842</v>
      </c>
      <c r="U683" t="s">
        <v>1775</v>
      </c>
      <c r="V683" s="9" t="s">
        <v>1842</v>
      </c>
      <c r="W683">
        <v>70</v>
      </c>
      <c r="X683" s="9" t="s">
        <v>1821</v>
      </c>
      <c r="Y683" t="s">
        <v>1844</v>
      </c>
      <c r="Z683">
        <v>24</v>
      </c>
      <c r="AF683" s="14" t="s">
        <v>158</v>
      </c>
      <c r="AG683" t="s">
        <v>1843</v>
      </c>
      <c r="AH683">
        <v>10</v>
      </c>
      <c r="AJ683" s="15" t="s">
        <v>1674</v>
      </c>
      <c r="AK683" s="15">
        <v>0</v>
      </c>
      <c r="AL683" s="14" t="s">
        <v>1792</v>
      </c>
      <c r="AM683" s="14">
        <v>0</v>
      </c>
      <c r="AN683" s="15">
        <v>4</v>
      </c>
      <c r="AO683" s="15">
        <v>50</v>
      </c>
      <c r="AP683" s="15">
        <v>14</v>
      </c>
      <c r="AQ683" s="14" t="s">
        <v>1813</v>
      </c>
      <c r="AR683" s="15" t="s">
        <v>1845</v>
      </c>
    </row>
    <row r="684" spans="1:45" x14ac:dyDescent="0.2">
      <c r="A684" t="s">
        <v>1608</v>
      </c>
      <c r="B684" s="15" t="s">
        <v>1672</v>
      </c>
      <c r="C684" s="15" t="s">
        <v>1675</v>
      </c>
      <c r="D684" t="s">
        <v>1603</v>
      </c>
      <c r="E684" t="s">
        <v>1604</v>
      </c>
      <c r="F684" t="s">
        <v>1840</v>
      </c>
      <c r="G684" s="15" t="s">
        <v>1694</v>
      </c>
      <c r="H684" s="14" t="s">
        <v>1694</v>
      </c>
      <c r="I684" s="16" t="s">
        <v>1841</v>
      </c>
      <c r="M684" t="s">
        <v>1671</v>
      </c>
      <c r="O684">
        <v>2011</v>
      </c>
      <c r="R684">
        <v>30</v>
      </c>
      <c r="T684" t="s">
        <v>1842</v>
      </c>
      <c r="U684" t="s">
        <v>1775</v>
      </c>
      <c r="V684" s="9" t="s">
        <v>1842</v>
      </c>
      <c r="W684">
        <v>70</v>
      </c>
      <c r="X684" s="9" t="s">
        <v>1730</v>
      </c>
      <c r="Y684" t="s">
        <v>1844</v>
      </c>
      <c r="Z684">
        <v>24</v>
      </c>
      <c r="AF684" s="14" t="s">
        <v>158</v>
      </c>
      <c r="AG684" t="s">
        <v>1843</v>
      </c>
      <c r="AH684">
        <v>10</v>
      </c>
      <c r="AJ684" s="15" t="s">
        <v>1674</v>
      </c>
      <c r="AK684" s="15">
        <v>0</v>
      </c>
      <c r="AL684" s="14" t="s">
        <v>1792</v>
      </c>
      <c r="AM684" s="14">
        <v>0</v>
      </c>
      <c r="AN684" s="15">
        <v>4</v>
      </c>
      <c r="AO684" s="15">
        <v>50</v>
      </c>
      <c r="AP684" s="15">
        <v>14</v>
      </c>
      <c r="AQ684" s="14" t="s">
        <v>1813</v>
      </c>
      <c r="AR684" s="15" t="s">
        <v>1845</v>
      </c>
    </row>
    <row r="685" spans="1:45" x14ac:dyDescent="0.2">
      <c r="A685" t="s">
        <v>1608</v>
      </c>
      <c r="B685" s="15" t="s">
        <v>1672</v>
      </c>
      <c r="C685" s="15" t="s">
        <v>1675</v>
      </c>
      <c r="D685" t="s">
        <v>1603</v>
      </c>
      <c r="E685" t="s">
        <v>1604</v>
      </c>
      <c r="F685" t="s">
        <v>1840</v>
      </c>
      <c r="G685" s="15" t="s">
        <v>1694</v>
      </c>
      <c r="H685" s="14" t="s">
        <v>1694</v>
      </c>
      <c r="I685" s="16" t="s">
        <v>1841</v>
      </c>
      <c r="M685" t="s">
        <v>1671</v>
      </c>
      <c r="O685">
        <v>2011</v>
      </c>
      <c r="R685">
        <v>30</v>
      </c>
      <c r="T685" t="s">
        <v>1842</v>
      </c>
      <c r="U685" t="s">
        <v>1775</v>
      </c>
      <c r="V685" s="9" t="s">
        <v>1842</v>
      </c>
      <c r="W685">
        <v>70</v>
      </c>
      <c r="X685" s="9" t="s">
        <v>1822</v>
      </c>
      <c r="Y685" t="s">
        <v>1844</v>
      </c>
      <c r="Z685">
        <v>24</v>
      </c>
      <c r="AF685" s="14" t="s">
        <v>158</v>
      </c>
      <c r="AG685" t="s">
        <v>1843</v>
      </c>
      <c r="AH685">
        <v>10</v>
      </c>
      <c r="AJ685" s="15" t="s">
        <v>1674</v>
      </c>
      <c r="AK685" s="15">
        <v>0</v>
      </c>
      <c r="AL685" s="14" t="s">
        <v>1792</v>
      </c>
      <c r="AM685">
        <v>0</v>
      </c>
      <c r="AN685" s="15">
        <v>4</v>
      </c>
      <c r="AO685" s="15">
        <v>50</v>
      </c>
      <c r="AP685" s="15">
        <v>14</v>
      </c>
      <c r="AQ685" s="14" t="s">
        <v>1813</v>
      </c>
      <c r="AR685" s="15" t="s">
        <v>1845</v>
      </c>
    </row>
    <row r="686" spans="1:45" x14ac:dyDescent="0.2">
      <c r="A686" t="s">
        <v>1608</v>
      </c>
      <c r="B686" s="15" t="s">
        <v>1672</v>
      </c>
      <c r="C686" s="15" t="s">
        <v>1675</v>
      </c>
      <c r="D686" t="s">
        <v>1603</v>
      </c>
      <c r="E686" t="s">
        <v>1604</v>
      </c>
      <c r="F686" t="s">
        <v>1840</v>
      </c>
      <c r="G686" s="15" t="s">
        <v>1694</v>
      </c>
      <c r="H686" s="14" t="s">
        <v>1694</v>
      </c>
      <c r="I686" s="16" t="s">
        <v>1841</v>
      </c>
      <c r="M686" t="s">
        <v>1671</v>
      </c>
      <c r="O686">
        <v>2011</v>
      </c>
      <c r="R686">
        <v>30</v>
      </c>
      <c r="T686" t="s">
        <v>1842</v>
      </c>
      <c r="U686" t="s">
        <v>1775</v>
      </c>
      <c r="V686" s="9" t="s">
        <v>1842</v>
      </c>
      <c r="W686">
        <v>70</v>
      </c>
      <c r="X686" s="9" t="s">
        <v>1820</v>
      </c>
      <c r="Y686" t="s">
        <v>1844</v>
      </c>
      <c r="Z686">
        <v>24</v>
      </c>
      <c r="AF686" s="14" t="s">
        <v>158</v>
      </c>
      <c r="AG686" t="s">
        <v>1843</v>
      </c>
      <c r="AH686">
        <v>10</v>
      </c>
      <c r="AJ686" s="15" t="s">
        <v>1674</v>
      </c>
      <c r="AK686" s="15">
        <v>0</v>
      </c>
      <c r="AL686" s="14" t="s">
        <v>1792</v>
      </c>
      <c r="AM686" s="14">
        <v>0</v>
      </c>
      <c r="AN686" s="15">
        <v>4</v>
      </c>
      <c r="AO686" s="15">
        <v>50</v>
      </c>
      <c r="AP686" s="15">
        <v>21</v>
      </c>
      <c r="AQ686" s="14" t="s">
        <v>1813</v>
      </c>
      <c r="AR686" s="15" t="s">
        <v>1845</v>
      </c>
    </row>
    <row r="687" spans="1:45" x14ac:dyDescent="0.2">
      <c r="A687" t="s">
        <v>1608</v>
      </c>
      <c r="B687" s="15" t="s">
        <v>1672</v>
      </c>
      <c r="C687" s="15" t="s">
        <v>1675</v>
      </c>
      <c r="D687" t="s">
        <v>1603</v>
      </c>
      <c r="E687" t="s">
        <v>1604</v>
      </c>
      <c r="F687" t="s">
        <v>1840</v>
      </c>
      <c r="G687" s="15" t="s">
        <v>1694</v>
      </c>
      <c r="H687" s="14" t="s">
        <v>1694</v>
      </c>
      <c r="I687" s="16" t="s">
        <v>1841</v>
      </c>
      <c r="M687" t="s">
        <v>1671</v>
      </c>
      <c r="O687">
        <v>2011</v>
      </c>
      <c r="R687">
        <v>30</v>
      </c>
      <c r="T687" t="s">
        <v>1842</v>
      </c>
      <c r="U687" t="s">
        <v>1775</v>
      </c>
      <c r="V687" s="9" t="s">
        <v>1842</v>
      </c>
      <c r="W687">
        <v>70</v>
      </c>
      <c r="X687" s="9" t="s">
        <v>1821</v>
      </c>
      <c r="Y687" t="s">
        <v>1844</v>
      </c>
      <c r="Z687">
        <v>24</v>
      </c>
      <c r="AF687" s="14" t="s">
        <v>158</v>
      </c>
      <c r="AG687" t="s">
        <v>1843</v>
      </c>
      <c r="AH687">
        <v>10</v>
      </c>
      <c r="AJ687" s="15" t="s">
        <v>1674</v>
      </c>
      <c r="AK687" s="15">
        <v>0</v>
      </c>
      <c r="AL687" s="14" t="s">
        <v>1792</v>
      </c>
      <c r="AM687" s="14">
        <v>0</v>
      </c>
      <c r="AN687" s="15">
        <v>4</v>
      </c>
      <c r="AO687" s="15">
        <v>50</v>
      </c>
      <c r="AP687" s="15">
        <v>21</v>
      </c>
      <c r="AQ687" s="14" t="s">
        <v>1813</v>
      </c>
      <c r="AR687" s="15" t="s">
        <v>1845</v>
      </c>
    </row>
    <row r="688" spans="1:45" x14ac:dyDescent="0.2">
      <c r="A688" t="s">
        <v>1608</v>
      </c>
      <c r="B688" s="15" t="s">
        <v>1672</v>
      </c>
      <c r="C688" s="15" t="s">
        <v>1675</v>
      </c>
      <c r="D688" t="s">
        <v>1603</v>
      </c>
      <c r="E688" t="s">
        <v>1604</v>
      </c>
      <c r="F688" t="s">
        <v>1840</v>
      </c>
      <c r="G688" s="15" t="s">
        <v>1694</v>
      </c>
      <c r="H688" s="14" t="s">
        <v>1694</v>
      </c>
      <c r="I688" s="16" t="s">
        <v>1841</v>
      </c>
      <c r="M688" t="s">
        <v>1671</v>
      </c>
      <c r="O688">
        <v>2011</v>
      </c>
      <c r="R688">
        <v>30</v>
      </c>
      <c r="T688" t="s">
        <v>1842</v>
      </c>
      <c r="U688" t="s">
        <v>1775</v>
      </c>
      <c r="V688" s="9" t="s">
        <v>1842</v>
      </c>
      <c r="W688">
        <v>70</v>
      </c>
      <c r="X688" s="9" t="s">
        <v>1730</v>
      </c>
      <c r="Y688" t="s">
        <v>1844</v>
      </c>
      <c r="Z688">
        <v>24</v>
      </c>
      <c r="AF688" s="14" t="s">
        <v>158</v>
      </c>
      <c r="AG688" t="s">
        <v>1843</v>
      </c>
      <c r="AH688">
        <v>10</v>
      </c>
      <c r="AJ688" s="15" t="s">
        <v>1674</v>
      </c>
      <c r="AK688" s="15">
        <v>0</v>
      </c>
      <c r="AL688" s="14" t="s">
        <v>1792</v>
      </c>
      <c r="AM688" s="14">
        <v>0</v>
      </c>
      <c r="AN688" s="15">
        <v>4</v>
      </c>
      <c r="AO688" s="15">
        <v>50</v>
      </c>
      <c r="AP688" s="15">
        <v>21</v>
      </c>
      <c r="AQ688" s="14" t="s">
        <v>1813</v>
      </c>
      <c r="AR688" s="15" t="s">
        <v>1845</v>
      </c>
    </row>
    <row r="689" spans="1:44" x14ac:dyDescent="0.2">
      <c r="A689" t="s">
        <v>1608</v>
      </c>
      <c r="B689" s="15" t="s">
        <v>1672</v>
      </c>
      <c r="C689" s="15" t="s">
        <v>1675</v>
      </c>
      <c r="D689" t="s">
        <v>1603</v>
      </c>
      <c r="E689" t="s">
        <v>1604</v>
      </c>
      <c r="F689" t="s">
        <v>1840</v>
      </c>
      <c r="G689" s="15" t="s">
        <v>1694</v>
      </c>
      <c r="H689" s="14" t="s">
        <v>1694</v>
      </c>
      <c r="I689" s="16" t="s">
        <v>1841</v>
      </c>
      <c r="M689" t="s">
        <v>1671</v>
      </c>
      <c r="O689">
        <v>2011</v>
      </c>
      <c r="R689">
        <v>30</v>
      </c>
      <c r="T689" t="s">
        <v>1842</v>
      </c>
      <c r="U689" t="s">
        <v>1775</v>
      </c>
      <c r="V689" s="9" t="s">
        <v>1842</v>
      </c>
      <c r="W689">
        <v>70</v>
      </c>
      <c r="X689" s="9" t="s">
        <v>1822</v>
      </c>
      <c r="Y689" t="s">
        <v>1844</v>
      </c>
      <c r="Z689">
        <v>24</v>
      </c>
      <c r="AF689" s="14" t="s">
        <v>158</v>
      </c>
      <c r="AG689" t="s">
        <v>1843</v>
      </c>
      <c r="AH689">
        <v>10</v>
      </c>
      <c r="AJ689" s="15" t="s">
        <v>1674</v>
      </c>
      <c r="AK689" s="15">
        <v>0</v>
      </c>
      <c r="AL689" s="14" t="s">
        <v>1792</v>
      </c>
      <c r="AM689">
        <v>0</v>
      </c>
      <c r="AN689" s="15">
        <v>4</v>
      </c>
      <c r="AO689" s="15">
        <v>50</v>
      </c>
      <c r="AP689" s="15">
        <v>21</v>
      </c>
      <c r="AQ689" s="14" t="s">
        <v>1813</v>
      </c>
      <c r="AR689" s="15" t="s">
        <v>1845</v>
      </c>
    </row>
    <row r="690" spans="1:44" x14ac:dyDescent="0.2">
      <c r="A690" t="s">
        <v>1608</v>
      </c>
      <c r="B690" s="15" t="s">
        <v>1672</v>
      </c>
      <c r="C690" s="15" t="s">
        <v>1675</v>
      </c>
      <c r="D690" t="s">
        <v>1603</v>
      </c>
      <c r="E690" t="s">
        <v>1604</v>
      </c>
      <c r="F690" t="s">
        <v>1840</v>
      </c>
      <c r="G690" s="15" t="s">
        <v>1694</v>
      </c>
      <c r="H690" s="14" t="s">
        <v>1694</v>
      </c>
      <c r="I690" s="16" t="s">
        <v>1841</v>
      </c>
      <c r="M690" t="s">
        <v>1671</v>
      </c>
      <c r="O690">
        <v>2011</v>
      </c>
      <c r="R690">
        <v>30</v>
      </c>
      <c r="T690" t="s">
        <v>1842</v>
      </c>
      <c r="U690" t="s">
        <v>1775</v>
      </c>
      <c r="V690" s="9" t="s">
        <v>1842</v>
      </c>
      <c r="W690">
        <v>70</v>
      </c>
      <c r="X690" s="9" t="s">
        <v>1820</v>
      </c>
      <c r="Y690" t="s">
        <v>1844</v>
      </c>
      <c r="Z690">
        <v>24</v>
      </c>
      <c r="AF690" s="14" t="s">
        <v>158</v>
      </c>
      <c r="AG690" t="s">
        <v>1843</v>
      </c>
      <c r="AH690">
        <v>10</v>
      </c>
      <c r="AJ690" s="15" t="s">
        <v>1674</v>
      </c>
      <c r="AK690" s="15">
        <v>0</v>
      </c>
      <c r="AL690" s="14" t="s">
        <v>1792</v>
      </c>
      <c r="AM690" s="14">
        <v>0</v>
      </c>
      <c r="AN690" s="15">
        <v>4</v>
      </c>
      <c r="AO690" s="15">
        <v>50</v>
      </c>
      <c r="AP690" s="15">
        <v>28</v>
      </c>
      <c r="AQ690" s="14" t="s">
        <v>1813</v>
      </c>
      <c r="AR690" s="15" t="s">
        <v>1845</v>
      </c>
    </row>
    <row r="691" spans="1:44" x14ac:dyDescent="0.2">
      <c r="A691" t="s">
        <v>1608</v>
      </c>
      <c r="B691" s="15" t="s">
        <v>1672</v>
      </c>
      <c r="C691" s="15" t="s">
        <v>1675</v>
      </c>
      <c r="D691" t="s">
        <v>1603</v>
      </c>
      <c r="E691" t="s">
        <v>1604</v>
      </c>
      <c r="F691" t="s">
        <v>1840</v>
      </c>
      <c r="G691" s="15" t="s">
        <v>1694</v>
      </c>
      <c r="H691" s="14" t="s">
        <v>1694</v>
      </c>
      <c r="I691" s="16" t="s">
        <v>1841</v>
      </c>
      <c r="M691" t="s">
        <v>1671</v>
      </c>
      <c r="O691">
        <v>2011</v>
      </c>
      <c r="R691">
        <v>30</v>
      </c>
      <c r="T691" t="s">
        <v>1842</v>
      </c>
      <c r="U691" t="s">
        <v>1775</v>
      </c>
      <c r="V691" s="9" t="s">
        <v>1842</v>
      </c>
      <c r="W691">
        <v>70</v>
      </c>
      <c r="X691" s="9" t="s">
        <v>1821</v>
      </c>
      <c r="Y691" t="s">
        <v>1844</v>
      </c>
      <c r="Z691">
        <v>24</v>
      </c>
      <c r="AF691" s="14" t="s">
        <v>158</v>
      </c>
      <c r="AG691" t="s">
        <v>1843</v>
      </c>
      <c r="AH691">
        <v>10</v>
      </c>
      <c r="AJ691" s="15" t="s">
        <v>1674</v>
      </c>
      <c r="AK691" s="15">
        <v>0</v>
      </c>
      <c r="AL691" s="14" t="s">
        <v>1792</v>
      </c>
      <c r="AM691" s="14">
        <v>0</v>
      </c>
      <c r="AN691" s="15">
        <v>4</v>
      </c>
      <c r="AO691" s="15">
        <v>50</v>
      </c>
      <c r="AP691" s="15">
        <v>28</v>
      </c>
      <c r="AQ691" s="14" t="s">
        <v>1813</v>
      </c>
      <c r="AR691" s="15" t="s">
        <v>1845</v>
      </c>
    </row>
    <row r="692" spans="1:44" x14ac:dyDescent="0.2">
      <c r="A692" t="s">
        <v>1608</v>
      </c>
      <c r="B692" s="15" t="s">
        <v>1672</v>
      </c>
      <c r="C692" s="15" t="s">
        <v>1675</v>
      </c>
      <c r="D692" t="s">
        <v>1603</v>
      </c>
      <c r="E692" t="s">
        <v>1604</v>
      </c>
      <c r="F692" t="s">
        <v>1840</v>
      </c>
      <c r="G692" s="15" t="s">
        <v>1694</v>
      </c>
      <c r="H692" s="14" t="s">
        <v>1694</v>
      </c>
      <c r="I692" s="16" t="s">
        <v>1841</v>
      </c>
      <c r="M692" t="s">
        <v>1671</v>
      </c>
      <c r="O692">
        <v>2011</v>
      </c>
      <c r="R692">
        <v>30</v>
      </c>
      <c r="T692" t="s">
        <v>1842</v>
      </c>
      <c r="U692" t="s">
        <v>1775</v>
      </c>
      <c r="V692" s="9" t="s">
        <v>1842</v>
      </c>
      <c r="W692">
        <v>70</v>
      </c>
      <c r="X692" s="9" t="s">
        <v>1730</v>
      </c>
      <c r="Y692" t="s">
        <v>1844</v>
      </c>
      <c r="Z692">
        <v>24</v>
      </c>
      <c r="AF692" s="14" t="s">
        <v>158</v>
      </c>
      <c r="AG692" t="s">
        <v>1843</v>
      </c>
      <c r="AH692">
        <v>10</v>
      </c>
      <c r="AJ692" s="15" t="s">
        <v>1674</v>
      </c>
      <c r="AK692" s="15">
        <v>0</v>
      </c>
      <c r="AL692" s="14" t="s">
        <v>1792</v>
      </c>
      <c r="AM692" s="14">
        <v>0</v>
      </c>
      <c r="AN692" s="15">
        <v>4</v>
      </c>
      <c r="AO692" s="15">
        <v>50</v>
      </c>
      <c r="AP692" s="15">
        <v>28</v>
      </c>
      <c r="AQ692" s="14" t="s">
        <v>1813</v>
      </c>
      <c r="AR692" s="15" t="s">
        <v>1845</v>
      </c>
    </row>
    <row r="693" spans="1:44" x14ac:dyDescent="0.2">
      <c r="A693" t="s">
        <v>1608</v>
      </c>
      <c r="B693" s="15" t="s">
        <v>1672</v>
      </c>
      <c r="C693" s="15" t="s">
        <v>1675</v>
      </c>
      <c r="D693" t="s">
        <v>1603</v>
      </c>
      <c r="E693" t="s">
        <v>1604</v>
      </c>
      <c r="F693" t="s">
        <v>1840</v>
      </c>
      <c r="G693" s="15" t="s">
        <v>1694</v>
      </c>
      <c r="H693" s="14" t="s">
        <v>1694</v>
      </c>
      <c r="I693" s="16" t="s">
        <v>1841</v>
      </c>
      <c r="M693" t="s">
        <v>1671</v>
      </c>
      <c r="O693">
        <v>2011</v>
      </c>
      <c r="R693">
        <v>30</v>
      </c>
      <c r="T693" t="s">
        <v>1842</v>
      </c>
      <c r="U693" t="s">
        <v>1775</v>
      </c>
      <c r="V693" s="9" t="s">
        <v>1842</v>
      </c>
      <c r="W693">
        <v>70</v>
      </c>
      <c r="X693" s="9" t="s">
        <v>1822</v>
      </c>
      <c r="Y693" t="s">
        <v>1844</v>
      </c>
      <c r="Z693">
        <v>24</v>
      </c>
      <c r="AF693" s="14" t="s">
        <v>158</v>
      </c>
      <c r="AG693" t="s">
        <v>1843</v>
      </c>
      <c r="AH693">
        <v>10</v>
      </c>
      <c r="AJ693" s="15" t="s">
        <v>1674</v>
      </c>
      <c r="AK693" s="15">
        <v>0</v>
      </c>
      <c r="AL693" s="14" t="s">
        <v>1792</v>
      </c>
      <c r="AM693">
        <v>0</v>
      </c>
      <c r="AN693" s="15">
        <v>4</v>
      </c>
      <c r="AO693" s="15">
        <v>50</v>
      </c>
      <c r="AP693" s="15">
        <v>28</v>
      </c>
      <c r="AQ693" s="14" t="s">
        <v>1813</v>
      </c>
      <c r="AR693" s="15" t="s">
        <v>1845</v>
      </c>
    </row>
    <row r="694" spans="1:44" x14ac:dyDescent="0.2">
      <c r="A694" t="s">
        <v>1608</v>
      </c>
      <c r="B694" s="15" t="s">
        <v>1672</v>
      </c>
      <c r="C694" s="15" t="s">
        <v>1675</v>
      </c>
      <c r="D694" t="s">
        <v>1603</v>
      </c>
      <c r="E694" t="s">
        <v>1604</v>
      </c>
      <c r="F694" t="s">
        <v>1840</v>
      </c>
      <c r="G694" s="15" t="s">
        <v>1694</v>
      </c>
      <c r="H694" s="14" t="s">
        <v>1694</v>
      </c>
      <c r="I694" s="16" t="s">
        <v>1841</v>
      </c>
      <c r="M694" t="s">
        <v>1671</v>
      </c>
      <c r="O694">
        <v>2011</v>
      </c>
      <c r="R694">
        <v>30</v>
      </c>
      <c r="T694" t="s">
        <v>1842</v>
      </c>
      <c r="U694" t="s">
        <v>1775</v>
      </c>
      <c r="V694" s="9" t="s">
        <v>1842</v>
      </c>
      <c r="W694">
        <v>70</v>
      </c>
      <c r="X694" s="9" t="s">
        <v>1820</v>
      </c>
      <c r="Y694" t="s">
        <v>1844</v>
      </c>
      <c r="Z694">
        <v>24</v>
      </c>
      <c r="AF694" s="14" t="s">
        <v>158</v>
      </c>
      <c r="AG694" t="s">
        <v>1843</v>
      </c>
      <c r="AH694">
        <v>10</v>
      </c>
      <c r="AJ694" s="15" t="s">
        <v>1674</v>
      </c>
      <c r="AK694" s="15">
        <v>0</v>
      </c>
      <c r="AL694" s="14" t="s">
        <v>1792</v>
      </c>
      <c r="AM694" s="14">
        <v>0</v>
      </c>
      <c r="AN694" s="15">
        <v>4</v>
      </c>
      <c r="AO694" s="15">
        <v>50</v>
      </c>
      <c r="AP694" s="15">
        <v>35</v>
      </c>
      <c r="AQ694" s="14" t="s">
        <v>1813</v>
      </c>
      <c r="AR694" s="15" t="s">
        <v>1845</v>
      </c>
    </row>
    <row r="695" spans="1:44" x14ac:dyDescent="0.2">
      <c r="A695" t="s">
        <v>1608</v>
      </c>
      <c r="B695" s="15" t="s">
        <v>1672</v>
      </c>
      <c r="C695" s="15" t="s">
        <v>1675</v>
      </c>
      <c r="D695" t="s">
        <v>1603</v>
      </c>
      <c r="E695" t="s">
        <v>1604</v>
      </c>
      <c r="F695" t="s">
        <v>1840</v>
      </c>
      <c r="G695" s="15" t="s">
        <v>1694</v>
      </c>
      <c r="H695" s="14" t="s">
        <v>1694</v>
      </c>
      <c r="I695" s="16" t="s">
        <v>1841</v>
      </c>
      <c r="M695" t="s">
        <v>1671</v>
      </c>
      <c r="O695">
        <v>2011</v>
      </c>
      <c r="R695">
        <v>30</v>
      </c>
      <c r="T695" t="s">
        <v>1842</v>
      </c>
      <c r="U695" t="s">
        <v>1775</v>
      </c>
      <c r="V695" s="9" t="s">
        <v>1842</v>
      </c>
      <c r="W695">
        <v>70</v>
      </c>
      <c r="X695" s="9" t="s">
        <v>1821</v>
      </c>
      <c r="Y695" t="s">
        <v>1844</v>
      </c>
      <c r="Z695">
        <v>24</v>
      </c>
      <c r="AF695" s="14" t="s">
        <v>158</v>
      </c>
      <c r="AG695" t="s">
        <v>1843</v>
      </c>
      <c r="AH695">
        <v>10</v>
      </c>
      <c r="AJ695" s="15" t="s">
        <v>1674</v>
      </c>
      <c r="AK695" s="15">
        <v>0</v>
      </c>
      <c r="AL695" s="14" t="s">
        <v>1792</v>
      </c>
      <c r="AM695" s="14">
        <v>0</v>
      </c>
      <c r="AN695" s="15">
        <v>4</v>
      </c>
      <c r="AO695" s="15">
        <v>50</v>
      </c>
      <c r="AP695" s="15">
        <v>35</v>
      </c>
      <c r="AQ695" s="14" t="s">
        <v>1813</v>
      </c>
      <c r="AR695" s="15" t="s">
        <v>1845</v>
      </c>
    </row>
    <row r="696" spans="1:44" x14ac:dyDescent="0.2">
      <c r="A696" t="s">
        <v>1608</v>
      </c>
      <c r="B696" s="15" t="s">
        <v>1672</v>
      </c>
      <c r="C696" s="15" t="s">
        <v>1675</v>
      </c>
      <c r="D696" t="s">
        <v>1603</v>
      </c>
      <c r="E696" t="s">
        <v>1604</v>
      </c>
      <c r="F696" t="s">
        <v>1840</v>
      </c>
      <c r="G696" s="15" t="s">
        <v>1694</v>
      </c>
      <c r="H696" s="14" t="s">
        <v>1694</v>
      </c>
      <c r="I696" s="16" t="s">
        <v>1841</v>
      </c>
      <c r="M696" t="s">
        <v>1671</v>
      </c>
      <c r="O696">
        <v>2011</v>
      </c>
      <c r="R696">
        <v>30</v>
      </c>
      <c r="T696" t="s">
        <v>1842</v>
      </c>
      <c r="U696" t="s">
        <v>1775</v>
      </c>
      <c r="V696" s="9" t="s">
        <v>1842</v>
      </c>
      <c r="W696">
        <v>70</v>
      </c>
      <c r="X696" s="9" t="s">
        <v>1730</v>
      </c>
      <c r="Y696" t="s">
        <v>1844</v>
      </c>
      <c r="Z696">
        <v>24</v>
      </c>
      <c r="AF696" s="14" t="s">
        <v>158</v>
      </c>
      <c r="AG696" t="s">
        <v>1843</v>
      </c>
      <c r="AH696">
        <v>10</v>
      </c>
      <c r="AJ696" s="15" t="s">
        <v>1674</v>
      </c>
      <c r="AK696" s="15">
        <v>0</v>
      </c>
      <c r="AL696" s="14" t="s">
        <v>1792</v>
      </c>
      <c r="AM696" s="14">
        <v>0</v>
      </c>
      <c r="AN696" s="15">
        <v>4</v>
      </c>
      <c r="AO696" s="15">
        <v>50</v>
      </c>
      <c r="AP696" s="15">
        <v>35</v>
      </c>
      <c r="AQ696" s="14" t="s">
        <v>1813</v>
      </c>
      <c r="AR696" s="15" t="s">
        <v>1845</v>
      </c>
    </row>
    <row r="697" spans="1:44" x14ac:dyDescent="0.2">
      <c r="A697" t="s">
        <v>1608</v>
      </c>
      <c r="B697" s="15" t="s">
        <v>1672</v>
      </c>
      <c r="C697" s="15" t="s">
        <v>1675</v>
      </c>
      <c r="D697" t="s">
        <v>1603</v>
      </c>
      <c r="E697" t="s">
        <v>1604</v>
      </c>
      <c r="F697" t="s">
        <v>1840</v>
      </c>
      <c r="G697" s="15" t="s">
        <v>1694</v>
      </c>
      <c r="H697" s="14" t="s">
        <v>1694</v>
      </c>
      <c r="I697" s="16" t="s">
        <v>1841</v>
      </c>
      <c r="M697" t="s">
        <v>1671</v>
      </c>
      <c r="O697">
        <v>2011</v>
      </c>
      <c r="R697">
        <v>30</v>
      </c>
      <c r="T697" t="s">
        <v>1842</v>
      </c>
      <c r="U697" t="s">
        <v>1775</v>
      </c>
      <c r="V697" s="9" t="s">
        <v>1842</v>
      </c>
      <c r="W697">
        <v>70</v>
      </c>
      <c r="X697" s="9" t="s">
        <v>1822</v>
      </c>
      <c r="Y697" t="s">
        <v>1844</v>
      </c>
      <c r="Z697">
        <v>24</v>
      </c>
      <c r="AF697" s="14" t="s">
        <v>158</v>
      </c>
      <c r="AG697" t="s">
        <v>1843</v>
      </c>
      <c r="AH697">
        <v>10</v>
      </c>
      <c r="AJ697" s="15" t="s">
        <v>1674</v>
      </c>
      <c r="AK697" s="15">
        <v>0</v>
      </c>
      <c r="AL697" s="14" t="s">
        <v>1792</v>
      </c>
      <c r="AM697">
        <v>0</v>
      </c>
      <c r="AN697" s="15">
        <v>4</v>
      </c>
      <c r="AO697" s="15">
        <v>50</v>
      </c>
      <c r="AP697" s="15">
        <v>35</v>
      </c>
      <c r="AQ697" s="14" t="s">
        <v>1813</v>
      </c>
      <c r="AR697" s="15" t="s">
        <v>1845</v>
      </c>
    </row>
    <row r="698" spans="1:44" x14ac:dyDescent="0.2">
      <c r="A698" t="s">
        <v>1608</v>
      </c>
      <c r="B698" s="15" t="s">
        <v>1672</v>
      </c>
      <c r="C698" s="15" t="s">
        <v>1675</v>
      </c>
      <c r="D698" t="s">
        <v>1603</v>
      </c>
      <c r="E698" t="s">
        <v>1604</v>
      </c>
      <c r="F698" t="s">
        <v>1840</v>
      </c>
      <c r="G698" s="15" t="s">
        <v>1694</v>
      </c>
      <c r="H698" s="14" t="s">
        <v>1694</v>
      </c>
      <c r="I698" s="16" t="s">
        <v>1841</v>
      </c>
      <c r="M698" t="s">
        <v>1671</v>
      </c>
      <c r="O698">
        <v>2011</v>
      </c>
      <c r="R698">
        <v>30</v>
      </c>
      <c r="T698" t="s">
        <v>1842</v>
      </c>
      <c r="U698" t="s">
        <v>1775</v>
      </c>
      <c r="V698" s="9" t="s">
        <v>1842</v>
      </c>
      <c r="W698">
        <v>70</v>
      </c>
      <c r="X698" s="9" t="s">
        <v>1820</v>
      </c>
      <c r="Y698" t="s">
        <v>1844</v>
      </c>
      <c r="Z698">
        <v>24</v>
      </c>
      <c r="AF698" s="14" t="s">
        <v>158</v>
      </c>
      <c r="AG698" t="s">
        <v>1843</v>
      </c>
      <c r="AH698">
        <v>10</v>
      </c>
      <c r="AJ698" s="15" t="s">
        <v>1674</v>
      </c>
      <c r="AK698" s="15">
        <v>0</v>
      </c>
      <c r="AL698" s="14" t="s">
        <v>1792</v>
      </c>
      <c r="AM698" s="14">
        <v>0</v>
      </c>
      <c r="AN698" s="15">
        <v>4</v>
      </c>
      <c r="AO698" s="15">
        <v>50</v>
      </c>
      <c r="AP698" s="15">
        <v>42</v>
      </c>
      <c r="AQ698" s="14" t="s">
        <v>1813</v>
      </c>
      <c r="AR698" s="15" t="s">
        <v>1845</v>
      </c>
    </row>
    <row r="699" spans="1:44" x14ac:dyDescent="0.2">
      <c r="A699" t="s">
        <v>1608</v>
      </c>
      <c r="B699" s="15" t="s">
        <v>1672</v>
      </c>
      <c r="C699" s="15" t="s">
        <v>1675</v>
      </c>
      <c r="D699" t="s">
        <v>1603</v>
      </c>
      <c r="E699" t="s">
        <v>1604</v>
      </c>
      <c r="F699" t="s">
        <v>1840</v>
      </c>
      <c r="G699" s="15" t="s">
        <v>1694</v>
      </c>
      <c r="H699" s="14" t="s">
        <v>1694</v>
      </c>
      <c r="I699" s="16" t="s">
        <v>1841</v>
      </c>
      <c r="M699" t="s">
        <v>1671</v>
      </c>
      <c r="O699">
        <v>2011</v>
      </c>
      <c r="R699">
        <v>30</v>
      </c>
      <c r="T699" t="s">
        <v>1842</v>
      </c>
      <c r="U699" t="s">
        <v>1775</v>
      </c>
      <c r="V699" s="9" t="s">
        <v>1842</v>
      </c>
      <c r="W699">
        <v>70</v>
      </c>
      <c r="X699" s="9" t="s">
        <v>1821</v>
      </c>
      <c r="Y699" t="s">
        <v>1844</v>
      </c>
      <c r="Z699">
        <v>24</v>
      </c>
      <c r="AF699" s="14" t="s">
        <v>158</v>
      </c>
      <c r="AG699" t="s">
        <v>1843</v>
      </c>
      <c r="AH699">
        <v>10</v>
      </c>
      <c r="AJ699" s="15" t="s">
        <v>1674</v>
      </c>
      <c r="AK699" s="15">
        <v>0</v>
      </c>
      <c r="AL699" s="14" t="s">
        <v>1792</v>
      </c>
      <c r="AM699" s="14">
        <v>0</v>
      </c>
      <c r="AN699" s="15">
        <v>4</v>
      </c>
      <c r="AO699" s="15">
        <v>50</v>
      </c>
      <c r="AP699" s="15">
        <v>42</v>
      </c>
      <c r="AQ699" s="14" t="s">
        <v>1813</v>
      </c>
      <c r="AR699" s="15" t="s">
        <v>1845</v>
      </c>
    </row>
    <row r="700" spans="1:44" x14ac:dyDescent="0.2">
      <c r="A700" t="s">
        <v>1608</v>
      </c>
      <c r="B700" s="15" t="s">
        <v>1672</v>
      </c>
      <c r="C700" s="15" t="s">
        <v>1675</v>
      </c>
      <c r="D700" t="s">
        <v>1603</v>
      </c>
      <c r="E700" t="s">
        <v>1604</v>
      </c>
      <c r="F700" t="s">
        <v>1840</v>
      </c>
      <c r="G700" s="15" t="s">
        <v>1694</v>
      </c>
      <c r="H700" s="14" t="s">
        <v>1694</v>
      </c>
      <c r="I700" s="16" t="s">
        <v>1841</v>
      </c>
      <c r="M700" t="s">
        <v>1671</v>
      </c>
      <c r="O700">
        <v>2011</v>
      </c>
      <c r="R700">
        <v>30</v>
      </c>
      <c r="T700" t="s">
        <v>1842</v>
      </c>
      <c r="U700" t="s">
        <v>1775</v>
      </c>
      <c r="V700" s="9" t="s">
        <v>1842</v>
      </c>
      <c r="W700">
        <v>70</v>
      </c>
      <c r="X700" s="9" t="s">
        <v>1730</v>
      </c>
      <c r="Y700" t="s">
        <v>1844</v>
      </c>
      <c r="Z700">
        <v>24</v>
      </c>
      <c r="AF700" s="14" t="s">
        <v>158</v>
      </c>
      <c r="AG700" t="s">
        <v>1843</v>
      </c>
      <c r="AH700">
        <v>10</v>
      </c>
      <c r="AJ700" s="15" t="s">
        <v>1674</v>
      </c>
      <c r="AK700" s="15">
        <v>0</v>
      </c>
      <c r="AL700" s="14" t="s">
        <v>1792</v>
      </c>
      <c r="AM700" s="14">
        <v>0</v>
      </c>
      <c r="AN700" s="15">
        <v>4</v>
      </c>
      <c r="AO700" s="15">
        <v>50</v>
      </c>
      <c r="AP700" s="15">
        <v>42</v>
      </c>
      <c r="AQ700" s="14" t="s">
        <v>1813</v>
      </c>
      <c r="AR700" s="15" t="s">
        <v>1845</v>
      </c>
    </row>
    <row r="701" spans="1:44" x14ac:dyDescent="0.2">
      <c r="A701" t="s">
        <v>1608</v>
      </c>
      <c r="B701" s="15" t="s">
        <v>1672</v>
      </c>
      <c r="C701" s="15" t="s">
        <v>1675</v>
      </c>
      <c r="D701" t="s">
        <v>1603</v>
      </c>
      <c r="E701" t="s">
        <v>1604</v>
      </c>
      <c r="F701" t="s">
        <v>1840</v>
      </c>
      <c r="G701" s="15" t="s">
        <v>1694</v>
      </c>
      <c r="H701" s="14" t="s">
        <v>1694</v>
      </c>
      <c r="I701" s="16" t="s">
        <v>1841</v>
      </c>
      <c r="M701" t="s">
        <v>1671</v>
      </c>
      <c r="O701">
        <v>2011</v>
      </c>
      <c r="R701">
        <v>30</v>
      </c>
      <c r="T701" t="s">
        <v>1842</v>
      </c>
      <c r="U701" t="s">
        <v>1775</v>
      </c>
      <c r="V701" s="9" t="s">
        <v>1842</v>
      </c>
      <c r="W701">
        <v>70</v>
      </c>
      <c r="X701" s="9" t="s">
        <v>1822</v>
      </c>
      <c r="Y701" t="s">
        <v>1844</v>
      </c>
      <c r="Z701">
        <v>24</v>
      </c>
      <c r="AF701" s="14" t="s">
        <v>158</v>
      </c>
      <c r="AG701" t="s">
        <v>1843</v>
      </c>
      <c r="AH701">
        <v>10</v>
      </c>
      <c r="AJ701" s="15" t="s">
        <v>1674</v>
      </c>
      <c r="AK701" s="15">
        <v>0</v>
      </c>
      <c r="AL701" s="14" t="s">
        <v>1792</v>
      </c>
      <c r="AM701">
        <v>0</v>
      </c>
      <c r="AN701" s="15">
        <v>4</v>
      </c>
      <c r="AO701" s="15">
        <v>50</v>
      </c>
      <c r="AP701" s="15">
        <v>42</v>
      </c>
      <c r="AQ701" s="14" t="s">
        <v>1813</v>
      </c>
      <c r="AR701" s="15" t="s">
        <v>1845</v>
      </c>
    </row>
    <row r="702" spans="1:44" x14ac:dyDescent="0.2">
      <c r="A702" t="s">
        <v>1608</v>
      </c>
      <c r="B702" s="15" t="s">
        <v>1672</v>
      </c>
      <c r="C702" s="15" t="s">
        <v>1675</v>
      </c>
      <c r="D702" t="s">
        <v>1603</v>
      </c>
      <c r="E702" t="s">
        <v>1604</v>
      </c>
      <c r="F702" t="s">
        <v>1840</v>
      </c>
      <c r="G702" s="15" t="s">
        <v>1694</v>
      </c>
      <c r="H702" s="14" t="s">
        <v>1694</v>
      </c>
      <c r="I702" s="16" t="s">
        <v>1841</v>
      </c>
      <c r="M702" t="s">
        <v>1671</v>
      </c>
      <c r="O702">
        <v>2011</v>
      </c>
      <c r="R702">
        <v>30</v>
      </c>
      <c r="T702" t="s">
        <v>1842</v>
      </c>
      <c r="U702" t="s">
        <v>1775</v>
      </c>
      <c r="V702" s="9" t="s">
        <v>1842</v>
      </c>
      <c r="W702">
        <v>70</v>
      </c>
      <c r="X702" s="9" t="s">
        <v>1820</v>
      </c>
      <c r="Y702" t="s">
        <v>1844</v>
      </c>
      <c r="Z702">
        <v>24</v>
      </c>
      <c r="AF702" s="14" t="s">
        <v>158</v>
      </c>
      <c r="AG702" t="s">
        <v>1843</v>
      </c>
      <c r="AH702">
        <v>10</v>
      </c>
      <c r="AJ702" s="15" t="s">
        <v>1674</v>
      </c>
      <c r="AK702" s="15">
        <v>0</v>
      </c>
      <c r="AL702" s="14" t="s">
        <v>1792</v>
      </c>
      <c r="AM702" s="14">
        <v>0</v>
      </c>
      <c r="AN702" s="15">
        <v>4</v>
      </c>
      <c r="AO702" s="15">
        <v>50</v>
      </c>
      <c r="AP702" s="15">
        <v>49</v>
      </c>
      <c r="AQ702" s="14" t="s">
        <v>1813</v>
      </c>
      <c r="AR702" s="15" t="s">
        <v>1845</v>
      </c>
    </row>
    <row r="703" spans="1:44" x14ac:dyDescent="0.2">
      <c r="A703" t="s">
        <v>1608</v>
      </c>
      <c r="B703" s="15" t="s">
        <v>1672</v>
      </c>
      <c r="C703" s="15" t="s">
        <v>1675</v>
      </c>
      <c r="D703" t="s">
        <v>1603</v>
      </c>
      <c r="E703" t="s">
        <v>1604</v>
      </c>
      <c r="F703" t="s">
        <v>1840</v>
      </c>
      <c r="G703" s="15" t="s">
        <v>1694</v>
      </c>
      <c r="H703" s="14" t="s">
        <v>1694</v>
      </c>
      <c r="I703" s="16" t="s">
        <v>1841</v>
      </c>
      <c r="M703" t="s">
        <v>1671</v>
      </c>
      <c r="O703">
        <v>2011</v>
      </c>
      <c r="R703">
        <v>30</v>
      </c>
      <c r="T703" t="s">
        <v>1842</v>
      </c>
      <c r="U703" t="s">
        <v>1775</v>
      </c>
      <c r="V703" s="9" t="s">
        <v>1842</v>
      </c>
      <c r="W703">
        <v>70</v>
      </c>
      <c r="X703" s="9" t="s">
        <v>1821</v>
      </c>
      <c r="Y703" t="s">
        <v>1844</v>
      </c>
      <c r="Z703">
        <v>24</v>
      </c>
      <c r="AF703" s="14" t="s">
        <v>158</v>
      </c>
      <c r="AG703" t="s">
        <v>1843</v>
      </c>
      <c r="AH703">
        <v>10</v>
      </c>
      <c r="AJ703" s="15" t="s">
        <v>1674</v>
      </c>
      <c r="AK703" s="15">
        <v>0</v>
      </c>
      <c r="AL703" s="14" t="s">
        <v>1792</v>
      </c>
      <c r="AM703" s="14">
        <v>0</v>
      </c>
      <c r="AN703" s="15">
        <v>4</v>
      </c>
      <c r="AO703" s="15">
        <v>50</v>
      </c>
      <c r="AP703" s="15">
        <v>49</v>
      </c>
      <c r="AQ703" s="14" t="s">
        <v>1813</v>
      </c>
      <c r="AR703" s="15" t="s">
        <v>1845</v>
      </c>
    </row>
    <row r="704" spans="1:44" x14ac:dyDescent="0.2">
      <c r="A704" t="s">
        <v>1608</v>
      </c>
      <c r="B704" s="15" t="s">
        <v>1672</v>
      </c>
      <c r="C704" s="15" t="s">
        <v>1675</v>
      </c>
      <c r="D704" t="s">
        <v>1603</v>
      </c>
      <c r="E704" t="s">
        <v>1604</v>
      </c>
      <c r="F704" t="s">
        <v>1840</v>
      </c>
      <c r="G704" s="15" t="s">
        <v>1694</v>
      </c>
      <c r="H704" s="14" t="s">
        <v>1694</v>
      </c>
      <c r="I704" s="16" t="s">
        <v>1841</v>
      </c>
      <c r="M704" t="s">
        <v>1671</v>
      </c>
      <c r="O704">
        <v>2011</v>
      </c>
      <c r="R704">
        <v>30</v>
      </c>
      <c r="T704" t="s">
        <v>1842</v>
      </c>
      <c r="U704" t="s">
        <v>1775</v>
      </c>
      <c r="V704" s="9" t="s">
        <v>1842</v>
      </c>
      <c r="W704">
        <v>70</v>
      </c>
      <c r="X704" s="9" t="s">
        <v>1730</v>
      </c>
      <c r="Y704" t="s">
        <v>1844</v>
      </c>
      <c r="Z704">
        <v>24</v>
      </c>
      <c r="AF704" s="14" t="s">
        <v>158</v>
      </c>
      <c r="AG704" t="s">
        <v>1843</v>
      </c>
      <c r="AH704">
        <v>10</v>
      </c>
      <c r="AJ704" s="15" t="s">
        <v>1674</v>
      </c>
      <c r="AK704" s="15">
        <v>0</v>
      </c>
      <c r="AL704" s="14" t="s">
        <v>1792</v>
      </c>
      <c r="AM704" s="14">
        <v>0</v>
      </c>
      <c r="AN704" s="15">
        <v>4</v>
      </c>
      <c r="AO704" s="15">
        <v>50</v>
      </c>
      <c r="AP704" s="15">
        <v>49</v>
      </c>
      <c r="AQ704" s="14" t="s">
        <v>1813</v>
      </c>
      <c r="AR704" s="15" t="s">
        <v>1845</v>
      </c>
    </row>
    <row r="705" spans="1:44" x14ac:dyDescent="0.2">
      <c r="A705" t="s">
        <v>1608</v>
      </c>
      <c r="B705" s="15" t="s">
        <v>1672</v>
      </c>
      <c r="C705" s="15" t="s">
        <v>1675</v>
      </c>
      <c r="D705" t="s">
        <v>1603</v>
      </c>
      <c r="E705" t="s">
        <v>1604</v>
      </c>
      <c r="F705" t="s">
        <v>1840</v>
      </c>
      <c r="G705" s="15" t="s">
        <v>1694</v>
      </c>
      <c r="H705" s="14" t="s">
        <v>1694</v>
      </c>
      <c r="I705" s="16" t="s">
        <v>1841</v>
      </c>
      <c r="M705" t="s">
        <v>1671</v>
      </c>
      <c r="O705">
        <v>2011</v>
      </c>
      <c r="R705">
        <v>30</v>
      </c>
      <c r="T705" t="s">
        <v>1842</v>
      </c>
      <c r="U705" t="s">
        <v>1775</v>
      </c>
      <c r="V705" s="9" t="s">
        <v>1842</v>
      </c>
      <c r="W705">
        <v>70</v>
      </c>
      <c r="X705" s="9" t="s">
        <v>1822</v>
      </c>
      <c r="Y705" t="s">
        <v>1844</v>
      </c>
      <c r="Z705">
        <v>24</v>
      </c>
      <c r="AF705" s="14" t="s">
        <v>158</v>
      </c>
      <c r="AG705" t="s">
        <v>1843</v>
      </c>
      <c r="AH705">
        <v>10</v>
      </c>
      <c r="AJ705" s="15" t="s">
        <v>1674</v>
      </c>
      <c r="AK705" s="15">
        <v>0</v>
      </c>
      <c r="AL705" s="14" t="s">
        <v>1792</v>
      </c>
      <c r="AM705">
        <v>0</v>
      </c>
      <c r="AN705" s="15">
        <v>4</v>
      </c>
      <c r="AO705" s="15">
        <v>50</v>
      </c>
      <c r="AP705" s="15">
        <v>49</v>
      </c>
      <c r="AQ705" s="14" t="s">
        <v>1813</v>
      </c>
      <c r="AR705" s="15" t="s">
        <v>1845</v>
      </c>
    </row>
    <row r="706" spans="1:44" x14ac:dyDescent="0.2">
      <c r="A706" t="s">
        <v>1608</v>
      </c>
      <c r="B706" s="15" t="s">
        <v>1672</v>
      </c>
      <c r="C706" s="15" t="s">
        <v>1675</v>
      </c>
      <c r="D706" t="s">
        <v>1603</v>
      </c>
      <c r="E706" t="s">
        <v>1604</v>
      </c>
      <c r="F706" t="s">
        <v>1840</v>
      </c>
      <c r="G706" s="15" t="s">
        <v>1694</v>
      </c>
      <c r="H706" s="14" t="s">
        <v>1694</v>
      </c>
      <c r="I706" s="16" t="s">
        <v>1841</v>
      </c>
      <c r="M706" t="s">
        <v>1671</v>
      </c>
      <c r="O706">
        <v>2011</v>
      </c>
      <c r="R706">
        <v>30</v>
      </c>
      <c r="T706" t="s">
        <v>1842</v>
      </c>
      <c r="U706" t="s">
        <v>1775</v>
      </c>
      <c r="V706" s="9" t="s">
        <v>1842</v>
      </c>
      <c r="W706">
        <v>70</v>
      </c>
      <c r="X706" s="9" t="s">
        <v>1820</v>
      </c>
      <c r="Y706" t="s">
        <v>1844</v>
      </c>
      <c r="Z706">
        <v>24</v>
      </c>
      <c r="AF706" s="14" t="s">
        <v>158</v>
      </c>
      <c r="AG706" t="s">
        <v>1843</v>
      </c>
      <c r="AH706">
        <v>10</v>
      </c>
      <c r="AJ706" s="15" t="s">
        <v>1674</v>
      </c>
      <c r="AK706" s="15">
        <v>0</v>
      </c>
      <c r="AL706" s="14" t="s">
        <v>1792</v>
      </c>
      <c r="AM706" s="14">
        <v>0</v>
      </c>
      <c r="AN706" s="15">
        <v>4</v>
      </c>
      <c r="AO706" s="15">
        <v>50</v>
      </c>
      <c r="AP706" s="15">
        <v>56</v>
      </c>
      <c r="AQ706" s="14" t="s">
        <v>1813</v>
      </c>
      <c r="AR706" s="15" t="s">
        <v>1845</v>
      </c>
    </row>
    <row r="707" spans="1:44" x14ac:dyDescent="0.2">
      <c r="A707" t="s">
        <v>1608</v>
      </c>
      <c r="B707" s="15" t="s">
        <v>1672</v>
      </c>
      <c r="C707" s="15" t="s">
        <v>1675</v>
      </c>
      <c r="D707" t="s">
        <v>1603</v>
      </c>
      <c r="E707" t="s">
        <v>1604</v>
      </c>
      <c r="F707" t="s">
        <v>1840</v>
      </c>
      <c r="G707" s="15" t="s">
        <v>1694</v>
      </c>
      <c r="H707" s="14" t="s">
        <v>1694</v>
      </c>
      <c r="I707" s="16" t="s">
        <v>1841</v>
      </c>
      <c r="M707" t="s">
        <v>1671</v>
      </c>
      <c r="O707">
        <v>2011</v>
      </c>
      <c r="R707">
        <v>30</v>
      </c>
      <c r="T707" t="s">
        <v>1842</v>
      </c>
      <c r="U707" t="s">
        <v>1775</v>
      </c>
      <c r="V707" s="9" t="s">
        <v>1842</v>
      </c>
      <c r="W707">
        <v>70</v>
      </c>
      <c r="X707" s="9" t="s">
        <v>1821</v>
      </c>
      <c r="Y707" t="s">
        <v>1844</v>
      </c>
      <c r="Z707">
        <v>24</v>
      </c>
      <c r="AF707" s="14" t="s">
        <v>158</v>
      </c>
      <c r="AG707" t="s">
        <v>1843</v>
      </c>
      <c r="AH707">
        <v>10</v>
      </c>
      <c r="AJ707" s="15" t="s">
        <v>1674</v>
      </c>
      <c r="AK707" s="15">
        <v>0</v>
      </c>
      <c r="AL707" s="14" t="s">
        <v>1792</v>
      </c>
      <c r="AM707" s="14">
        <v>0</v>
      </c>
      <c r="AN707" s="15">
        <v>4</v>
      </c>
      <c r="AO707" s="15">
        <v>50</v>
      </c>
      <c r="AP707" s="15">
        <v>56</v>
      </c>
      <c r="AQ707" s="14" t="s">
        <v>1813</v>
      </c>
      <c r="AR707" s="15" t="s">
        <v>1845</v>
      </c>
    </row>
    <row r="708" spans="1:44" x14ac:dyDescent="0.2">
      <c r="A708" t="s">
        <v>1608</v>
      </c>
      <c r="B708" s="15" t="s">
        <v>1672</v>
      </c>
      <c r="C708" s="15" t="s">
        <v>1675</v>
      </c>
      <c r="D708" t="s">
        <v>1603</v>
      </c>
      <c r="E708" t="s">
        <v>1604</v>
      </c>
      <c r="F708" t="s">
        <v>1840</v>
      </c>
      <c r="G708" s="15" t="s">
        <v>1694</v>
      </c>
      <c r="H708" s="14" t="s">
        <v>1694</v>
      </c>
      <c r="I708" s="16" t="s">
        <v>1841</v>
      </c>
      <c r="M708" t="s">
        <v>1671</v>
      </c>
      <c r="O708">
        <v>2011</v>
      </c>
      <c r="R708">
        <v>30</v>
      </c>
      <c r="T708" t="s">
        <v>1842</v>
      </c>
      <c r="U708" t="s">
        <v>1775</v>
      </c>
      <c r="V708" s="9" t="s">
        <v>1842</v>
      </c>
      <c r="W708">
        <v>70</v>
      </c>
      <c r="X708" s="9" t="s">
        <v>1730</v>
      </c>
      <c r="Y708" t="s">
        <v>1844</v>
      </c>
      <c r="Z708">
        <v>24</v>
      </c>
      <c r="AF708" s="14" t="s">
        <v>158</v>
      </c>
      <c r="AG708" t="s">
        <v>1843</v>
      </c>
      <c r="AH708">
        <v>10</v>
      </c>
      <c r="AJ708" s="15" t="s">
        <v>1674</v>
      </c>
      <c r="AK708" s="15">
        <v>0</v>
      </c>
      <c r="AL708" s="14" t="s">
        <v>1792</v>
      </c>
      <c r="AM708" s="14">
        <v>0</v>
      </c>
      <c r="AN708" s="15">
        <v>4</v>
      </c>
      <c r="AO708" s="15">
        <v>50</v>
      </c>
      <c r="AP708" s="15">
        <v>56</v>
      </c>
      <c r="AQ708" s="14" t="s">
        <v>1813</v>
      </c>
      <c r="AR708" s="15" t="s">
        <v>1845</v>
      </c>
    </row>
    <row r="709" spans="1:44" x14ac:dyDescent="0.2">
      <c r="A709" t="s">
        <v>1608</v>
      </c>
      <c r="B709" s="15" t="s">
        <v>1672</v>
      </c>
      <c r="C709" s="15" t="s">
        <v>1675</v>
      </c>
      <c r="D709" t="s">
        <v>1603</v>
      </c>
      <c r="E709" t="s">
        <v>1604</v>
      </c>
      <c r="F709" t="s">
        <v>1840</v>
      </c>
      <c r="G709" s="15" t="s">
        <v>1694</v>
      </c>
      <c r="H709" s="14" t="s">
        <v>1694</v>
      </c>
      <c r="I709" s="16" t="s">
        <v>1841</v>
      </c>
      <c r="M709" t="s">
        <v>1671</v>
      </c>
      <c r="O709">
        <v>2011</v>
      </c>
      <c r="R709">
        <v>30</v>
      </c>
      <c r="T709" t="s">
        <v>1842</v>
      </c>
      <c r="U709" t="s">
        <v>1775</v>
      </c>
      <c r="V709" s="9" t="s">
        <v>1842</v>
      </c>
      <c r="W709">
        <v>70</v>
      </c>
      <c r="X709" s="9" t="s">
        <v>1822</v>
      </c>
      <c r="Y709" t="s">
        <v>1844</v>
      </c>
      <c r="Z709">
        <v>24</v>
      </c>
      <c r="AF709" s="14" t="s">
        <v>158</v>
      </c>
      <c r="AG709" t="s">
        <v>1843</v>
      </c>
      <c r="AH709">
        <v>10</v>
      </c>
      <c r="AJ709" s="15" t="s">
        <v>1674</v>
      </c>
      <c r="AK709" s="15">
        <v>0</v>
      </c>
      <c r="AL709" s="14" t="s">
        <v>1792</v>
      </c>
      <c r="AM709">
        <v>0</v>
      </c>
      <c r="AN709" s="15">
        <v>4</v>
      </c>
      <c r="AO709" s="15">
        <v>50</v>
      </c>
      <c r="AP709" s="15">
        <v>56</v>
      </c>
      <c r="AQ709" s="14" t="s">
        <v>1813</v>
      </c>
      <c r="AR709" s="15" t="s">
        <v>1845</v>
      </c>
    </row>
    <row r="710" spans="1:44" x14ac:dyDescent="0.2">
      <c r="A710" t="s">
        <v>1608</v>
      </c>
      <c r="B710" s="15" t="s">
        <v>1672</v>
      </c>
      <c r="C710" s="15" t="s">
        <v>1675</v>
      </c>
      <c r="D710" t="s">
        <v>1603</v>
      </c>
      <c r="E710" t="s">
        <v>1604</v>
      </c>
      <c r="F710" t="s">
        <v>1840</v>
      </c>
      <c r="G710" s="15" t="s">
        <v>1694</v>
      </c>
      <c r="H710" s="14" t="s">
        <v>1694</v>
      </c>
      <c r="I710" s="16" t="s">
        <v>1841</v>
      </c>
      <c r="M710" t="s">
        <v>1671</v>
      </c>
      <c r="O710">
        <v>2011</v>
      </c>
      <c r="R710">
        <v>30</v>
      </c>
      <c r="T710" t="s">
        <v>1842</v>
      </c>
      <c r="U710" t="s">
        <v>1775</v>
      </c>
      <c r="V710" s="9" t="s">
        <v>1842</v>
      </c>
      <c r="W710">
        <v>70</v>
      </c>
      <c r="X710" s="9" t="s">
        <v>1820</v>
      </c>
      <c r="Y710" t="s">
        <v>1844</v>
      </c>
      <c r="Z710">
        <v>24</v>
      </c>
      <c r="AF710" s="14" t="s">
        <v>158</v>
      </c>
      <c r="AG710" t="s">
        <v>1843</v>
      </c>
      <c r="AH710">
        <v>10</v>
      </c>
      <c r="AJ710" s="15" t="s">
        <v>1674</v>
      </c>
      <c r="AK710" s="15">
        <v>0</v>
      </c>
      <c r="AL710" s="14" t="s">
        <v>1792</v>
      </c>
      <c r="AM710" s="14">
        <v>0</v>
      </c>
      <c r="AN710" s="15">
        <v>4</v>
      </c>
      <c r="AO710" s="15">
        <v>50</v>
      </c>
      <c r="AP710" s="15">
        <v>63</v>
      </c>
      <c r="AQ710" s="14" t="s">
        <v>1813</v>
      </c>
      <c r="AR710" s="15" t="s">
        <v>1845</v>
      </c>
    </row>
    <row r="711" spans="1:44" x14ac:dyDescent="0.2">
      <c r="A711" t="s">
        <v>1608</v>
      </c>
      <c r="B711" s="15" t="s">
        <v>1672</v>
      </c>
      <c r="C711" s="15" t="s">
        <v>1675</v>
      </c>
      <c r="D711" t="s">
        <v>1603</v>
      </c>
      <c r="E711" t="s">
        <v>1604</v>
      </c>
      <c r="F711" t="s">
        <v>1840</v>
      </c>
      <c r="G711" s="15" t="s">
        <v>1694</v>
      </c>
      <c r="H711" s="14" t="s">
        <v>1694</v>
      </c>
      <c r="I711" s="16" t="s">
        <v>1841</v>
      </c>
      <c r="M711" t="s">
        <v>1671</v>
      </c>
      <c r="O711">
        <v>2011</v>
      </c>
      <c r="R711">
        <v>30</v>
      </c>
      <c r="T711" t="s">
        <v>1842</v>
      </c>
      <c r="U711" t="s">
        <v>1775</v>
      </c>
      <c r="V711" s="9" t="s">
        <v>1842</v>
      </c>
      <c r="W711">
        <v>70</v>
      </c>
      <c r="X711" s="9" t="s">
        <v>1821</v>
      </c>
      <c r="Y711" t="s">
        <v>1844</v>
      </c>
      <c r="Z711">
        <v>24</v>
      </c>
      <c r="AF711" s="14" t="s">
        <v>158</v>
      </c>
      <c r="AG711" t="s">
        <v>1843</v>
      </c>
      <c r="AH711">
        <v>10</v>
      </c>
      <c r="AJ711" s="15" t="s">
        <v>1674</v>
      </c>
      <c r="AK711" s="15">
        <v>0</v>
      </c>
      <c r="AL711" s="14" t="s">
        <v>1792</v>
      </c>
      <c r="AM711" s="14">
        <v>0</v>
      </c>
      <c r="AN711" s="15">
        <v>4</v>
      </c>
      <c r="AO711" s="15">
        <v>50</v>
      </c>
      <c r="AP711" s="15">
        <v>63</v>
      </c>
      <c r="AQ711" s="14" t="s">
        <v>1813</v>
      </c>
      <c r="AR711" s="15" t="s">
        <v>1845</v>
      </c>
    </row>
    <row r="712" spans="1:44" x14ac:dyDescent="0.2">
      <c r="A712" t="s">
        <v>1608</v>
      </c>
      <c r="B712" s="15" t="s">
        <v>1672</v>
      </c>
      <c r="C712" s="15" t="s">
        <v>1675</v>
      </c>
      <c r="D712" t="s">
        <v>1603</v>
      </c>
      <c r="E712" t="s">
        <v>1604</v>
      </c>
      <c r="F712" t="s">
        <v>1840</v>
      </c>
      <c r="G712" s="15" t="s">
        <v>1694</v>
      </c>
      <c r="H712" s="14" t="s">
        <v>1694</v>
      </c>
      <c r="I712" s="16" t="s">
        <v>1841</v>
      </c>
      <c r="M712" t="s">
        <v>1671</v>
      </c>
      <c r="O712">
        <v>2011</v>
      </c>
      <c r="R712">
        <v>30</v>
      </c>
      <c r="T712" t="s">
        <v>1842</v>
      </c>
      <c r="U712" t="s">
        <v>1775</v>
      </c>
      <c r="V712" s="9" t="s">
        <v>1842</v>
      </c>
      <c r="W712">
        <v>70</v>
      </c>
      <c r="X712" s="9" t="s">
        <v>1730</v>
      </c>
      <c r="Y712" t="s">
        <v>1844</v>
      </c>
      <c r="Z712">
        <v>24</v>
      </c>
      <c r="AF712" s="14" t="s">
        <v>158</v>
      </c>
      <c r="AG712" t="s">
        <v>1843</v>
      </c>
      <c r="AH712">
        <v>10</v>
      </c>
      <c r="AJ712" s="15" t="s">
        <v>1674</v>
      </c>
      <c r="AK712" s="15">
        <v>0</v>
      </c>
      <c r="AL712" s="14" t="s">
        <v>1792</v>
      </c>
      <c r="AM712" s="14">
        <v>0</v>
      </c>
      <c r="AN712" s="15">
        <v>4</v>
      </c>
      <c r="AO712" s="15">
        <v>50</v>
      </c>
      <c r="AP712" s="15">
        <v>63</v>
      </c>
      <c r="AQ712" s="14" t="s">
        <v>1813</v>
      </c>
      <c r="AR712" s="15" t="s">
        <v>1845</v>
      </c>
    </row>
    <row r="713" spans="1:44" x14ac:dyDescent="0.2">
      <c r="A713" t="s">
        <v>1608</v>
      </c>
      <c r="B713" s="15" t="s">
        <v>1672</v>
      </c>
      <c r="C713" s="15" t="s">
        <v>1675</v>
      </c>
      <c r="D713" t="s">
        <v>1603</v>
      </c>
      <c r="E713" t="s">
        <v>1604</v>
      </c>
      <c r="F713" t="s">
        <v>1840</v>
      </c>
      <c r="G713" s="15" t="s">
        <v>1694</v>
      </c>
      <c r="H713" s="14" t="s">
        <v>1694</v>
      </c>
      <c r="I713" s="16" t="s">
        <v>1841</v>
      </c>
      <c r="M713" t="s">
        <v>1671</v>
      </c>
      <c r="O713">
        <v>2011</v>
      </c>
      <c r="R713">
        <v>30</v>
      </c>
      <c r="T713" t="s">
        <v>1842</v>
      </c>
      <c r="U713" t="s">
        <v>1775</v>
      </c>
      <c r="V713" s="9" t="s">
        <v>1842</v>
      </c>
      <c r="W713">
        <v>70</v>
      </c>
      <c r="X713" s="9" t="s">
        <v>1822</v>
      </c>
      <c r="Y713" t="s">
        <v>1844</v>
      </c>
      <c r="Z713">
        <v>24</v>
      </c>
      <c r="AF713" s="14" t="s">
        <v>158</v>
      </c>
      <c r="AG713" t="s">
        <v>1843</v>
      </c>
      <c r="AH713">
        <v>10</v>
      </c>
      <c r="AJ713" s="15" t="s">
        <v>1674</v>
      </c>
      <c r="AK713" s="15">
        <v>0</v>
      </c>
      <c r="AL713" s="14" t="s">
        <v>1792</v>
      </c>
      <c r="AM713">
        <v>0</v>
      </c>
      <c r="AN713" s="15">
        <v>4</v>
      </c>
      <c r="AO713" s="15">
        <v>50</v>
      </c>
      <c r="AP713" s="15">
        <v>63</v>
      </c>
      <c r="AQ713" s="14" t="s">
        <v>1813</v>
      </c>
      <c r="AR713" s="15" t="s">
        <v>1845</v>
      </c>
    </row>
    <row r="714" spans="1:44" x14ac:dyDescent="0.2">
      <c r="A714" t="s">
        <v>1608</v>
      </c>
      <c r="B714" s="15" t="s">
        <v>1672</v>
      </c>
      <c r="C714" s="15" t="s">
        <v>1675</v>
      </c>
      <c r="D714" t="s">
        <v>1603</v>
      </c>
      <c r="E714" t="s">
        <v>1604</v>
      </c>
      <c r="F714" t="s">
        <v>1840</v>
      </c>
      <c r="G714" s="15" t="s">
        <v>1694</v>
      </c>
      <c r="H714" s="14" t="s">
        <v>1694</v>
      </c>
      <c r="I714" s="16" t="s">
        <v>1841</v>
      </c>
      <c r="M714" t="s">
        <v>1671</v>
      </c>
      <c r="O714">
        <v>2011</v>
      </c>
      <c r="R714">
        <v>30</v>
      </c>
      <c r="T714" t="s">
        <v>1842</v>
      </c>
      <c r="U714" t="s">
        <v>1775</v>
      </c>
      <c r="V714" s="9" t="s">
        <v>1842</v>
      </c>
      <c r="W714">
        <v>70</v>
      </c>
      <c r="X714" s="9" t="s">
        <v>1820</v>
      </c>
      <c r="Y714" t="s">
        <v>1844</v>
      </c>
      <c r="Z714">
        <v>24</v>
      </c>
      <c r="AF714" s="14" t="s">
        <v>158</v>
      </c>
      <c r="AG714" t="s">
        <v>1843</v>
      </c>
      <c r="AH714">
        <v>10</v>
      </c>
      <c r="AJ714" s="15" t="s">
        <v>1674</v>
      </c>
      <c r="AK714" s="15">
        <v>0</v>
      </c>
      <c r="AL714" s="14" t="s">
        <v>1792</v>
      </c>
      <c r="AM714" s="14">
        <v>0</v>
      </c>
      <c r="AN714" s="15">
        <v>4</v>
      </c>
      <c r="AO714" s="15">
        <v>50</v>
      </c>
      <c r="AP714" s="15">
        <v>70</v>
      </c>
      <c r="AQ714" s="14" t="s">
        <v>1813</v>
      </c>
      <c r="AR714" s="15" t="s">
        <v>1845</v>
      </c>
    </row>
    <row r="715" spans="1:44" x14ac:dyDescent="0.2">
      <c r="A715" t="s">
        <v>1608</v>
      </c>
      <c r="B715" s="15" t="s">
        <v>1672</v>
      </c>
      <c r="C715" s="15" t="s">
        <v>1675</v>
      </c>
      <c r="D715" t="s">
        <v>1603</v>
      </c>
      <c r="E715" t="s">
        <v>1604</v>
      </c>
      <c r="F715" t="s">
        <v>1840</v>
      </c>
      <c r="G715" s="15" t="s">
        <v>1694</v>
      </c>
      <c r="H715" s="14" t="s">
        <v>1694</v>
      </c>
      <c r="I715" s="16" t="s">
        <v>1841</v>
      </c>
      <c r="M715" t="s">
        <v>1671</v>
      </c>
      <c r="O715">
        <v>2011</v>
      </c>
      <c r="R715">
        <v>30</v>
      </c>
      <c r="T715" t="s">
        <v>1842</v>
      </c>
      <c r="U715" t="s">
        <v>1775</v>
      </c>
      <c r="V715" s="9" t="s">
        <v>1842</v>
      </c>
      <c r="W715">
        <v>70</v>
      </c>
      <c r="X715" s="9" t="s">
        <v>1821</v>
      </c>
      <c r="Y715" t="s">
        <v>1844</v>
      </c>
      <c r="Z715">
        <v>24</v>
      </c>
      <c r="AF715" s="14" t="s">
        <v>158</v>
      </c>
      <c r="AG715" t="s">
        <v>1843</v>
      </c>
      <c r="AH715">
        <v>10</v>
      </c>
      <c r="AJ715" s="15" t="s">
        <v>1674</v>
      </c>
      <c r="AK715" s="15">
        <v>0</v>
      </c>
      <c r="AL715" s="14" t="s">
        <v>1792</v>
      </c>
      <c r="AM715" s="14">
        <v>0</v>
      </c>
      <c r="AN715" s="15">
        <v>4</v>
      </c>
      <c r="AO715" s="15">
        <v>50</v>
      </c>
      <c r="AP715" s="15">
        <v>70</v>
      </c>
      <c r="AQ715" s="14" t="s">
        <v>1813</v>
      </c>
      <c r="AR715" s="15" t="s">
        <v>1845</v>
      </c>
    </row>
    <row r="716" spans="1:44" x14ac:dyDescent="0.2">
      <c r="A716" t="s">
        <v>1608</v>
      </c>
      <c r="B716" s="15" t="s">
        <v>1672</v>
      </c>
      <c r="C716" s="15" t="s">
        <v>1675</v>
      </c>
      <c r="D716" t="s">
        <v>1603</v>
      </c>
      <c r="E716" t="s">
        <v>1604</v>
      </c>
      <c r="F716" t="s">
        <v>1840</v>
      </c>
      <c r="G716" s="15" t="s">
        <v>1694</v>
      </c>
      <c r="H716" s="14" t="s">
        <v>1694</v>
      </c>
      <c r="I716" s="16" t="s">
        <v>1841</v>
      </c>
      <c r="M716" t="s">
        <v>1671</v>
      </c>
      <c r="O716">
        <v>2011</v>
      </c>
      <c r="R716">
        <v>30</v>
      </c>
      <c r="T716" t="s">
        <v>1842</v>
      </c>
      <c r="U716" t="s">
        <v>1775</v>
      </c>
      <c r="V716" s="9" t="s">
        <v>1842</v>
      </c>
      <c r="W716">
        <v>70</v>
      </c>
      <c r="X716" s="9" t="s">
        <v>1730</v>
      </c>
      <c r="Y716" t="s">
        <v>1844</v>
      </c>
      <c r="Z716">
        <v>24</v>
      </c>
      <c r="AF716" s="14" t="s">
        <v>158</v>
      </c>
      <c r="AG716" t="s">
        <v>1843</v>
      </c>
      <c r="AH716">
        <v>10</v>
      </c>
      <c r="AJ716" s="15" t="s">
        <v>1674</v>
      </c>
      <c r="AK716" s="15">
        <v>0</v>
      </c>
      <c r="AL716" s="14" t="s">
        <v>1792</v>
      </c>
      <c r="AM716" s="14">
        <v>0</v>
      </c>
      <c r="AN716" s="15">
        <v>4</v>
      </c>
      <c r="AO716" s="15">
        <v>50</v>
      </c>
      <c r="AP716" s="15">
        <v>70</v>
      </c>
      <c r="AQ716" s="14" t="s">
        <v>1813</v>
      </c>
      <c r="AR716" s="15" t="s">
        <v>1845</v>
      </c>
    </row>
    <row r="717" spans="1:44" x14ac:dyDescent="0.2">
      <c r="A717" t="s">
        <v>1608</v>
      </c>
      <c r="B717" s="15" t="s">
        <v>1672</v>
      </c>
      <c r="C717" s="15" t="s">
        <v>1675</v>
      </c>
      <c r="D717" t="s">
        <v>1603</v>
      </c>
      <c r="E717" t="s">
        <v>1604</v>
      </c>
      <c r="F717" t="s">
        <v>1840</v>
      </c>
      <c r="G717" s="15" t="s">
        <v>1694</v>
      </c>
      <c r="H717" s="14" t="s">
        <v>1694</v>
      </c>
      <c r="I717" s="16" t="s">
        <v>1841</v>
      </c>
      <c r="M717" t="s">
        <v>1671</v>
      </c>
      <c r="O717">
        <v>2011</v>
      </c>
      <c r="R717">
        <v>30</v>
      </c>
      <c r="T717" t="s">
        <v>1842</v>
      </c>
      <c r="U717" t="s">
        <v>1775</v>
      </c>
      <c r="V717" s="9" t="s">
        <v>1842</v>
      </c>
      <c r="W717">
        <v>70</v>
      </c>
      <c r="X717" s="9" t="s">
        <v>1822</v>
      </c>
      <c r="Y717" t="s">
        <v>1844</v>
      </c>
      <c r="Z717">
        <v>24</v>
      </c>
      <c r="AF717" s="14" t="s">
        <v>158</v>
      </c>
      <c r="AG717" t="s">
        <v>1843</v>
      </c>
      <c r="AH717">
        <v>10</v>
      </c>
      <c r="AJ717" s="15" t="s">
        <v>1674</v>
      </c>
      <c r="AK717" s="15">
        <v>0</v>
      </c>
      <c r="AL717" s="14" t="s">
        <v>1792</v>
      </c>
      <c r="AM717">
        <v>0</v>
      </c>
      <c r="AN717" s="15">
        <v>4</v>
      </c>
      <c r="AO717" s="15">
        <v>50</v>
      </c>
      <c r="AP717" s="15">
        <v>70</v>
      </c>
      <c r="AQ717" s="14" t="s">
        <v>1813</v>
      </c>
      <c r="AR717" s="15" t="s">
        <v>1845</v>
      </c>
    </row>
    <row r="718" spans="1:44" x14ac:dyDescent="0.2">
      <c r="A718" t="s">
        <v>1608</v>
      </c>
      <c r="B718" s="15" t="s">
        <v>1672</v>
      </c>
      <c r="C718" s="15" t="s">
        <v>1675</v>
      </c>
      <c r="D718" t="s">
        <v>1603</v>
      </c>
      <c r="E718" t="s">
        <v>1604</v>
      </c>
      <c r="F718" t="s">
        <v>1840</v>
      </c>
      <c r="G718" s="15" t="s">
        <v>1694</v>
      </c>
      <c r="H718" s="14" t="s">
        <v>1694</v>
      </c>
      <c r="I718" s="16" t="s">
        <v>1841</v>
      </c>
      <c r="M718" t="s">
        <v>1671</v>
      </c>
      <c r="O718">
        <v>2011</v>
      </c>
      <c r="R718">
        <v>30</v>
      </c>
      <c r="T718" t="s">
        <v>1842</v>
      </c>
      <c r="U718" t="s">
        <v>1775</v>
      </c>
      <c r="V718" s="9" t="s">
        <v>1842</v>
      </c>
      <c r="W718">
        <v>70</v>
      </c>
      <c r="X718" s="9" t="s">
        <v>1730</v>
      </c>
      <c r="Y718" t="s">
        <v>1844</v>
      </c>
      <c r="Z718">
        <v>24</v>
      </c>
      <c r="AF718" s="14" t="s">
        <v>158</v>
      </c>
      <c r="AG718" t="s">
        <v>1843</v>
      </c>
      <c r="AH718">
        <v>10</v>
      </c>
      <c r="AJ718" s="15" t="s">
        <v>1674</v>
      </c>
      <c r="AK718" s="15">
        <v>6.3220000000000001</v>
      </c>
      <c r="AL718" s="14" t="s">
        <v>1792</v>
      </c>
      <c r="AM718" s="14">
        <v>2.3109999999999999</v>
      </c>
      <c r="AN718" s="15">
        <v>4</v>
      </c>
      <c r="AO718" s="15">
        <v>50</v>
      </c>
      <c r="AP718" s="15">
        <v>77</v>
      </c>
      <c r="AQ718" s="14" t="s">
        <v>1813</v>
      </c>
      <c r="AR718" s="15" t="s">
        <v>1845</v>
      </c>
    </row>
    <row r="719" spans="1:44" x14ac:dyDescent="0.2">
      <c r="A719" t="s">
        <v>1608</v>
      </c>
      <c r="B719" s="15" t="s">
        <v>1672</v>
      </c>
      <c r="C719" s="15" t="s">
        <v>1675</v>
      </c>
      <c r="D719" t="s">
        <v>1603</v>
      </c>
      <c r="E719" t="s">
        <v>1604</v>
      </c>
      <c r="F719" t="s">
        <v>1840</v>
      </c>
      <c r="G719" s="15" t="s">
        <v>1694</v>
      </c>
      <c r="H719" s="14" t="s">
        <v>1694</v>
      </c>
      <c r="I719" s="16" t="s">
        <v>1841</v>
      </c>
      <c r="M719" t="s">
        <v>1671</v>
      </c>
      <c r="O719">
        <v>2011</v>
      </c>
      <c r="R719">
        <v>30</v>
      </c>
      <c r="T719" t="s">
        <v>1842</v>
      </c>
      <c r="U719" t="s">
        <v>1775</v>
      </c>
      <c r="V719" s="9" t="s">
        <v>1842</v>
      </c>
      <c r="W719">
        <v>70</v>
      </c>
      <c r="X719" s="9" t="s">
        <v>1821</v>
      </c>
      <c r="Y719" t="s">
        <v>1844</v>
      </c>
      <c r="Z719">
        <v>24</v>
      </c>
      <c r="AF719" s="14" t="s">
        <v>158</v>
      </c>
      <c r="AG719" t="s">
        <v>1843</v>
      </c>
      <c r="AH719">
        <v>10</v>
      </c>
      <c r="AJ719" s="15" t="s">
        <v>1674</v>
      </c>
      <c r="AK719" s="15">
        <v>0</v>
      </c>
      <c r="AL719" s="14" t="s">
        <v>1792</v>
      </c>
      <c r="AM719" s="14">
        <v>0</v>
      </c>
      <c r="AN719" s="15">
        <v>4</v>
      </c>
      <c r="AO719" s="15">
        <v>50</v>
      </c>
      <c r="AP719" s="15">
        <v>77</v>
      </c>
      <c r="AQ719" s="14" t="s">
        <v>1813</v>
      </c>
      <c r="AR719" s="15" t="s">
        <v>1845</v>
      </c>
    </row>
    <row r="720" spans="1:44" x14ac:dyDescent="0.2">
      <c r="A720" t="s">
        <v>1608</v>
      </c>
      <c r="B720" s="15" t="s">
        <v>1672</v>
      </c>
      <c r="C720" s="15" t="s">
        <v>1675</v>
      </c>
      <c r="D720" t="s">
        <v>1603</v>
      </c>
      <c r="E720" t="s">
        <v>1604</v>
      </c>
      <c r="F720" t="s">
        <v>1840</v>
      </c>
      <c r="G720" s="15" t="s">
        <v>1694</v>
      </c>
      <c r="H720" s="14" t="s">
        <v>1694</v>
      </c>
      <c r="I720" s="16" t="s">
        <v>1841</v>
      </c>
      <c r="M720" t="s">
        <v>1671</v>
      </c>
      <c r="O720">
        <v>2011</v>
      </c>
      <c r="R720">
        <v>30</v>
      </c>
      <c r="T720" t="s">
        <v>1842</v>
      </c>
      <c r="U720" t="s">
        <v>1775</v>
      </c>
      <c r="V720" s="9" t="s">
        <v>1842</v>
      </c>
      <c r="W720">
        <v>70</v>
      </c>
      <c r="X720" s="9" t="s">
        <v>1820</v>
      </c>
      <c r="Y720" t="s">
        <v>1844</v>
      </c>
      <c r="Z720">
        <v>24</v>
      </c>
      <c r="AF720" s="14" t="s">
        <v>158</v>
      </c>
      <c r="AG720" t="s">
        <v>1843</v>
      </c>
      <c r="AH720">
        <v>10</v>
      </c>
      <c r="AJ720" s="15" t="s">
        <v>1674</v>
      </c>
      <c r="AK720" s="15">
        <v>0</v>
      </c>
      <c r="AL720" s="14" t="s">
        <v>1792</v>
      </c>
      <c r="AM720" s="14">
        <v>0</v>
      </c>
      <c r="AN720" s="15">
        <v>4</v>
      </c>
      <c r="AO720" s="15">
        <v>50</v>
      </c>
      <c r="AP720" s="15">
        <v>77</v>
      </c>
      <c r="AQ720" s="14" t="s">
        <v>1813</v>
      </c>
      <c r="AR720" s="15" t="s">
        <v>1845</v>
      </c>
    </row>
    <row r="721" spans="1:44" x14ac:dyDescent="0.2">
      <c r="A721" t="s">
        <v>1608</v>
      </c>
      <c r="B721" s="15" t="s">
        <v>1672</v>
      </c>
      <c r="C721" s="15" t="s">
        <v>1675</v>
      </c>
      <c r="D721" t="s">
        <v>1603</v>
      </c>
      <c r="E721" t="s">
        <v>1604</v>
      </c>
      <c r="F721" t="s">
        <v>1840</v>
      </c>
      <c r="G721" s="15" t="s">
        <v>1694</v>
      </c>
      <c r="H721" s="14" t="s">
        <v>1694</v>
      </c>
      <c r="I721" s="16" t="s">
        <v>1841</v>
      </c>
      <c r="M721" t="s">
        <v>1671</v>
      </c>
      <c r="O721">
        <v>2011</v>
      </c>
      <c r="R721">
        <v>30</v>
      </c>
      <c r="T721" t="s">
        <v>1842</v>
      </c>
      <c r="U721" t="s">
        <v>1775</v>
      </c>
      <c r="V721" s="9" t="s">
        <v>1842</v>
      </c>
      <c r="W721">
        <v>70</v>
      </c>
      <c r="X721" s="9" t="s">
        <v>1822</v>
      </c>
      <c r="Y721" t="s">
        <v>1844</v>
      </c>
      <c r="Z721">
        <v>24</v>
      </c>
      <c r="AF721" s="14" t="s">
        <v>158</v>
      </c>
      <c r="AG721" t="s">
        <v>1843</v>
      </c>
      <c r="AH721">
        <v>10</v>
      </c>
      <c r="AJ721" s="15" t="s">
        <v>1674</v>
      </c>
      <c r="AK721" s="15">
        <v>0</v>
      </c>
      <c r="AL721" s="14" t="s">
        <v>1792</v>
      </c>
      <c r="AM721">
        <v>0</v>
      </c>
      <c r="AN721" s="15">
        <v>4</v>
      </c>
      <c r="AO721" s="15">
        <v>50</v>
      </c>
      <c r="AP721" s="15">
        <v>77</v>
      </c>
      <c r="AQ721" s="14" t="s">
        <v>1813</v>
      </c>
      <c r="AR721" s="15" t="s">
        <v>1845</v>
      </c>
    </row>
    <row r="722" spans="1:44" x14ac:dyDescent="0.2">
      <c r="A722" t="s">
        <v>1608</v>
      </c>
      <c r="B722" s="15" t="s">
        <v>1672</v>
      </c>
      <c r="C722" s="15" t="s">
        <v>1675</v>
      </c>
      <c r="D722" t="s">
        <v>1603</v>
      </c>
      <c r="E722" t="s">
        <v>1604</v>
      </c>
      <c r="F722" t="s">
        <v>1840</v>
      </c>
      <c r="G722" s="15" t="s">
        <v>1694</v>
      </c>
      <c r="H722" s="14" t="s">
        <v>1694</v>
      </c>
      <c r="I722" s="16" t="s">
        <v>1841</v>
      </c>
      <c r="M722" t="s">
        <v>1671</v>
      </c>
      <c r="O722">
        <v>2011</v>
      </c>
      <c r="R722">
        <v>30</v>
      </c>
      <c r="T722" t="s">
        <v>1842</v>
      </c>
      <c r="U722" t="s">
        <v>1775</v>
      </c>
      <c r="V722" s="9" t="s">
        <v>1842</v>
      </c>
      <c r="W722">
        <v>70</v>
      </c>
      <c r="X722" s="9" t="s">
        <v>1730</v>
      </c>
      <c r="Y722" t="s">
        <v>1844</v>
      </c>
      <c r="Z722">
        <v>24</v>
      </c>
      <c r="AF722" s="14" t="s">
        <v>158</v>
      </c>
      <c r="AG722" t="s">
        <v>1843</v>
      </c>
      <c r="AH722">
        <v>10</v>
      </c>
      <c r="AJ722" s="15" t="s">
        <v>1674</v>
      </c>
      <c r="AK722" s="15">
        <v>7.4669999999999996</v>
      </c>
      <c r="AL722" s="14" t="s">
        <v>1792</v>
      </c>
      <c r="AM722" s="14">
        <v>2.8450000000000002</v>
      </c>
      <c r="AN722" s="15">
        <v>4</v>
      </c>
      <c r="AO722" s="15">
        <v>50</v>
      </c>
      <c r="AP722" s="15">
        <v>84</v>
      </c>
      <c r="AQ722" s="14" t="s">
        <v>1813</v>
      </c>
      <c r="AR722" s="15" t="s">
        <v>1845</v>
      </c>
    </row>
    <row r="723" spans="1:44" x14ac:dyDescent="0.2">
      <c r="A723" t="s">
        <v>1608</v>
      </c>
      <c r="B723" s="15" t="s">
        <v>1672</v>
      </c>
      <c r="C723" s="15" t="s">
        <v>1675</v>
      </c>
      <c r="D723" t="s">
        <v>1603</v>
      </c>
      <c r="E723" t="s">
        <v>1604</v>
      </c>
      <c r="F723" t="s">
        <v>1840</v>
      </c>
      <c r="G723" s="15" t="s">
        <v>1694</v>
      </c>
      <c r="H723" s="14" t="s">
        <v>1694</v>
      </c>
      <c r="I723" s="16" t="s">
        <v>1841</v>
      </c>
      <c r="M723" t="s">
        <v>1671</v>
      </c>
      <c r="O723">
        <v>2011</v>
      </c>
      <c r="R723">
        <v>30</v>
      </c>
      <c r="T723" t="s">
        <v>1842</v>
      </c>
      <c r="U723" t="s">
        <v>1775</v>
      </c>
      <c r="V723" s="9" t="s">
        <v>1842</v>
      </c>
      <c r="W723">
        <v>70</v>
      </c>
      <c r="X723" s="9" t="s">
        <v>1821</v>
      </c>
      <c r="Y723" t="s">
        <v>1844</v>
      </c>
      <c r="Z723">
        <v>24</v>
      </c>
      <c r="AF723" s="14" t="s">
        <v>158</v>
      </c>
      <c r="AG723" t="s">
        <v>1843</v>
      </c>
      <c r="AH723">
        <v>10</v>
      </c>
      <c r="AJ723" s="15" t="s">
        <v>1674</v>
      </c>
      <c r="AK723" s="15">
        <v>2.7330000000000001</v>
      </c>
      <c r="AL723" s="14" t="s">
        <v>1792</v>
      </c>
      <c r="AM723" s="14">
        <v>4.8890000000000002</v>
      </c>
      <c r="AN723" s="15">
        <v>4</v>
      </c>
      <c r="AO723" s="15">
        <v>50</v>
      </c>
      <c r="AP723" s="15">
        <v>84</v>
      </c>
      <c r="AQ723" s="14" t="s">
        <v>1813</v>
      </c>
      <c r="AR723" s="15" t="s">
        <v>1845</v>
      </c>
    </row>
    <row r="724" spans="1:44" x14ac:dyDescent="0.2">
      <c r="A724" t="s">
        <v>1608</v>
      </c>
      <c r="B724" s="15" t="s">
        <v>1672</v>
      </c>
      <c r="C724" s="15" t="s">
        <v>1675</v>
      </c>
      <c r="D724" t="s">
        <v>1603</v>
      </c>
      <c r="E724" t="s">
        <v>1604</v>
      </c>
      <c r="F724" t="s">
        <v>1840</v>
      </c>
      <c r="G724" s="15" t="s">
        <v>1694</v>
      </c>
      <c r="H724" s="14" t="s">
        <v>1694</v>
      </c>
      <c r="I724" s="16" t="s">
        <v>1841</v>
      </c>
      <c r="M724" t="s">
        <v>1671</v>
      </c>
      <c r="O724">
        <v>2011</v>
      </c>
      <c r="R724">
        <v>30</v>
      </c>
      <c r="T724" t="s">
        <v>1842</v>
      </c>
      <c r="U724" t="s">
        <v>1775</v>
      </c>
      <c r="V724" s="9" t="s">
        <v>1842</v>
      </c>
      <c r="W724">
        <v>70</v>
      </c>
      <c r="X724" s="9" t="s">
        <v>1820</v>
      </c>
      <c r="Y724" t="s">
        <v>1844</v>
      </c>
      <c r="Z724">
        <v>24</v>
      </c>
      <c r="AF724" s="14" t="s">
        <v>158</v>
      </c>
      <c r="AG724" t="s">
        <v>1843</v>
      </c>
      <c r="AH724">
        <v>10</v>
      </c>
      <c r="AJ724" s="15" t="s">
        <v>1674</v>
      </c>
      <c r="AK724" s="15">
        <v>0</v>
      </c>
      <c r="AL724" s="14" t="s">
        <v>1792</v>
      </c>
      <c r="AM724" s="14">
        <v>0</v>
      </c>
      <c r="AN724" s="15">
        <v>4</v>
      </c>
      <c r="AO724" s="15">
        <v>50</v>
      </c>
      <c r="AP724" s="15">
        <v>84</v>
      </c>
      <c r="AQ724" s="14" t="s">
        <v>1813</v>
      </c>
      <c r="AR724" s="15" t="s">
        <v>1845</v>
      </c>
    </row>
    <row r="725" spans="1:44" x14ac:dyDescent="0.2">
      <c r="A725" t="s">
        <v>1608</v>
      </c>
      <c r="B725" s="15" t="s">
        <v>1672</v>
      </c>
      <c r="C725" s="15" t="s">
        <v>1675</v>
      </c>
      <c r="D725" t="s">
        <v>1603</v>
      </c>
      <c r="E725" t="s">
        <v>1604</v>
      </c>
      <c r="F725" t="s">
        <v>1840</v>
      </c>
      <c r="G725" s="15" t="s">
        <v>1694</v>
      </c>
      <c r="H725" s="14" t="s">
        <v>1694</v>
      </c>
      <c r="I725" s="16" t="s">
        <v>1841</v>
      </c>
      <c r="M725" t="s">
        <v>1671</v>
      </c>
      <c r="O725">
        <v>2011</v>
      </c>
      <c r="R725">
        <v>30</v>
      </c>
      <c r="T725" t="s">
        <v>1842</v>
      </c>
      <c r="U725" t="s">
        <v>1775</v>
      </c>
      <c r="V725" s="9" t="s">
        <v>1842</v>
      </c>
      <c r="W725">
        <v>70</v>
      </c>
      <c r="X725" s="9" t="s">
        <v>1822</v>
      </c>
      <c r="Y725" t="s">
        <v>1844</v>
      </c>
      <c r="Z725">
        <v>24</v>
      </c>
      <c r="AF725" s="14" t="s">
        <v>158</v>
      </c>
      <c r="AG725" t="s">
        <v>1843</v>
      </c>
      <c r="AH725">
        <v>10</v>
      </c>
      <c r="AJ725" s="15" t="s">
        <v>1674</v>
      </c>
      <c r="AK725" s="15">
        <v>0</v>
      </c>
      <c r="AL725" s="14" t="s">
        <v>1792</v>
      </c>
      <c r="AM725">
        <v>0</v>
      </c>
      <c r="AN725" s="15">
        <v>4</v>
      </c>
      <c r="AO725" s="15">
        <v>50</v>
      </c>
      <c r="AP725" s="15">
        <v>84</v>
      </c>
      <c r="AQ725" s="14" t="s">
        <v>1813</v>
      </c>
      <c r="AR725" s="15" t="s">
        <v>1845</v>
      </c>
    </row>
    <row r="726" spans="1:44" x14ac:dyDescent="0.2">
      <c r="A726" t="s">
        <v>1608</v>
      </c>
      <c r="B726" s="15" t="s">
        <v>1672</v>
      </c>
      <c r="C726" s="15" t="s">
        <v>1675</v>
      </c>
      <c r="D726" t="s">
        <v>1603</v>
      </c>
      <c r="E726" t="s">
        <v>1604</v>
      </c>
      <c r="F726" t="s">
        <v>1840</v>
      </c>
      <c r="G726" s="15" t="s">
        <v>1694</v>
      </c>
      <c r="H726" s="14" t="s">
        <v>1694</v>
      </c>
      <c r="I726" s="16" t="s">
        <v>1841</v>
      </c>
      <c r="M726" t="s">
        <v>1671</v>
      </c>
      <c r="O726">
        <v>2011</v>
      </c>
      <c r="R726">
        <v>30</v>
      </c>
      <c r="T726" t="s">
        <v>1842</v>
      </c>
      <c r="U726" t="s">
        <v>1775</v>
      </c>
      <c r="V726" s="9" t="s">
        <v>1842</v>
      </c>
      <c r="W726">
        <v>70</v>
      </c>
      <c r="X726" s="9" t="s">
        <v>1730</v>
      </c>
      <c r="Y726" t="s">
        <v>1844</v>
      </c>
      <c r="Z726">
        <v>24</v>
      </c>
      <c r="AF726" s="14" t="s">
        <v>158</v>
      </c>
      <c r="AG726" t="s">
        <v>1843</v>
      </c>
      <c r="AH726">
        <v>10</v>
      </c>
      <c r="AJ726" s="15" t="s">
        <v>1674</v>
      </c>
      <c r="AK726" s="15">
        <v>7.3890000000000002</v>
      </c>
      <c r="AL726" s="14" t="s">
        <v>1792</v>
      </c>
      <c r="AM726" s="14">
        <v>2.8450000000000002</v>
      </c>
      <c r="AN726" s="15">
        <v>4</v>
      </c>
      <c r="AO726" s="15">
        <v>50</v>
      </c>
      <c r="AP726" s="15">
        <v>91</v>
      </c>
      <c r="AQ726" s="14" t="s">
        <v>1813</v>
      </c>
      <c r="AR726" s="15" t="s">
        <v>1845</v>
      </c>
    </row>
    <row r="727" spans="1:44" x14ac:dyDescent="0.2">
      <c r="A727" t="s">
        <v>1608</v>
      </c>
      <c r="B727" s="15" t="s">
        <v>1672</v>
      </c>
      <c r="C727" s="15" t="s">
        <v>1675</v>
      </c>
      <c r="D727" t="s">
        <v>1603</v>
      </c>
      <c r="E727" t="s">
        <v>1604</v>
      </c>
      <c r="F727" t="s">
        <v>1840</v>
      </c>
      <c r="G727" s="15" t="s">
        <v>1694</v>
      </c>
      <c r="H727" s="14" t="s">
        <v>1694</v>
      </c>
      <c r="I727" s="16" t="s">
        <v>1841</v>
      </c>
      <c r="M727" t="s">
        <v>1671</v>
      </c>
      <c r="O727">
        <v>2011</v>
      </c>
      <c r="R727">
        <v>30</v>
      </c>
      <c r="T727" t="s">
        <v>1842</v>
      </c>
      <c r="U727" t="s">
        <v>1775</v>
      </c>
      <c r="V727" s="9" t="s">
        <v>1842</v>
      </c>
      <c r="W727">
        <v>70</v>
      </c>
      <c r="X727" s="9" t="s">
        <v>1821</v>
      </c>
      <c r="Y727" t="s">
        <v>1844</v>
      </c>
      <c r="Z727">
        <v>24</v>
      </c>
      <c r="AF727" s="14" t="s">
        <v>158</v>
      </c>
      <c r="AG727" t="s">
        <v>1843</v>
      </c>
      <c r="AH727">
        <v>10</v>
      </c>
      <c r="AJ727" s="15" t="s">
        <v>1674</v>
      </c>
      <c r="AK727" s="15">
        <v>3.133</v>
      </c>
      <c r="AL727" s="14" t="s">
        <v>1792</v>
      </c>
      <c r="AM727" s="14">
        <v>4.8</v>
      </c>
      <c r="AN727" s="15">
        <v>4</v>
      </c>
      <c r="AO727" s="15">
        <v>50</v>
      </c>
      <c r="AP727" s="15">
        <v>91</v>
      </c>
      <c r="AQ727" s="14" t="s">
        <v>1813</v>
      </c>
      <c r="AR727" s="15" t="s">
        <v>1845</v>
      </c>
    </row>
    <row r="728" spans="1:44" x14ac:dyDescent="0.2">
      <c r="A728" t="s">
        <v>1608</v>
      </c>
      <c r="B728" s="15" t="s">
        <v>1672</v>
      </c>
      <c r="C728" s="15" t="s">
        <v>1675</v>
      </c>
      <c r="D728" t="s">
        <v>1603</v>
      </c>
      <c r="E728" t="s">
        <v>1604</v>
      </c>
      <c r="F728" t="s">
        <v>1840</v>
      </c>
      <c r="G728" s="15" t="s">
        <v>1694</v>
      </c>
      <c r="H728" s="14" t="s">
        <v>1694</v>
      </c>
      <c r="I728" s="16" t="s">
        <v>1841</v>
      </c>
      <c r="M728" t="s">
        <v>1671</v>
      </c>
      <c r="O728">
        <v>2011</v>
      </c>
      <c r="R728">
        <v>30</v>
      </c>
      <c r="T728" t="s">
        <v>1842</v>
      </c>
      <c r="U728" t="s">
        <v>1775</v>
      </c>
      <c r="V728" s="9" t="s">
        <v>1842</v>
      </c>
      <c r="W728">
        <v>70</v>
      </c>
      <c r="X728" s="9" t="s">
        <v>1820</v>
      </c>
      <c r="Y728" t="s">
        <v>1844</v>
      </c>
      <c r="Z728">
        <v>24</v>
      </c>
      <c r="AF728" s="14" t="s">
        <v>158</v>
      </c>
      <c r="AG728" t="s">
        <v>1843</v>
      </c>
      <c r="AH728">
        <v>10</v>
      </c>
      <c r="AJ728" s="15" t="s">
        <v>1674</v>
      </c>
      <c r="AK728" s="15">
        <v>0</v>
      </c>
      <c r="AL728" s="14" t="s">
        <v>1792</v>
      </c>
      <c r="AM728" s="14">
        <v>0</v>
      </c>
      <c r="AN728" s="15">
        <v>4</v>
      </c>
      <c r="AO728" s="15">
        <v>50</v>
      </c>
      <c r="AP728" s="15">
        <v>91</v>
      </c>
      <c r="AQ728" s="14" t="s">
        <v>1813</v>
      </c>
      <c r="AR728" s="15" t="s">
        <v>1845</v>
      </c>
    </row>
    <row r="729" spans="1:44" x14ac:dyDescent="0.2">
      <c r="A729" t="s">
        <v>1608</v>
      </c>
      <c r="B729" s="15" t="s">
        <v>1672</v>
      </c>
      <c r="C729" s="15" t="s">
        <v>1675</v>
      </c>
      <c r="D729" t="s">
        <v>1603</v>
      </c>
      <c r="E729" t="s">
        <v>1604</v>
      </c>
      <c r="F729" t="s">
        <v>1840</v>
      </c>
      <c r="G729" s="15" t="s">
        <v>1694</v>
      </c>
      <c r="H729" s="14" t="s">
        <v>1694</v>
      </c>
      <c r="I729" s="16" t="s">
        <v>1841</v>
      </c>
      <c r="M729" t="s">
        <v>1671</v>
      </c>
      <c r="O729">
        <v>2011</v>
      </c>
      <c r="R729">
        <v>30</v>
      </c>
      <c r="T729" t="s">
        <v>1842</v>
      </c>
      <c r="U729" t="s">
        <v>1775</v>
      </c>
      <c r="V729" s="9" t="s">
        <v>1842</v>
      </c>
      <c r="W729">
        <v>70</v>
      </c>
      <c r="X729" s="9" t="s">
        <v>1822</v>
      </c>
      <c r="Y729" t="s">
        <v>1844</v>
      </c>
      <c r="Z729">
        <v>24</v>
      </c>
      <c r="AF729" s="14" t="s">
        <v>158</v>
      </c>
      <c r="AG729" t="s">
        <v>1843</v>
      </c>
      <c r="AH729">
        <v>10</v>
      </c>
      <c r="AJ729" s="15" t="s">
        <v>1674</v>
      </c>
      <c r="AK729" s="15">
        <v>0</v>
      </c>
      <c r="AL729" s="14" t="s">
        <v>1792</v>
      </c>
      <c r="AM729" s="14">
        <v>0</v>
      </c>
      <c r="AN729" s="15">
        <v>4</v>
      </c>
      <c r="AO729" s="15">
        <v>50</v>
      </c>
      <c r="AP729" s="15">
        <v>91</v>
      </c>
      <c r="AQ729" s="14" t="s">
        <v>1813</v>
      </c>
      <c r="AR729" s="15" t="s">
        <v>1845</v>
      </c>
    </row>
    <row r="730" spans="1:44" x14ac:dyDescent="0.2">
      <c r="A730" t="s">
        <v>1608</v>
      </c>
      <c r="B730" s="15" t="s">
        <v>1672</v>
      </c>
      <c r="C730" s="15" t="s">
        <v>1675</v>
      </c>
      <c r="D730" t="s">
        <v>1603</v>
      </c>
      <c r="E730" t="s">
        <v>1604</v>
      </c>
      <c r="F730" t="s">
        <v>1840</v>
      </c>
      <c r="G730" s="15" t="s">
        <v>1694</v>
      </c>
      <c r="H730" s="14" t="s">
        <v>1694</v>
      </c>
      <c r="I730" s="16" t="s">
        <v>1841</v>
      </c>
      <c r="M730" t="s">
        <v>1671</v>
      </c>
      <c r="O730">
        <v>2011</v>
      </c>
      <c r="R730">
        <v>30</v>
      </c>
      <c r="T730" t="s">
        <v>1842</v>
      </c>
      <c r="U730" t="s">
        <v>1775</v>
      </c>
      <c r="V730" s="9" t="s">
        <v>1842</v>
      </c>
      <c r="W730">
        <v>70</v>
      </c>
      <c r="X730" s="9" t="s">
        <v>1820</v>
      </c>
      <c r="Y730" t="s">
        <v>1844</v>
      </c>
      <c r="Z730">
        <v>24</v>
      </c>
      <c r="AF730" s="14" t="s">
        <v>158</v>
      </c>
      <c r="AG730" t="s">
        <v>1843</v>
      </c>
      <c r="AH730">
        <v>10</v>
      </c>
      <c r="AJ730" s="15" t="s">
        <v>1674</v>
      </c>
      <c r="AK730" s="15">
        <v>0.33300000000000002</v>
      </c>
      <c r="AL730" s="14" t="s">
        <v>1792</v>
      </c>
      <c r="AM730" s="14">
        <v>0.65600000000000003</v>
      </c>
      <c r="AN730" s="15">
        <v>4</v>
      </c>
      <c r="AO730" s="15">
        <v>50</v>
      </c>
      <c r="AP730" s="15">
        <v>98</v>
      </c>
      <c r="AQ730" s="14" t="s">
        <v>1813</v>
      </c>
      <c r="AR730" s="15" t="s">
        <v>1845</v>
      </c>
    </row>
    <row r="731" spans="1:44" x14ac:dyDescent="0.2">
      <c r="A731" t="s">
        <v>1608</v>
      </c>
      <c r="B731" s="15" t="s">
        <v>1672</v>
      </c>
      <c r="C731" s="15" t="s">
        <v>1675</v>
      </c>
      <c r="D731" t="s">
        <v>1603</v>
      </c>
      <c r="E731" t="s">
        <v>1604</v>
      </c>
      <c r="F731" t="s">
        <v>1840</v>
      </c>
      <c r="G731" s="15" t="s">
        <v>1694</v>
      </c>
      <c r="H731" s="14" t="s">
        <v>1694</v>
      </c>
      <c r="I731" s="16" t="s">
        <v>1841</v>
      </c>
      <c r="M731" t="s">
        <v>1671</v>
      </c>
      <c r="O731">
        <v>2011</v>
      </c>
      <c r="R731">
        <v>30</v>
      </c>
      <c r="T731" t="s">
        <v>1842</v>
      </c>
      <c r="U731" t="s">
        <v>1775</v>
      </c>
      <c r="V731" s="9" t="s">
        <v>1842</v>
      </c>
      <c r="W731">
        <v>70</v>
      </c>
      <c r="X731" s="9" t="s">
        <v>1821</v>
      </c>
      <c r="Y731" t="s">
        <v>1844</v>
      </c>
      <c r="Z731">
        <v>24</v>
      </c>
      <c r="AF731" s="14" t="s">
        <v>158</v>
      </c>
      <c r="AG731" t="s">
        <v>1843</v>
      </c>
      <c r="AH731">
        <v>10</v>
      </c>
      <c r="AJ731" s="15" t="s">
        <v>1674</v>
      </c>
      <c r="AK731" s="14">
        <v>4.3330000000000002</v>
      </c>
      <c r="AL731" s="14" t="s">
        <v>1792</v>
      </c>
      <c r="AM731" s="14">
        <v>5.3330000000000002</v>
      </c>
      <c r="AN731" s="15">
        <v>4</v>
      </c>
      <c r="AO731" s="15">
        <v>50</v>
      </c>
      <c r="AP731" s="15">
        <v>98</v>
      </c>
      <c r="AQ731" s="14" t="s">
        <v>1813</v>
      </c>
      <c r="AR731" s="15" t="s">
        <v>1845</v>
      </c>
    </row>
    <row r="732" spans="1:44" x14ac:dyDescent="0.2">
      <c r="A732" t="s">
        <v>1608</v>
      </c>
      <c r="B732" s="15" t="s">
        <v>1672</v>
      </c>
      <c r="C732" s="15" t="s">
        <v>1675</v>
      </c>
      <c r="D732" t="s">
        <v>1603</v>
      </c>
      <c r="E732" t="s">
        <v>1604</v>
      </c>
      <c r="F732" t="s">
        <v>1840</v>
      </c>
      <c r="G732" s="15" t="s">
        <v>1694</v>
      </c>
      <c r="H732" s="14" t="s">
        <v>1694</v>
      </c>
      <c r="I732" s="16" t="s">
        <v>1841</v>
      </c>
      <c r="M732" t="s">
        <v>1671</v>
      </c>
      <c r="O732">
        <v>2011</v>
      </c>
      <c r="R732">
        <v>30</v>
      </c>
      <c r="T732" t="s">
        <v>1842</v>
      </c>
      <c r="U732" t="s">
        <v>1775</v>
      </c>
      <c r="V732" s="9" t="s">
        <v>1842</v>
      </c>
      <c r="W732">
        <v>70</v>
      </c>
      <c r="X732" s="9" t="s">
        <v>1730</v>
      </c>
      <c r="Y732" t="s">
        <v>1844</v>
      </c>
      <c r="Z732">
        <v>24</v>
      </c>
      <c r="AF732" s="14" t="s">
        <v>158</v>
      </c>
      <c r="AG732" t="s">
        <v>1843</v>
      </c>
      <c r="AH732">
        <v>10</v>
      </c>
      <c r="AJ732" s="15" t="s">
        <v>1674</v>
      </c>
      <c r="AK732" s="15">
        <v>8.3670000000000009</v>
      </c>
      <c r="AL732" s="14" t="s">
        <v>1792</v>
      </c>
      <c r="AM732" s="14">
        <v>4.0890000000000004</v>
      </c>
      <c r="AN732" s="15">
        <v>4</v>
      </c>
      <c r="AO732" s="15">
        <v>50</v>
      </c>
      <c r="AP732" s="15">
        <v>98</v>
      </c>
      <c r="AQ732" s="14" t="s">
        <v>1813</v>
      </c>
      <c r="AR732" s="15" t="s">
        <v>1845</v>
      </c>
    </row>
    <row r="733" spans="1:44" x14ac:dyDescent="0.2">
      <c r="A733" t="s">
        <v>1608</v>
      </c>
      <c r="B733" s="15" t="s">
        <v>1672</v>
      </c>
      <c r="C733" s="15" t="s">
        <v>1675</v>
      </c>
      <c r="D733" t="s">
        <v>1603</v>
      </c>
      <c r="E733" t="s">
        <v>1604</v>
      </c>
      <c r="F733" t="s">
        <v>1840</v>
      </c>
      <c r="G733" s="15" t="s">
        <v>1694</v>
      </c>
      <c r="H733" s="14" t="s">
        <v>1694</v>
      </c>
      <c r="I733" s="16" t="s">
        <v>1841</v>
      </c>
      <c r="M733" t="s">
        <v>1671</v>
      </c>
      <c r="O733">
        <v>2011</v>
      </c>
      <c r="R733">
        <v>30</v>
      </c>
      <c r="T733" t="s">
        <v>1842</v>
      </c>
      <c r="U733" t="s">
        <v>1775</v>
      </c>
      <c r="V733" s="9" t="s">
        <v>1842</v>
      </c>
      <c r="W733">
        <v>70</v>
      </c>
      <c r="X733" s="9" t="s">
        <v>1822</v>
      </c>
      <c r="Y733" t="s">
        <v>1844</v>
      </c>
      <c r="Z733">
        <v>24</v>
      </c>
      <c r="AF733" s="14" t="s">
        <v>158</v>
      </c>
      <c r="AG733" t="s">
        <v>1843</v>
      </c>
      <c r="AH733">
        <v>10</v>
      </c>
      <c r="AJ733" s="15" t="s">
        <v>1674</v>
      </c>
      <c r="AK733" s="15">
        <v>0</v>
      </c>
      <c r="AL733" s="14" t="s">
        <v>1792</v>
      </c>
      <c r="AM733" s="14">
        <v>0</v>
      </c>
      <c r="AN733" s="15">
        <v>4</v>
      </c>
      <c r="AO733" s="15">
        <v>50</v>
      </c>
      <c r="AP733" s="15">
        <v>98</v>
      </c>
      <c r="AQ733" s="14" t="s">
        <v>1813</v>
      </c>
      <c r="AR733" s="15" t="s">
        <v>1845</v>
      </c>
    </row>
    <row r="734" spans="1:44" x14ac:dyDescent="0.2">
      <c r="A734" t="s">
        <v>1608</v>
      </c>
      <c r="B734" s="15" t="s">
        <v>1672</v>
      </c>
      <c r="C734" s="15" t="s">
        <v>1675</v>
      </c>
      <c r="D734" t="s">
        <v>1603</v>
      </c>
      <c r="E734" t="s">
        <v>1604</v>
      </c>
      <c r="F734" t="s">
        <v>1840</v>
      </c>
      <c r="G734" s="15" t="s">
        <v>1694</v>
      </c>
      <c r="H734" s="14" t="s">
        <v>1694</v>
      </c>
      <c r="I734" s="16" t="s">
        <v>1841</v>
      </c>
      <c r="M734" t="s">
        <v>1671</v>
      </c>
      <c r="O734">
        <v>2011</v>
      </c>
      <c r="R734">
        <v>30</v>
      </c>
      <c r="T734" t="s">
        <v>1842</v>
      </c>
      <c r="U734" t="s">
        <v>1775</v>
      </c>
      <c r="V734" s="9" t="s">
        <v>1842</v>
      </c>
      <c r="W734">
        <v>70</v>
      </c>
      <c r="X734" s="9" t="s">
        <v>1820</v>
      </c>
      <c r="Y734" t="s">
        <v>1844</v>
      </c>
      <c r="Z734">
        <v>24</v>
      </c>
      <c r="AF734" s="14" t="s">
        <v>158</v>
      </c>
      <c r="AG734" t="s">
        <v>1843</v>
      </c>
      <c r="AH734">
        <v>10</v>
      </c>
      <c r="AJ734" s="15" t="s">
        <v>1674</v>
      </c>
      <c r="AK734" s="15">
        <v>1.522</v>
      </c>
      <c r="AL734" s="14" t="s">
        <v>1792</v>
      </c>
      <c r="AM734" s="14">
        <f>1.522-0.456</f>
        <v>1.0660000000000001</v>
      </c>
      <c r="AN734" s="15">
        <v>4</v>
      </c>
      <c r="AO734" s="15">
        <v>50</v>
      </c>
      <c r="AP734" s="15">
        <v>105</v>
      </c>
      <c r="AQ734" s="14" t="s">
        <v>1813</v>
      </c>
      <c r="AR734" s="15" t="s">
        <v>1845</v>
      </c>
    </row>
    <row r="735" spans="1:44" x14ac:dyDescent="0.2">
      <c r="A735" t="s">
        <v>1608</v>
      </c>
      <c r="B735" s="15" t="s">
        <v>1672</v>
      </c>
      <c r="C735" s="15" t="s">
        <v>1675</v>
      </c>
      <c r="D735" t="s">
        <v>1603</v>
      </c>
      <c r="E735" t="s">
        <v>1604</v>
      </c>
      <c r="F735" t="s">
        <v>1840</v>
      </c>
      <c r="G735" s="15" t="s">
        <v>1694</v>
      </c>
      <c r="H735" s="14" t="s">
        <v>1694</v>
      </c>
      <c r="I735" s="16" t="s">
        <v>1841</v>
      </c>
      <c r="M735" t="s">
        <v>1671</v>
      </c>
      <c r="O735">
        <v>2011</v>
      </c>
      <c r="R735">
        <v>30</v>
      </c>
      <c r="T735" t="s">
        <v>1842</v>
      </c>
      <c r="U735" t="s">
        <v>1775</v>
      </c>
      <c r="V735" s="9" t="s">
        <v>1842</v>
      </c>
      <c r="W735">
        <v>70</v>
      </c>
      <c r="X735" s="9" t="s">
        <v>1821</v>
      </c>
      <c r="Y735" t="s">
        <v>1844</v>
      </c>
      <c r="Z735">
        <v>24</v>
      </c>
      <c r="AF735" s="14" t="s">
        <v>158</v>
      </c>
      <c r="AG735" t="s">
        <v>1843</v>
      </c>
      <c r="AH735">
        <v>10</v>
      </c>
      <c r="AJ735" s="15" t="s">
        <v>1674</v>
      </c>
      <c r="AK735" s="15">
        <v>4.4560000000000004</v>
      </c>
      <c r="AL735" s="14" t="s">
        <v>1792</v>
      </c>
      <c r="AM735" s="14">
        <v>5.3330000000000002</v>
      </c>
      <c r="AN735" s="15">
        <v>4</v>
      </c>
      <c r="AO735" s="15">
        <v>50</v>
      </c>
      <c r="AP735" s="15">
        <v>105</v>
      </c>
      <c r="AQ735" s="14" t="s">
        <v>1813</v>
      </c>
      <c r="AR735" s="15" t="s">
        <v>1845</v>
      </c>
    </row>
    <row r="736" spans="1:44" x14ac:dyDescent="0.2">
      <c r="A736" t="s">
        <v>1608</v>
      </c>
      <c r="B736" s="15" t="s">
        <v>1672</v>
      </c>
      <c r="C736" s="15" t="s">
        <v>1675</v>
      </c>
      <c r="D736" t="s">
        <v>1603</v>
      </c>
      <c r="E736" t="s">
        <v>1604</v>
      </c>
      <c r="F736" t="s">
        <v>1840</v>
      </c>
      <c r="G736" s="15" t="s">
        <v>1694</v>
      </c>
      <c r="H736" s="14" t="s">
        <v>1694</v>
      </c>
      <c r="I736" s="16" t="s">
        <v>1841</v>
      </c>
      <c r="M736" t="s">
        <v>1671</v>
      </c>
      <c r="O736">
        <v>2011</v>
      </c>
      <c r="R736">
        <v>30</v>
      </c>
      <c r="T736" t="s">
        <v>1842</v>
      </c>
      <c r="U736" t="s">
        <v>1775</v>
      </c>
      <c r="V736" s="9" t="s">
        <v>1842</v>
      </c>
      <c r="W736">
        <v>70</v>
      </c>
      <c r="X736" s="9" t="s">
        <v>1730</v>
      </c>
      <c r="Y736" t="s">
        <v>1844</v>
      </c>
      <c r="Z736">
        <v>24</v>
      </c>
      <c r="AF736" s="14" t="s">
        <v>158</v>
      </c>
      <c r="AG736" t="s">
        <v>1843</v>
      </c>
      <c r="AH736">
        <v>10</v>
      </c>
      <c r="AJ736" s="15" t="s">
        <v>1674</v>
      </c>
      <c r="AK736" s="15">
        <v>8.3670000000000009</v>
      </c>
      <c r="AL736" s="14" t="s">
        <v>1792</v>
      </c>
      <c r="AM736" s="14">
        <v>4</v>
      </c>
      <c r="AN736" s="15">
        <v>4</v>
      </c>
      <c r="AO736" s="15">
        <v>50</v>
      </c>
      <c r="AP736" s="15">
        <v>105</v>
      </c>
      <c r="AQ736" s="14" t="s">
        <v>1813</v>
      </c>
      <c r="AR736" s="15" t="s">
        <v>1845</v>
      </c>
    </row>
    <row r="737" spans="1:44" x14ac:dyDescent="0.2">
      <c r="A737" t="s">
        <v>1608</v>
      </c>
      <c r="B737" s="15" t="s">
        <v>1672</v>
      </c>
      <c r="C737" s="15" t="s">
        <v>1675</v>
      </c>
      <c r="D737" t="s">
        <v>1603</v>
      </c>
      <c r="E737" t="s">
        <v>1604</v>
      </c>
      <c r="F737" t="s">
        <v>1840</v>
      </c>
      <c r="G737" s="15" t="s">
        <v>1694</v>
      </c>
      <c r="H737" s="14" t="s">
        <v>1694</v>
      </c>
      <c r="I737" s="16" t="s">
        <v>1841</v>
      </c>
      <c r="M737" t="s">
        <v>1671</v>
      </c>
      <c r="O737">
        <v>2011</v>
      </c>
      <c r="R737">
        <v>30</v>
      </c>
      <c r="T737" t="s">
        <v>1842</v>
      </c>
      <c r="U737" t="s">
        <v>1775</v>
      </c>
      <c r="V737" s="9" t="s">
        <v>1842</v>
      </c>
      <c r="W737">
        <v>70</v>
      </c>
      <c r="X737" s="9" t="s">
        <v>1822</v>
      </c>
      <c r="Y737" t="s">
        <v>1844</v>
      </c>
      <c r="Z737">
        <v>24</v>
      </c>
      <c r="AF737" s="14" t="s">
        <v>158</v>
      </c>
      <c r="AG737" t="s">
        <v>1843</v>
      </c>
      <c r="AH737">
        <v>10</v>
      </c>
      <c r="AJ737" s="15" t="s">
        <v>1674</v>
      </c>
      <c r="AK737" s="15">
        <v>0</v>
      </c>
      <c r="AL737" s="14" t="s">
        <v>1792</v>
      </c>
      <c r="AM737" s="14">
        <v>0</v>
      </c>
      <c r="AN737" s="15">
        <v>4</v>
      </c>
      <c r="AO737" s="15">
        <v>50</v>
      </c>
      <c r="AP737" s="15">
        <v>105</v>
      </c>
      <c r="AQ737" s="14" t="s">
        <v>1813</v>
      </c>
      <c r="AR737" s="15" t="s">
        <v>1845</v>
      </c>
    </row>
    <row r="738" spans="1:44" x14ac:dyDescent="0.2">
      <c r="A738" t="s">
        <v>1608</v>
      </c>
      <c r="B738" s="15" t="s">
        <v>1672</v>
      </c>
      <c r="C738" s="15" t="s">
        <v>1675</v>
      </c>
      <c r="D738" t="s">
        <v>1603</v>
      </c>
      <c r="E738" t="s">
        <v>1604</v>
      </c>
      <c r="F738" t="s">
        <v>1840</v>
      </c>
      <c r="G738" s="15" t="s">
        <v>1694</v>
      </c>
      <c r="H738" s="14" t="s">
        <v>1694</v>
      </c>
      <c r="I738" s="16" t="s">
        <v>1841</v>
      </c>
      <c r="M738" t="s">
        <v>1671</v>
      </c>
      <c r="O738">
        <v>2011</v>
      </c>
      <c r="R738">
        <v>30</v>
      </c>
      <c r="T738" t="s">
        <v>1842</v>
      </c>
      <c r="U738" t="s">
        <v>1775</v>
      </c>
      <c r="V738" s="9" t="s">
        <v>1842</v>
      </c>
      <c r="W738">
        <v>70</v>
      </c>
      <c r="X738" s="9" t="s">
        <v>1820</v>
      </c>
      <c r="Y738" t="s">
        <v>1844</v>
      </c>
      <c r="Z738">
        <v>24</v>
      </c>
      <c r="AF738" s="14" t="s">
        <v>158</v>
      </c>
      <c r="AG738" t="s">
        <v>1843</v>
      </c>
      <c r="AH738">
        <v>10</v>
      </c>
      <c r="AJ738" s="15" t="s">
        <v>1674</v>
      </c>
      <c r="AK738" s="15">
        <v>1.611</v>
      </c>
      <c r="AL738" s="14" t="s">
        <v>1792</v>
      </c>
      <c r="AM738" s="14">
        <v>0</v>
      </c>
      <c r="AN738" s="15">
        <v>4</v>
      </c>
      <c r="AO738" s="15">
        <v>50</v>
      </c>
      <c r="AP738" s="15">
        <v>112</v>
      </c>
      <c r="AQ738" s="14" t="s">
        <v>1813</v>
      </c>
      <c r="AR738" s="15" t="s">
        <v>1845</v>
      </c>
    </row>
    <row r="739" spans="1:44" x14ac:dyDescent="0.2">
      <c r="A739" t="s">
        <v>1608</v>
      </c>
      <c r="B739" s="15" t="s">
        <v>1672</v>
      </c>
      <c r="C739" s="15" t="s">
        <v>1675</v>
      </c>
      <c r="D739" t="s">
        <v>1603</v>
      </c>
      <c r="E739" t="s">
        <v>1604</v>
      </c>
      <c r="F739" t="s">
        <v>1840</v>
      </c>
      <c r="G739" s="15" t="s">
        <v>1694</v>
      </c>
      <c r="H739" s="14" t="s">
        <v>1694</v>
      </c>
      <c r="I739" s="16" t="s">
        <v>1841</v>
      </c>
      <c r="M739" t="s">
        <v>1671</v>
      </c>
      <c r="O739">
        <v>2011</v>
      </c>
      <c r="R739">
        <v>30</v>
      </c>
      <c r="T739" t="s">
        <v>1842</v>
      </c>
      <c r="U739" t="s">
        <v>1775</v>
      </c>
      <c r="V739" s="9" t="s">
        <v>1842</v>
      </c>
      <c r="W739">
        <v>70</v>
      </c>
      <c r="X739" s="9" t="s">
        <v>1821</v>
      </c>
      <c r="Y739" t="s">
        <v>1844</v>
      </c>
      <c r="Z739">
        <v>24</v>
      </c>
      <c r="AF739" s="14" t="s">
        <v>158</v>
      </c>
      <c r="AG739" t="s">
        <v>1843</v>
      </c>
      <c r="AH739">
        <v>10</v>
      </c>
      <c r="AJ739" s="15" t="s">
        <v>1674</v>
      </c>
      <c r="AK739" s="15">
        <v>4.4560000000000004</v>
      </c>
      <c r="AL739" s="14" t="s">
        <v>1792</v>
      </c>
      <c r="AM739" s="14">
        <v>0</v>
      </c>
      <c r="AN739" s="15">
        <v>4</v>
      </c>
      <c r="AO739" s="15">
        <v>50</v>
      </c>
      <c r="AP739" s="15">
        <v>112</v>
      </c>
      <c r="AQ739" s="14" t="s">
        <v>1813</v>
      </c>
      <c r="AR739" s="15" t="s">
        <v>1845</v>
      </c>
    </row>
    <row r="740" spans="1:44" x14ac:dyDescent="0.2">
      <c r="A740" t="s">
        <v>1608</v>
      </c>
      <c r="B740" s="15" t="s">
        <v>1672</v>
      </c>
      <c r="C740" s="15" t="s">
        <v>1675</v>
      </c>
      <c r="D740" t="s">
        <v>1603</v>
      </c>
      <c r="E740" t="s">
        <v>1604</v>
      </c>
      <c r="F740" t="s">
        <v>1840</v>
      </c>
      <c r="G740" s="15" t="s">
        <v>1694</v>
      </c>
      <c r="H740" s="14" t="s">
        <v>1694</v>
      </c>
      <c r="I740" s="16" t="s">
        <v>1841</v>
      </c>
      <c r="M740" t="s">
        <v>1671</v>
      </c>
      <c r="O740">
        <v>2011</v>
      </c>
      <c r="R740">
        <v>30</v>
      </c>
      <c r="T740" t="s">
        <v>1842</v>
      </c>
      <c r="U740" t="s">
        <v>1775</v>
      </c>
      <c r="V740" s="9" t="s">
        <v>1842</v>
      </c>
      <c r="W740">
        <v>70</v>
      </c>
      <c r="X740" s="9" t="s">
        <v>1730</v>
      </c>
      <c r="Y740" t="s">
        <v>1844</v>
      </c>
      <c r="Z740">
        <v>24</v>
      </c>
      <c r="AF740" s="14" t="s">
        <v>158</v>
      </c>
      <c r="AG740" t="s">
        <v>1843</v>
      </c>
      <c r="AH740">
        <v>10</v>
      </c>
      <c r="AJ740" s="15" t="s">
        <v>1674</v>
      </c>
      <c r="AK740" s="15">
        <v>9.5329999999999995</v>
      </c>
      <c r="AL740" s="14" t="s">
        <v>1792</v>
      </c>
      <c r="AM740" s="14">
        <v>4.0890000000000004</v>
      </c>
      <c r="AN740" s="15">
        <v>4</v>
      </c>
      <c r="AO740" s="15">
        <v>50</v>
      </c>
      <c r="AP740" s="15">
        <v>112</v>
      </c>
      <c r="AQ740" s="14" t="s">
        <v>1813</v>
      </c>
      <c r="AR740" s="15" t="s">
        <v>1845</v>
      </c>
    </row>
    <row r="741" spans="1:44" x14ac:dyDescent="0.2">
      <c r="A741" t="s">
        <v>1608</v>
      </c>
      <c r="B741" s="15" t="s">
        <v>1672</v>
      </c>
      <c r="C741" s="15" t="s">
        <v>1675</v>
      </c>
      <c r="D741" t="s">
        <v>1603</v>
      </c>
      <c r="E741" t="s">
        <v>1604</v>
      </c>
      <c r="F741" t="s">
        <v>1840</v>
      </c>
      <c r="G741" s="15" t="s">
        <v>1694</v>
      </c>
      <c r="H741" s="14" t="s">
        <v>1694</v>
      </c>
      <c r="I741" s="16" t="s">
        <v>1841</v>
      </c>
      <c r="M741" t="s">
        <v>1671</v>
      </c>
      <c r="O741">
        <v>2011</v>
      </c>
      <c r="R741">
        <v>30</v>
      </c>
      <c r="T741" t="s">
        <v>1842</v>
      </c>
      <c r="U741" t="s">
        <v>1775</v>
      </c>
      <c r="V741" s="9" t="s">
        <v>1842</v>
      </c>
      <c r="W741">
        <v>70</v>
      </c>
      <c r="X741" s="9" t="s">
        <v>1822</v>
      </c>
      <c r="Y741" t="s">
        <v>1844</v>
      </c>
      <c r="Z741">
        <v>24</v>
      </c>
      <c r="AF741" s="14" t="s">
        <v>158</v>
      </c>
      <c r="AG741" t="s">
        <v>1843</v>
      </c>
      <c r="AH741">
        <v>10</v>
      </c>
      <c r="AJ741" s="15" t="s">
        <v>1674</v>
      </c>
      <c r="AK741" s="15">
        <v>0</v>
      </c>
      <c r="AL741" s="14" t="s">
        <v>1792</v>
      </c>
      <c r="AM741" s="14">
        <v>0</v>
      </c>
      <c r="AN741" s="15">
        <v>4</v>
      </c>
      <c r="AO741" s="15">
        <v>50</v>
      </c>
      <c r="AP741" s="15">
        <v>112</v>
      </c>
      <c r="AQ741" s="14" t="s">
        <v>1813</v>
      </c>
      <c r="AR741" s="15" t="s">
        <v>1845</v>
      </c>
    </row>
    <row r="742" spans="1:44" x14ac:dyDescent="0.2">
      <c r="A742" t="s">
        <v>1608</v>
      </c>
      <c r="B742" s="15" t="s">
        <v>1672</v>
      </c>
      <c r="C742" s="15" t="s">
        <v>1675</v>
      </c>
      <c r="D742" t="s">
        <v>1603</v>
      </c>
      <c r="E742" t="s">
        <v>1604</v>
      </c>
      <c r="F742" t="s">
        <v>1840</v>
      </c>
      <c r="G742" s="15" t="s">
        <v>1694</v>
      </c>
      <c r="H742" s="14" t="s">
        <v>1694</v>
      </c>
      <c r="I742" s="16" t="s">
        <v>1841</v>
      </c>
      <c r="M742" t="s">
        <v>1671</v>
      </c>
      <c r="O742">
        <v>2011</v>
      </c>
      <c r="R742">
        <v>30</v>
      </c>
      <c r="T742" t="s">
        <v>1842</v>
      </c>
      <c r="U742" t="s">
        <v>1775</v>
      </c>
      <c r="V742" s="9" t="s">
        <v>1842</v>
      </c>
      <c r="W742">
        <v>70</v>
      </c>
      <c r="X742" s="9" t="s">
        <v>1820</v>
      </c>
      <c r="Y742" t="s">
        <v>1844</v>
      </c>
      <c r="Z742">
        <v>24</v>
      </c>
      <c r="AF742" s="14" t="s">
        <v>158</v>
      </c>
      <c r="AG742" t="s">
        <v>1843</v>
      </c>
      <c r="AH742">
        <v>10</v>
      </c>
      <c r="AJ742" s="15" t="s">
        <v>1674</v>
      </c>
      <c r="AK742" s="15">
        <v>1.522</v>
      </c>
      <c r="AL742" s="14" t="s">
        <v>1792</v>
      </c>
      <c r="AM742" s="14">
        <v>0</v>
      </c>
      <c r="AN742" s="15">
        <v>4</v>
      </c>
      <c r="AO742" s="15">
        <v>50</v>
      </c>
      <c r="AP742" s="15">
        <v>119</v>
      </c>
      <c r="AQ742" s="14" t="s">
        <v>1813</v>
      </c>
      <c r="AR742" s="15" t="s">
        <v>1845</v>
      </c>
    </row>
    <row r="743" spans="1:44" x14ac:dyDescent="0.2">
      <c r="A743" t="s">
        <v>1608</v>
      </c>
      <c r="B743" s="15" t="s">
        <v>1672</v>
      </c>
      <c r="C743" s="15" t="s">
        <v>1675</v>
      </c>
      <c r="D743" t="s">
        <v>1603</v>
      </c>
      <c r="E743" t="s">
        <v>1604</v>
      </c>
      <c r="F743" t="s">
        <v>1840</v>
      </c>
      <c r="G743" s="15" t="s">
        <v>1694</v>
      </c>
      <c r="H743" s="14" t="s">
        <v>1694</v>
      </c>
      <c r="I743" s="16" t="s">
        <v>1841</v>
      </c>
      <c r="M743" t="s">
        <v>1671</v>
      </c>
      <c r="O743">
        <v>2011</v>
      </c>
      <c r="R743">
        <v>30</v>
      </c>
      <c r="T743" t="s">
        <v>1842</v>
      </c>
      <c r="U743" t="s">
        <v>1775</v>
      </c>
      <c r="V743" s="9" t="s">
        <v>1842</v>
      </c>
      <c r="W743">
        <v>70</v>
      </c>
      <c r="X743" s="9" t="s">
        <v>1821</v>
      </c>
      <c r="Y743" t="s">
        <v>1844</v>
      </c>
      <c r="Z743">
        <v>24</v>
      </c>
      <c r="AF743" s="14" t="s">
        <v>158</v>
      </c>
      <c r="AG743" t="s">
        <v>1843</v>
      </c>
      <c r="AH743">
        <v>10</v>
      </c>
      <c r="AJ743" s="15" t="s">
        <v>1674</v>
      </c>
      <c r="AK743" s="15">
        <v>4.4560000000000004</v>
      </c>
      <c r="AL743" s="14" t="s">
        <v>1792</v>
      </c>
      <c r="AM743" s="14">
        <v>6.2220000000000004</v>
      </c>
      <c r="AN743" s="15">
        <v>4</v>
      </c>
      <c r="AO743" s="15">
        <v>50</v>
      </c>
      <c r="AP743" s="15">
        <v>119</v>
      </c>
      <c r="AQ743" s="14" t="s">
        <v>1813</v>
      </c>
      <c r="AR743" s="15" t="s">
        <v>1845</v>
      </c>
    </row>
    <row r="744" spans="1:44" x14ac:dyDescent="0.2">
      <c r="A744" t="s">
        <v>1608</v>
      </c>
      <c r="B744" s="15" t="s">
        <v>1672</v>
      </c>
      <c r="C744" s="15" t="s">
        <v>1675</v>
      </c>
      <c r="D744" t="s">
        <v>1603</v>
      </c>
      <c r="E744" t="s">
        <v>1604</v>
      </c>
      <c r="F744" t="s">
        <v>1840</v>
      </c>
      <c r="G744" s="15" t="s">
        <v>1694</v>
      </c>
      <c r="H744" s="14" t="s">
        <v>1694</v>
      </c>
      <c r="I744" s="16" t="s">
        <v>1841</v>
      </c>
      <c r="M744" t="s">
        <v>1671</v>
      </c>
      <c r="O744">
        <v>2011</v>
      </c>
      <c r="R744">
        <v>30</v>
      </c>
      <c r="T744" t="s">
        <v>1842</v>
      </c>
      <c r="U744" t="s">
        <v>1775</v>
      </c>
      <c r="V744" s="9" t="s">
        <v>1842</v>
      </c>
      <c r="W744">
        <v>70</v>
      </c>
      <c r="X744" s="9" t="s">
        <v>1730</v>
      </c>
      <c r="Y744" t="s">
        <v>1844</v>
      </c>
      <c r="Z744">
        <v>24</v>
      </c>
      <c r="AF744" s="14" t="s">
        <v>158</v>
      </c>
      <c r="AG744" t="s">
        <v>1843</v>
      </c>
      <c r="AH744">
        <v>10</v>
      </c>
      <c r="AJ744" s="15" t="s">
        <v>1674</v>
      </c>
      <c r="AK744" s="15">
        <v>9.7889999999999997</v>
      </c>
      <c r="AL744" s="14" t="s">
        <v>1792</v>
      </c>
      <c r="AM744" s="14">
        <v>3.911</v>
      </c>
      <c r="AN744" s="15">
        <v>4</v>
      </c>
      <c r="AO744" s="15">
        <v>50</v>
      </c>
      <c r="AP744" s="15">
        <v>119</v>
      </c>
      <c r="AQ744" s="14" t="s">
        <v>1813</v>
      </c>
      <c r="AR744" s="15" t="s">
        <v>1845</v>
      </c>
    </row>
    <row r="745" spans="1:44" x14ac:dyDescent="0.2">
      <c r="A745" t="s">
        <v>1608</v>
      </c>
      <c r="B745" s="15" t="s">
        <v>1672</v>
      </c>
      <c r="C745" s="15" t="s">
        <v>1675</v>
      </c>
      <c r="D745" t="s">
        <v>1603</v>
      </c>
      <c r="E745" t="s">
        <v>1604</v>
      </c>
      <c r="F745" t="s">
        <v>1840</v>
      </c>
      <c r="G745" s="15" t="s">
        <v>1694</v>
      </c>
      <c r="H745" s="14" t="s">
        <v>1694</v>
      </c>
      <c r="I745" s="16" t="s">
        <v>1841</v>
      </c>
      <c r="M745" t="s">
        <v>1671</v>
      </c>
      <c r="O745">
        <v>2011</v>
      </c>
      <c r="R745">
        <v>30</v>
      </c>
      <c r="T745" t="s">
        <v>1842</v>
      </c>
      <c r="U745" t="s">
        <v>1775</v>
      </c>
      <c r="V745" s="9" t="s">
        <v>1842</v>
      </c>
      <c r="W745">
        <v>70</v>
      </c>
      <c r="X745" s="9" t="s">
        <v>1822</v>
      </c>
      <c r="Y745" t="s">
        <v>1844</v>
      </c>
      <c r="Z745">
        <v>24</v>
      </c>
      <c r="AF745" s="14" t="s">
        <v>158</v>
      </c>
      <c r="AG745" t="s">
        <v>1843</v>
      </c>
      <c r="AH745">
        <v>10</v>
      </c>
      <c r="AJ745" s="15" t="s">
        <v>1674</v>
      </c>
      <c r="AK745" s="15">
        <v>0</v>
      </c>
      <c r="AL745" s="14" t="s">
        <v>1792</v>
      </c>
      <c r="AM745" s="14">
        <v>0</v>
      </c>
      <c r="AN745" s="15">
        <v>4</v>
      </c>
      <c r="AO745" s="15">
        <v>50</v>
      </c>
      <c r="AP745" s="15">
        <v>119</v>
      </c>
      <c r="AQ745" s="14" t="s">
        <v>1813</v>
      </c>
      <c r="AR745" s="15" t="s">
        <v>1845</v>
      </c>
    </row>
    <row r="746" spans="1:44" x14ac:dyDescent="0.2">
      <c r="A746" t="s">
        <v>1608</v>
      </c>
      <c r="B746" s="15" t="s">
        <v>1672</v>
      </c>
      <c r="C746" s="15" t="s">
        <v>1675</v>
      </c>
      <c r="D746" t="s">
        <v>1603</v>
      </c>
      <c r="E746" t="s">
        <v>1604</v>
      </c>
      <c r="F746" t="s">
        <v>1840</v>
      </c>
      <c r="G746" s="15" t="s">
        <v>1694</v>
      </c>
      <c r="H746" s="14" t="s">
        <v>1694</v>
      </c>
      <c r="I746" s="16" t="s">
        <v>1841</v>
      </c>
      <c r="M746" t="s">
        <v>1671</v>
      </c>
      <c r="O746">
        <v>2011</v>
      </c>
      <c r="R746">
        <v>30</v>
      </c>
      <c r="T746" t="s">
        <v>1842</v>
      </c>
      <c r="U746" t="s">
        <v>1775</v>
      </c>
      <c r="V746" s="9" t="s">
        <v>1842</v>
      </c>
      <c r="W746">
        <v>70</v>
      </c>
      <c r="X746" s="9" t="s">
        <v>1820</v>
      </c>
      <c r="Y746" t="s">
        <v>1844</v>
      </c>
      <c r="Z746">
        <v>24</v>
      </c>
      <c r="AF746" s="14" t="s">
        <v>158</v>
      </c>
      <c r="AG746" t="s">
        <v>1843</v>
      </c>
      <c r="AH746">
        <v>10</v>
      </c>
      <c r="AJ746" s="15" t="s">
        <v>1674</v>
      </c>
      <c r="AK746" s="15">
        <v>1.522</v>
      </c>
      <c r="AL746" s="14" t="s">
        <v>1792</v>
      </c>
      <c r="AM746" s="14">
        <v>0</v>
      </c>
      <c r="AN746" s="15">
        <v>4</v>
      </c>
      <c r="AO746" s="15">
        <v>50</v>
      </c>
      <c r="AP746" s="15">
        <f>AP745+7</f>
        <v>126</v>
      </c>
      <c r="AQ746" s="14" t="s">
        <v>1813</v>
      </c>
      <c r="AR746" s="15" t="s">
        <v>1845</v>
      </c>
    </row>
    <row r="747" spans="1:44" x14ac:dyDescent="0.2">
      <c r="A747" t="s">
        <v>1608</v>
      </c>
      <c r="B747" s="15" t="s">
        <v>1672</v>
      </c>
      <c r="C747" s="15" t="s">
        <v>1675</v>
      </c>
      <c r="D747" t="s">
        <v>1603</v>
      </c>
      <c r="E747" t="s">
        <v>1604</v>
      </c>
      <c r="F747" t="s">
        <v>1840</v>
      </c>
      <c r="G747" s="15" t="s">
        <v>1694</v>
      </c>
      <c r="H747" s="14" t="s">
        <v>1694</v>
      </c>
      <c r="I747" s="16" t="s">
        <v>1841</v>
      </c>
      <c r="M747" t="s">
        <v>1671</v>
      </c>
      <c r="O747">
        <v>2011</v>
      </c>
      <c r="R747">
        <v>30</v>
      </c>
      <c r="T747" t="s">
        <v>1842</v>
      </c>
      <c r="U747" t="s">
        <v>1775</v>
      </c>
      <c r="V747" s="9" t="s">
        <v>1842</v>
      </c>
      <c r="W747">
        <v>70</v>
      </c>
      <c r="X747" s="9" t="s">
        <v>1821</v>
      </c>
      <c r="Y747" t="s">
        <v>1844</v>
      </c>
      <c r="Z747">
        <v>24</v>
      </c>
      <c r="AF747" s="14" t="s">
        <v>158</v>
      </c>
      <c r="AG747" t="s">
        <v>1843</v>
      </c>
      <c r="AH747">
        <v>10</v>
      </c>
      <c r="AJ747" s="15" t="s">
        <v>1674</v>
      </c>
      <c r="AK747" s="15">
        <v>4.5439999999999996</v>
      </c>
      <c r="AL747" s="14" t="s">
        <v>1792</v>
      </c>
      <c r="AM747" s="14">
        <v>6.3109999999999999</v>
      </c>
      <c r="AN747" s="15">
        <v>4</v>
      </c>
      <c r="AO747" s="15">
        <v>50</v>
      </c>
      <c r="AP747" s="15">
        <v>126</v>
      </c>
      <c r="AQ747" s="14" t="s">
        <v>1813</v>
      </c>
      <c r="AR747" s="15" t="s">
        <v>1845</v>
      </c>
    </row>
    <row r="748" spans="1:44" x14ac:dyDescent="0.2">
      <c r="A748" t="s">
        <v>1608</v>
      </c>
      <c r="B748" s="15" t="s">
        <v>1672</v>
      </c>
      <c r="C748" s="15" t="s">
        <v>1675</v>
      </c>
      <c r="D748" t="s">
        <v>1603</v>
      </c>
      <c r="E748" t="s">
        <v>1604</v>
      </c>
      <c r="F748" t="s">
        <v>1840</v>
      </c>
      <c r="G748" s="15" t="s">
        <v>1694</v>
      </c>
      <c r="H748" s="14" t="s">
        <v>1694</v>
      </c>
      <c r="I748" s="16" t="s">
        <v>1841</v>
      </c>
      <c r="M748" t="s">
        <v>1671</v>
      </c>
      <c r="O748">
        <v>2011</v>
      </c>
      <c r="R748">
        <v>30</v>
      </c>
      <c r="T748" t="s">
        <v>1842</v>
      </c>
      <c r="U748" t="s">
        <v>1775</v>
      </c>
      <c r="V748" s="9" t="s">
        <v>1842</v>
      </c>
      <c r="W748">
        <v>70</v>
      </c>
      <c r="X748" s="9" t="s">
        <v>1730</v>
      </c>
      <c r="Y748" t="s">
        <v>1844</v>
      </c>
      <c r="Z748">
        <v>24</v>
      </c>
      <c r="AF748" s="14" t="s">
        <v>158</v>
      </c>
      <c r="AG748" t="s">
        <v>1843</v>
      </c>
      <c r="AH748">
        <v>10</v>
      </c>
      <c r="AJ748" s="15" t="s">
        <v>1674</v>
      </c>
      <c r="AK748" s="15">
        <v>10.055999999999999</v>
      </c>
      <c r="AL748" s="14" t="s">
        <v>1792</v>
      </c>
      <c r="AM748" s="14">
        <v>4</v>
      </c>
      <c r="AN748" s="15">
        <v>4</v>
      </c>
      <c r="AO748" s="15">
        <v>50</v>
      </c>
      <c r="AP748" s="15">
        <v>126</v>
      </c>
      <c r="AQ748" s="14" t="s">
        <v>1813</v>
      </c>
      <c r="AR748" s="15" t="s">
        <v>1845</v>
      </c>
    </row>
    <row r="749" spans="1:44" x14ac:dyDescent="0.2">
      <c r="A749" t="s">
        <v>1608</v>
      </c>
      <c r="B749" s="15" t="s">
        <v>1672</v>
      </c>
      <c r="C749" s="15" t="s">
        <v>1675</v>
      </c>
      <c r="D749" t="s">
        <v>1603</v>
      </c>
      <c r="E749" t="s">
        <v>1604</v>
      </c>
      <c r="F749" t="s">
        <v>1840</v>
      </c>
      <c r="G749" s="15" t="s">
        <v>1694</v>
      </c>
      <c r="H749" s="14" t="s">
        <v>1694</v>
      </c>
      <c r="I749" s="16" t="s">
        <v>1841</v>
      </c>
      <c r="M749" t="s">
        <v>1671</v>
      </c>
      <c r="O749">
        <v>2011</v>
      </c>
      <c r="R749">
        <v>30</v>
      </c>
      <c r="T749" t="s">
        <v>1842</v>
      </c>
      <c r="U749" t="s">
        <v>1775</v>
      </c>
      <c r="V749" s="9" t="s">
        <v>1842</v>
      </c>
      <c r="W749">
        <v>70</v>
      </c>
      <c r="X749" s="9" t="s">
        <v>1822</v>
      </c>
      <c r="Y749" t="s">
        <v>1844</v>
      </c>
      <c r="Z749">
        <v>24</v>
      </c>
      <c r="AF749" s="14" t="s">
        <v>158</v>
      </c>
      <c r="AG749" t="s">
        <v>1843</v>
      </c>
      <c r="AH749">
        <v>10</v>
      </c>
      <c r="AJ749" s="15" t="s">
        <v>1674</v>
      </c>
      <c r="AK749" s="15">
        <v>0</v>
      </c>
      <c r="AL749" s="14" t="s">
        <v>1792</v>
      </c>
      <c r="AM749" s="14">
        <v>0</v>
      </c>
      <c r="AN749" s="15">
        <v>4</v>
      </c>
      <c r="AO749" s="15">
        <v>50</v>
      </c>
      <c r="AP749" s="15">
        <v>126</v>
      </c>
      <c r="AQ749" s="14" t="s">
        <v>1813</v>
      </c>
      <c r="AR749" s="15" t="s">
        <v>1845</v>
      </c>
    </row>
    <row r="750" spans="1:44" x14ac:dyDescent="0.2">
      <c r="A750" t="s">
        <v>1608</v>
      </c>
      <c r="B750" s="15" t="s">
        <v>1672</v>
      </c>
      <c r="C750" s="15" t="s">
        <v>1675</v>
      </c>
      <c r="D750" t="s">
        <v>1603</v>
      </c>
      <c r="E750" t="s">
        <v>1604</v>
      </c>
      <c r="F750" t="s">
        <v>1840</v>
      </c>
      <c r="G750" s="15" t="s">
        <v>1694</v>
      </c>
      <c r="H750" s="14" t="s">
        <v>1694</v>
      </c>
      <c r="I750" s="16" t="s">
        <v>1841</v>
      </c>
      <c r="M750" t="s">
        <v>1671</v>
      </c>
      <c r="O750">
        <v>2011</v>
      </c>
      <c r="R750">
        <v>30</v>
      </c>
      <c r="T750" t="s">
        <v>1842</v>
      </c>
      <c r="U750" t="s">
        <v>1775</v>
      </c>
      <c r="V750" s="9" t="s">
        <v>1842</v>
      </c>
      <c r="W750">
        <v>70</v>
      </c>
      <c r="X750" s="9" t="s">
        <v>1820</v>
      </c>
      <c r="Y750" t="s">
        <v>1844</v>
      </c>
      <c r="Z750">
        <v>24</v>
      </c>
      <c r="AF750" s="14" t="s">
        <v>158</v>
      </c>
      <c r="AG750" t="s">
        <v>1843</v>
      </c>
      <c r="AH750">
        <v>10</v>
      </c>
      <c r="AJ750" s="15" t="s">
        <v>1674</v>
      </c>
      <c r="AK750" s="15">
        <v>2.2000000000000002</v>
      </c>
      <c r="AL750" s="14" t="s">
        <v>1792</v>
      </c>
      <c r="AM750" s="14"/>
      <c r="AN750" s="15">
        <v>4</v>
      </c>
      <c r="AO750" s="15">
        <v>50</v>
      </c>
      <c r="AP750" s="15">
        <v>133</v>
      </c>
      <c r="AQ750" s="14" t="s">
        <v>1813</v>
      </c>
      <c r="AR750" s="15" t="s">
        <v>1845</v>
      </c>
    </row>
    <row r="751" spans="1:44" x14ac:dyDescent="0.2">
      <c r="A751" t="s">
        <v>1608</v>
      </c>
      <c r="B751" s="15" t="s">
        <v>1672</v>
      </c>
      <c r="C751" s="15" t="s">
        <v>1675</v>
      </c>
      <c r="D751" t="s">
        <v>1603</v>
      </c>
      <c r="E751" t="s">
        <v>1604</v>
      </c>
      <c r="F751" t="s">
        <v>1840</v>
      </c>
      <c r="G751" s="15" t="s">
        <v>1694</v>
      </c>
      <c r="H751" s="14" t="s">
        <v>1694</v>
      </c>
      <c r="I751" s="16" t="s">
        <v>1841</v>
      </c>
      <c r="M751" t="s">
        <v>1671</v>
      </c>
      <c r="O751">
        <v>2011</v>
      </c>
      <c r="R751">
        <v>30</v>
      </c>
      <c r="T751" t="s">
        <v>1842</v>
      </c>
      <c r="U751" t="s">
        <v>1775</v>
      </c>
      <c r="V751" s="9" t="s">
        <v>1842</v>
      </c>
      <c r="W751">
        <v>70</v>
      </c>
      <c r="X751" s="9" t="s">
        <v>1821</v>
      </c>
      <c r="Y751" t="s">
        <v>1844</v>
      </c>
      <c r="Z751">
        <v>24</v>
      </c>
      <c r="AF751" s="14" t="s">
        <v>158</v>
      </c>
      <c r="AG751" t="s">
        <v>1843</v>
      </c>
      <c r="AH751">
        <v>10</v>
      </c>
      <c r="AJ751" s="15" t="s">
        <v>1674</v>
      </c>
      <c r="AK751" s="15">
        <v>4.5439999999999996</v>
      </c>
      <c r="AL751" s="14" t="s">
        <v>1792</v>
      </c>
      <c r="AM751" s="14"/>
      <c r="AN751" s="15">
        <v>4</v>
      </c>
      <c r="AO751" s="15">
        <v>50</v>
      </c>
      <c r="AP751" s="15">
        <v>133</v>
      </c>
      <c r="AQ751" s="14" t="s">
        <v>1813</v>
      </c>
      <c r="AR751" s="15" t="s">
        <v>1845</v>
      </c>
    </row>
    <row r="752" spans="1:44" x14ac:dyDescent="0.2">
      <c r="A752" t="s">
        <v>1608</v>
      </c>
      <c r="B752" s="15" t="s">
        <v>1672</v>
      </c>
      <c r="C752" s="15" t="s">
        <v>1675</v>
      </c>
      <c r="D752" t="s">
        <v>1603</v>
      </c>
      <c r="E752" t="s">
        <v>1604</v>
      </c>
      <c r="F752" t="s">
        <v>1840</v>
      </c>
      <c r="G752" s="15" t="s">
        <v>1694</v>
      </c>
      <c r="H752" s="14" t="s">
        <v>1694</v>
      </c>
      <c r="I752" s="16" t="s">
        <v>1841</v>
      </c>
      <c r="M752" t="s">
        <v>1671</v>
      </c>
      <c r="O752">
        <v>2011</v>
      </c>
      <c r="R752">
        <v>30</v>
      </c>
      <c r="T752" t="s">
        <v>1842</v>
      </c>
      <c r="U752" t="s">
        <v>1775</v>
      </c>
      <c r="V752" s="9" t="s">
        <v>1842</v>
      </c>
      <c r="W752">
        <v>70</v>
      </c>
      <c r="X752" s="9" t="s">
        <v>1730</v>
      </c>
      <c r="Y752" t="s">
        <v>1844</v>
      </c>
      <c r="Z752">
        <v>24</v>
      </c>
      <c r="AF752" s="14" t="s">
        <v>158</v>
      </c>
      <c r="AG752" t="s">
        <v>1843</v>
      </c>
      <c r="AH752">
        <v>10</v>
      </c>
      <c r="AJ752" s="15" t="s">
        <v>1674</v>
      </c>
      <c r="AK752" s="15">
        <v>10.5</v>
      </c>
      <c r="AL752" s="14" t="s">
        <v>1792</v>
      </c>
      <c r="AM752" s="14">
        <f>12.722-8.811</f>
        <v>3.9109999999999996</v>
      </c>
      <c r="AN752" s="15">
        <v>4</v>
      </c>
      <c r="AO752" s="15">
        <v>50</v>
      </c>
      <c r="AP752" s="15">
        <v>133</v>
      </c>
      <c r="AQ752" s="14" t="s">
        <v>1813</v>
      </c>
      <c r="AR752" s="15" t="s">
        <v>1845</v>
      </c>
    </row>
    <row r="753" spans="1:44" x14ac:dyDescent="0.2">
      <c r="A753" t="s">
        <v>1608</v>
      </c>
      <c r="B753" s="15" t="s">
        <v>1672</v>
      </c>
      <c r="C753" s="15" t="s">
        <v>1675</v>
      </c>
      <c r="D753" t="s">
        <v>1603</v>
      </c>
      <c r="E753" t="s">
        <v>1604</v>
      </c>
      <c r="F753" t="s">
        <v>1840</v>
      </c>
      <c r="G753" s="15" t="s">
        <v>1694</v>
      </c>
      <c r="H753" s="14" t="s">
        <v>1694</v>
      </c>
      <c r="I753" s="16" t="s">
        <v>1841</v>
      </c>
      <c r="M753" t="s">
        <v>1671</v>
      </c>
      <c r="O753">
        <v>2011</v>
      </c>
      <c r="R753">
        <v>30</v>
      </c>
      <c r="T753" t="s">
        <v>1842</v>
      </c>
      <c r="U753" t="s">
        <v>1775</v>
      </c>
      <c r="V753" s="9" t="s">
        <v>1842</v>
      </c>
      <c r="W753">
        <v>70</v>
      </c>
      <c r="X753" s="9" t="s">
        <v>1822</v>
      </c>
      <c r="Y753" t="s">
        <v>1844</v>
      </c>
      <c r="Z753">
        <v>24</v>
      </c>
      <c r="AF753" s="14" t="s">
        <v>158</v>
      </c>
      <c r="AG753" t="s">
        <v>1843</v>
      </c>
      <c r="AH753">
        <v>10</v>
      </c>
      <c r="AJ753" s="15" t="s">
        <v>1674</v>
      </c>
      <c r="AK753" s="15">
        <v>0</v>
      </c>
      <c r="AL753" s="14" t="s">
        <v>1792</v>
      </c>
      <c r="AM753" s="14">
        <v>0</v>
      </c>
      <c r="AN753" s="15">
        <v>4</v>
      </c>
      <c r="AO753" s="15">
        <v>50</v>
      </c>
      <c r="AP753" s="15">
        <v>133</v>
      </c>
      <c r="AQ753" s="14" t="s">
        <v>1813</v>
      </c>
      <c r="AR753" s="15" t="s">
        <v>1845</v>
      </c>
    </row>
    <row r="754" spans="1:44" x14ac:dyDescent="0.2">
      <c r="A754" t="s">
        <v>1608</v>
      </c>
      <c r="B754" s="15" t="s">
        <v>1672</v>
      </c>
      <c r="C754" s="15" t="s">
        <v>1675</v>
      </c>
      <c r="D754" t="s">
        <v>1603</v>
      </c>
      <c r="E754" t="s">
        <v>1604</v>
      </c>
      <c r="F754" t="s">
        <v>1840</v>
      </c>
      <c r="G754" s="15" t="s">
        <v>1694</v>
      </c>
      <c r="H754" s="14" t="s">
        <v>1694</v>
      </c>
      <c r="I754" s="16" t="s">
        <v>1841</v>
      </c>
      <c r="M754" t="s">
        <v>1671</v>
      </c>
      <c r="O754">
        <v>2011</v>
      </c>
      <c r="R754">
        <v>30</v>
      </c>
      <c r="T754" t="s">
        <v>1842</v>
      </c>
      <c r="U754" t="s">
        <v>1775</v>
      </c>
      <c r="V754" s="9" t="s">
        <v>1842</v>
      </c>
      <c r="W754">
        <v>70</v>
      </c>
      <c r="X754" s="9" t="s">
        <v>1820</v>
      </c>
      <c r="Y754" t="s">
        <v>1844</v>
      </c>
      <c r="Z754">
        <v>24</v>
      </c>
      <c r="AF754" s="14" t="s">
        <v>158</v>
      </c>
      <c r="AG754" t="s">
        <v>1843</v>
      </c>
      <c r="AH754">
        <v>10</v>
      </c>
      <c r="AJ754" s="15" t="s">
        <v>1674</v>
      </c>
      <c r="AK754" s="15">
        <v>2.2330000000000001</v>
      </c>
      <c r="AL754" s="14" t="s">
        <v>1792</v>
      </c>
      <c r="AM754" s="14"/>
      <c r="AN754" s="15">
        <v>4</v>
      </c>
      <c r="AO754" s="15">
        <v>50</v>
      </c>
      <c r="AP754" s="15">
        <v>140</v>
      </c>
      <c r="AQ754" s="14" t="s">
        <v>1813</v>
      </c>
      <c r="AR754" s="15" t="s">
        <v>1845</v>
      </c>
    </row>
    <row r="755" spans="1:44" x14ac:dyDescent="0.2">
      <c r="A755" t="s">
        <v>1608</v>
      </c>
      <c r="B755" s="15" t="s">
        <v>1672</v>
      </c>
      <c r="C755" s="15" t="s">
        <v>1675</v>
      </c>
      <c r="D755" t="s">
        <v>1603</v>
      </c>
      <c r="E755" t="s">
        <v>1604</v>
      </c>
      <c r="F755" t="s">
        <v>1840</v>
      </c>
      <c r="G755" s="15" t="s">
        <v>1694</v>
      </c>
      <c r="H755" s="14" t="s">
        <v>1694</v>
      </c>
      <c r="I755" s="16" t="s">
        <v>1841</v>
      </c>
      <c r="M755" t="s">
        <v>1671</v>
      </c>
      <c r="O755">
        <v>2011</v>
      </c>
      <c r="R755">
        <v>30</v>
      </c>
      <c r="T755" t="s">
        <v>1842</v>
      </c>
      <c r="U755" t="s">
        <v>1775</v>
      </c>
      <c r="V755" s="9" t="s">
        <v>1842</v>
      </c>
      <c r="W755">
        <v>70</v>
      </c>
      <c r="X755" s="9" t="s">
        <v>1821</v>
      </c>
      <c r="Y755" t="s">
        <v>1844</v>
      </c>
      <c r="Z755">
        <v>24</v>
      </c>
      <c r="AF755" s="14" t="s">
        <v>158</v>
      </c>
      <c r="AG755" t="s">
        <v>1843</v>
      </c>
      <c r="AH755">
        <v>10</v>
      </c>
      <c r="AJ755" s="15" t="s">
        <v>1674</v>
      </c>
      <c r="AK755" s="15">
        <v>4.5330000000000004</v>
      </c>
      <c r="AL755" s="14" t="s">
        <v>1792</v>
      </c>
      <c r="AN755" s="15">
        <v>4</v>
      </c>
      <c r="AO755" s="15">
        <v>50</v>
      </c>
      <c r="AP755" s="15">
        <v>140</v>
      </c>
      <c r="AQ755" s="14" t="s">
        <v>1813</v>
      </c>
      <c r="AR755" s="15" t="s">
        <v>1845</v>
      </c>
    </row>
    <row r="756" spans="1:44" x14ac:dyDescent="0.2">
      <c r="A756" t="s">
        <v>1608</v>
      </c>
      <c r="B756" s="15" t="s">
        <v>1672</v>
      </c>
      <c r="C756" s="15" t="s">
        <v>1675</v>
      </c>
      <c r="D756" t="s">
        <v>1603</v>
      </c>
      <c r="E756" t="s">
        <v>1604</v>
      </c>
      <c r="F756" t="s">
        <v>1840</v>
      </c>
      <c r="G756" s="15" t="s">
        <v>1694</v>
      </c>
      <c r="H756" s="14" t="s">
        <v>1694</v>
      </c>
      <c r="I756" s="16" t="s">
        <v>1841</v>
      </c>
      <c r="M756" t="s">
        <v>1671</v>
      </c>
      <c r="O756">
        <v>2011</v>
      </c>
      <c r="R756">
        <v>30</v>
      </c>
      <c r="T756" t="s">
        <v>1842</v>
      </c>
      <c r="U756" t="s">
        <v>1775</v>
      </c>
      <c r="V756" s="9" t="s">
        <v>1842</v>
      </c>
      <c r="W756">
        <v>70</v>
      </c>
      <c r="X756" s="9" t="s">
        <v>1730</v>
      </c>
      <c r="Y756" t="s">
        <v>1844</v>
      </c>
      <c r="Z756">
        <v>24</v>
      </c>
      <c r="AF756" s="14" t="s">
        <v>158</v>
      </c>
      <c r="AG756" t="s">
        <v>1843</v>
      </c>
      <c r="AH756">
        <v>10</v>
      </c>
      <c r="AJ756" s="15" t="s">
        <v>1674</v>
      </c>
      <c r="AK756" s="15">
        <v>10.5</v>
      </c>
      <c r="AL756" s="14" t="s">
        <v>1792</v>
      </c>
      <c r="AM756" s="14">
        <f>12.722-8.811</f>
        <v>3.9109999999999996</v>
      </c>
      <c r="AN756" s="15">
        <v>4</v>
      </c>
      <c r="AO756" s="15">
        <v>50</v>
      </c>
      <c r="AP756" s="15">
        <v>140</v>
      </c>
      <c r="AQ756" s="14" t="s">
        <v>1813</v>
      </c>
      <c r="AR756" s="15" t="s">
        <v>1845</v>
      </c>
    </row>
    <row r="757" spans="1:44" x14ac:dyDescent="0.2">
      <c r="A757" t="s">
        <v>1608</v>
      </c>
      <c r="B757" s="15" t="s">
        <v>1672</v>
      </c>
      <c r="C757" s="15" t="s">
        <v>1675</v>
      </c>
      <c r="D757" t="s">
        <v>1603</v>
      </c>
      <c r="E757" t="s">
        <v>1604</v>
      </c>
      <c r="F757" t="s">
        <v>1840</v>
      </c>
      <c r="G757" s="15" t="s">
        <v>1694</v>
      </c>
      <c r="H757" s="14" t="s">
        <v>1694</v>
      </c>
      <c r="I757" s="16" t="s">
        <v>1841</v>
      </c>
      <c r="M757" t="s">
        <v>1671</v>
      </c>
      <c r="O757">
        <v>2011</v>
      </c>
      <c r="R757">
        <v>30</v>
      </c>
      <c r="T757" t="s">
        <v>1842</v>
      </c>
      <c r="U757" t="s">
        <v>1775</v>
      </c>
      <c r="V757" s="9" t="s">
        <v>1842</v>
      </c>
      <c r="W757">
        <v>70</v>
      </c>
      <c r="X757" s="9" t="s">
        <v>1822</v>
      </c>
      <c r="Y757" t="s">
        <v>1844</v>
      </c>
      <c r="Z757">
        <v>24</v>
      </c>
      <c r="AF757" s="14" t="s">
        <v>158</v>
      </c>
      <c r="AG757" t="s">
        <v>1843</v>
      </c>
      <c r="AH757">
        <v>10</v>
      </c>
      <c r="AJ757" s="15" t="s">
        <v>1674</v>
      </c>
      <c r="AK757" s="15">
        <v>0</v>
      </c>
      <c r="AL757" s="14" t="s">
        <v>1792</v>
      </c>
      <c r="AM757" s="14">
        <v>0</v>
      </c>
      <c r="AN757" s="15">
        <v>4</v>
      </c>
      <c r="AO757" s="15">
        <v>50</v>
      </c>
      <c r="AP757" s="15">
        <v>140</v>
      </c>
      <c r="AQ757" s="14" t="s">
        <v>1813</v>
      </c>
      <c r="AR757" s="15" t="s">
        <v>1845</v>
      </c>
    </row>
    <row r="758" spans="1:44" x14ac:dyDescent="0.2">
      <c r="A758" t="s">
        <v>1608</v>
      </c>
      <c r="B758" s="15" t="s">
        <v>1672</v>
      </c>
      <c r="C758" s="15" t="s">
        <v>1675</v>
      </c>
      <c r="D758" t="s">
        <v>1603</v>
      </c>
      <c r="E758" t="s">
        <v>1604</v>
      </c>
      <c r="F758" t="s">
        <v>1840</v>
      </c>
      <c r="G758" s="15" t="s">
        <v>1694</v>
      </c>
      <c r="H758" s="14" t="s">
        <v>1694</v>
      </c>
      <c r="I758" s="16" t="s">
        <v>1841</v>
      </c>
      <c r="M758" t="s">
        <v>1671</v>
      </c>
      <c r="O758">
        <v>2011</v>
      </c>
      <c r="R758">
        <v>30</v>
      </c>
      <c r="T758" t="s">
        <v>1842</v>
      </c>
      <c r="U758" t="s">
        <v>1775</v>
      </c>
      <c r="V758" s="9" t="s">
        <v>1842</v>
      </c>
      <c r="W758">
        <v>70</v>
      </c>
      <c r="X758" s="9" t="s">
        <v>1820</v>
      </c>
      <c r="Y758" t="s">
        <v>1844</v>
      </c>
      <c r="Z758">
        <v>24</v>
      </c>
      <c r="AF758" s="14" t="s">
        <v>158</v>
      </c>
      <c r="AG758" t="s">
        <v>1843</v>
      </c>
      <c r="AH758">
        <v>10</v>
      </c>
      <c r="AJ758" s="15" t="s">
        <v>1674</v>
      </c>
      <c r="AK758" s="15">
        <v>2.5</v>
      </c>
      <c r="AL758" s="14" t="s">
        <v>1792</v>
      </c>
      <c r="AM758" s="14"/>
      <c r="AN758" s="15">
        <v>4</v>
      </c>
      <c r="AO758" s="15">
        <v>50</v>
      </c>
      <c r="AP758" s="15">
        <v>147</v>
      </c>
      <c r="AQ758" s="14" t="s">
        <v>1813</v>
      </c>
      <c r="AR758" s="15" t="s">
        <v>1845</v>
      </c>
    </row>
    <row r="759" spans="1:44" x14ac:dyDescent="0.2">
      <c r="A759" t="s">
        <v>1608</v>
      </c>
      <c r="B759" s="15" t="s">
        <v>1672</v>
      </c>
      <c r="C759" s="15" t="s">
        <v>1675</v>
      </c>
      <c r="D759" t="s">
        <v>1603</v>
      </c>
      <c r="E759" t="s">
        <v>1604</v>
      </c>
      <c r="F759" t="s">
        <v>1840</v>
      </c>
      <c r="G759" s="15" t="s">
        <v>1694</v>
      </c>
      <c r="H759" s="14" t="s">
        <v>1694</v>
      </c>
      <c r="I759" s="16" t="s">
        <v>1841</v>
      </c>
      <c r="M759" t="s">
        <v>1671</v>
      </c>
      <c r="O759">
        <v>2011</v>
      </c>
      <c r="R759">
        <v>30</v>
      </c>
      <c r="T759" t="s">
        <v>1842</v>
      </c>
      <c r="U759" t="s">
        <v>1775</v>
      </c>
      <c r="V759" s="9" t="s">
        <v>1842</v>
      </c>
      <c r="W759">
        <v>70</v>
      </c>
      <c r="X759" s="9" t="s">
        <v>1821</v>
      </c>
      <c r="Y759" t="s">
        <v>1844</v>
      </c>
      <c r="Z759">
        <v>24</v>
      </c>
      <c r="AF759" s="14" t="s">
        <v>158</v>
      </c>
      <c r="AG759" t="s">
        <v>1843</v>
      </c>
      <c r="AH759">
        <v>10</v>
      </c>
      <c r="AJ759" s="15" t="s">
        <v>1674</v>
      </c>
      <c r="AK759" s="15">
        <v>4.4560000000000004</v>
      </c>
      <c r="AL759" s="14" t="s">
        <v>1792</v>
      </c>
      <c r="AM759" s="14"/>
      <c r="AN759" s="15">
        <v>4</v>
      </c>
      <c r="AO759" s="15">
        <v>50</v>
      </c>
      <c r="AP759" s="15">
        <v>147</v>
      </c>
      <c r="AQ759" s="14" t="s">
        <v>1813</v>
      </c>
      <c r="AR759" s="15" t="s">
        <v>1845</v>
      </c>
    </row>
    <row r="760" spans="1:44" x14ac:dyDescent="0.2">
      <c r="A760" t="s">
        <v>1608</v>
      </c>
      <c r="B760" s="15" t="s">
        <v>1672</v>
      </c>
      <c r="C760" s="15" t="s">
        <v>1675</v>
      </c>
      <c r="D760" t="s">
        <v>1603</v>
      </c>
      <c r="E760" t="s">
        <v>1604</v>
      </c>
      <c r="F760" t="s">
        <v>1840</v>
      </c>
      <c r="G760" s="15" t="s">
        <v>1694</v>
      </c>
      <c r="H760" s="14" t="s">
        <v>1694</v>
      </c>
      <c r="I760" s="16" t="s">
        <v>1841</v>
      </c>
      <c r="M760" t="s">
        <v>1671</v>
      </c>
      <c r="O760">
        <v>2011</v>
      </c>
      <c r="R760">
        <v>30</v>
      </c>
      <c r="T760" t="s">
        <v>1842</v>
      </c>
      <c r="U760" t="s">
        <v>1775</v>
      </c>
      <c r="V760" s="9" t="s">
        <v>1842</v>
      </c>
      <c r="W760">
        <v>70</v>
      </c>
      <c r="X760" s="9" t="s">
        <v>1730</v>
      </c>
      <c r="Y760" t="s">
        <v>1844</v>
      </c>
      <c r="Z760">
        <v>24</v>
      </c>
      <c r="AF760" s="14" t="s">
        <v>158</v>
      </c>
      <c r="AG760" t="s">
        <v>1843</v>
      </c>
      <c r="AH760">
        <v>10</v>
      </c>
      <c r="AJ760" s="15" t="s">
        <v>1674</v>
      </c>
      <c r="AK760" s="15">
        <v>10.5</v>
      </c>
      <c r="AL760" s="14" t="s">
        <v>1792</v>
      </c>
      <c r="AM760" s="14">
        <f>12.722-8.633</f>
        <v>4.0890000000000004</v>
      </c>
      <c r="AN760" s="15">
        <v>4</v>
      </c>
      <c r="AO760" s="15">
        <v>50</v>
      </c>
      <c r="AP760" s="15">
        <v>147</v>
      </c>
      <c r="AQ760" s="14" t="s">
        <v>1813</v>
      </c>
      <c r="AR760" s="15" t="s">
        <v>1845</v>
      </c>
    </row>
    <row r="761" spans="1:44" x14ac:dyDescent="0.2">
      <c r="A761" t="s">
        <v>1608</v>
      </c>
      <c r="B761" s="15" t="s">
        <v>1672</v>
      </c>
      <c r="C761" s="15" t="s">
        <v>1675</v>
      </c>
      <c r="D761" t="s">
        <v>1603</v>
      </c>
      <c r="E761" t="s">
        <v>1604</v>
      </c>
      <c r="F761" t="s">
        <v>1840</v>
      </c>
      <c r="G761" s="15" t="s">
        <v>1694</v>
      </c>
      <c r="H761" s="14" t="s">
        <v>1694</v>
      </c>
      <c r="I761" s="16" t="s">
        <v>1841</v>
      </c>
      <c r="M761" t="s">
        <v>1671</v>
      </c>
      <c r="O761">
        <v>2011</v>
      </c>
      <c r="R761">
        <v>30</v>
      </c>
      <c r="T761" t="s">
        <v>1842</v>
      </c>
      <c r="U761" t="s">
        <v>1775</v>
      </c>
      <c r="V761" s="9" t="s">
        <v>1842</v>
      </c>
      <c r="W761">
        <v>70</v>
      </c>
      <c r="X761" s="9" t="s">
        <v>1822</v>
      </c>
      <c r="Y761" t="s">
        <v>1844</v>
      </c>
      <c r="Z761">
        <v>24</v>
      </c>
      <c r="AF761" s="14" t="s">
        <v>158</v>
      </c>
      <c r="AG761" t="s">
        <v>1843</v>
      </c>
      <c r="AH761">
        <v>10</v>
      </c>
      <c r="AJ761" s="15" t="s">
        <v>1674</v>
      </c>
      <c r="AK761" s="15">
        <v>0</v>
      </c>
      <c r="AL761" s="14" t="s">
        <v>1792</v>
      </c>
      <c r="AM761" s="14">
        <v>0</v>
      </c>
      <c r="AN761" s="15">
        <v>4</v>
      </c>
      <c r="AO761" s="15">
        <v>50</v>
      </c>
      <c r="AP761" s="15">
        <v>147</v>
      </c>
      <c r="AQ761" s="14" t="s">
        <v>1813</v>
      </c>
      <c r="AR761" s="15" t="s">
        <v>1845</v>
      </c>
    </row>
    <row r="762" spans="1:44" x14ac:dyDescent="0.2">
      <c r="A762" t="s">
        <v>1608</v>
      </c>
      <c r="B762" s="15" t="s">
        <v>1672</v>
      </c>
      <c r="C762" s="15" t="s">
        <v>1675</v>
      </c>
      <c r="D762" t="s">
        <v>1603</v>
      </c>
      <c r="E762" t="s">
        <v>1604</v>
      </c>
      <c r="F762" t="s">
        <v>1840</v>
      </c>
      <c r="G762" s="15" t="s">
        <v>1694</v>
      </c>
      <c r="H762" s="14" t="s">
        <v>1694</v>
      </c>
      <c r="I762" s="16" t="s">
        <v>1841</v>
      </c>
      <c r="M762" t="s">
        <v>1671</v>
      </c>
      <c r="O762">
        <v>2011</v>
      </c>
      <c r="R762">
        <v>30</v>
      </c>
      <c r="T762" t="s">
        <v>1842</v>
      </c>
      <c r="U762" t="s">
        <v>1775</v>
      </c>
      <c r="V762" s="9" t="s">
        <v>1842</v>
      </c>
      <c r="W762">
        <v>70</v>
      </c>
      <c r="X762" s="9" t="s">
        <v>1820</v>
      </c>
      <c r="Y762" t="s">
        <v>1844</v>
      </c>
      <c r="Z762">
        <v>24</v>
      </c>
      <c r="AF762" s="14" t="s">
        <v>158</v>
      </c>
      <c r="AG762" t="s">
        <v>1843</v>
      </c>
      <c r="AH762">
        <v>10</v>
      </c>
      <c r="AJ762" s="15" t="s">
        <v>1674</v>
      </c>
      <c r="AK762" s="15">
        <v>2.5</v>
      </c>
      <c r="AL762" s="14" t="s">
        <v>1792</v>
      </c>
      <c r="AM762" s="14"/>
      <c r="AN762" s="15">
        <v>4</v>
      </c>
      <c r="AO762" s="15">
        <v>50</v>
      </c>
      <c r="AP762" s="15">
        <f>AP761+7</f>
        <v>154</v>
      </c>
      <c r="AQ762" s="14" t="s">
        <v>1813</v>
      </c>
      <c r="AR762" s="15" t="s">
        <v>1845</v>
      </c>
    </row>
    <row r="763" spans="1:44" x14ac:dyDescent="0.2">
      <c r="A763" t="s">
        <v>1608</v>
      </c>
      <c r="B763" s="15" t="s">
        <v>1672</v>
      </c>
      <c r="C763" s="15" t="s">
        <v>1675</v>
      </c>
      <c r="D763" t="s">
        <v>1603</v>
      </c>
      <c r="E763" t="s">
        <v>1604</v>
      </c>
      <c r="F763" t="s">
        <v>1840</v>
      </c>
      <c r="G763" s="15" t="s">
        <v>1694</v>
      </c>
      <c r="H763" s="14" t="s">
        <v>1694</v>
      </c>
      <c r="I763" s="16" t="s">
        <v>1841</v>
      </c>
      <c r="M763" t="s">
        <v>1671</v>
      </c>
      <c r="O763">
        <v>2011</v>
      </c>
      <c r="R763">
        <v>30</v>
      </c>
      <c r="T763" t="s">
        <v>1842</v>
      </c>
      <c r="U763" t="s">
        <v>1775</v>
      </c>
      <c r="V763" s="9" t="s">
        <v>1842</v>
      </c>
      <c r="W763">
        <v>70</v>
      </c>
      <c r="X763" s="9" t="s">
        <v>1821</v>
      </c>
      <c r="Y763" t="s">
        <v>1844</v>
      </c>
      <c r="Z763">
        <v>24</v>
      </c>
      <c r="AF763" s="14" t="s">
        <v>158</v>
      </c>
      <c r="AG763" t="s">
        <v>1843</v>
      </c>
      <c r="AH763">
        <v>10</v>
      </c>
      <c r="AJ763" s="15" t="s">
        <v>1674</v>
      </c>
      <c r="AK763" s="15">
        <v>4.4560000000000004</v>
      </c>
      <c r="AL763" s="14" t="s">
        <v>1792</v>
      </c>
      <c r="AM763" s="14"/>
      <c r="AN763" s="15">
        <v>4</v>
      </c>
      <c r="AO763" s="15">
        <v>50</v>
      </c>
      <c r="AP763" s="15">
        <v>154</v>
      </c>
      <c r="AQ763" s="14" t="s">
        <v>1813</v>
      </c>
      <c r="AR763" s="15" t="s">
        <v>1845</v>
      </c>
    </row>
    <row r="764" spans="1:44" x14ac:dyDescent="0.2">
      <c r="A764" t="s">
        <v>1608</v>
      </c>
      <c r="B764" s="15" t="s">
        <v>1672</v>
      </c>
      <c r="C764" s="15" t="s">
        <v>1675</v>
      </c>
      <c r="D764" t="s">
        <v>1603</v>
      </c>
      <c r="E764" t="s">
        <v>1604</v>
      </c>
      <c r="F764" t="s">
        <v>1840</v>
      </c>
      <c r="G764" s="15" t="s">
        <v>1694</v>
      </c>
      <c r="H764" s="14" t="s">
        <v>1694</v>
      </c>
      <c r="I764" s="16" t="s">
        <v>1841</v>
      </c>
      <c r="M764" t="s">
        <v>1671</v>
      </c>
      <c r="O764">
        <v>2011</v>
      </c>
      <c r="R764">
        <v>30</v>
      </c>
      <c r="T764" t="s">
        <v>1842</v>
      </c>
      <c r="U764" t="s">
        <v>1775</v>
      </c>
      <c r="V764" s="9" t="s">
        <v>1842</v>
      </c>
      <c r="W764">
        <v>70</v>
      </c>
      <c r="X764" s="9" t="s">
        <v>1730</v>
      </c>
      <c r="Y764" t="s">
        <v>1844</v>
      </c>
      <c r="Z764">
        <v>24</v>
      </c>
      <c r="AF764" s="14" t="s">
        <v>158</v>
      </c>
      <c r="AG764" t="s">
        <v>1843</v>
      </c>
      <c r="AH764">
        <v>10</v>
      </c>
      <c r="AJ764" s="15" t="s">
        <v>1674</v>
      </c>
      <c r="AK764" s="15">
        <v>10.5</v>
      </c>
      <c r="AL764" s="14" t="s">
        <v>1792</v>
      </c>
      <c r="AM764" s="14">
        <f>12.811-8.633</f>
        <v>4.1780000000000008</v>
      </c>
      <c r="AN764" s="15">
        <v>4</v>
      </c>
      <c r="AO764" s="15">
        <v>50</v>
      </c>
      <c r="AP764" s="15">
        <v>154</v>
      </c>
      <c r="AQ764" s="14" t="s">
        <v>1813</v>
      </c>
      <c r="AR764" s="15" t="s">
        <v>1845</v>
      </c>
    </row>
    <row r="765" spans="1:44" x14ac:dyDescent="0.2">
      <c r="A765" t="s">
        <v>1608</v>
      </c>
      <c r="B765" s="15" t="s">
        <v>1672</v>
      </c>
      <c r="C765" s="15" t="s">
        <v>1675</v>
      </c>
      <c r="D765" t="s">
        <v>1603</v>
      </c>
      <c r="E765" t="s">
        <v>1604</v>
      </c>
      <c r="F765" t="s">
        <v>1840</v>
      </c>
      <c r="G765" s="15" t="s">
        <v>1694</v>
      </c>
      <c r="H765" s="14" t="s">
        <v>1694</v>
      </c>
      <c r="I765" s="16" t="s">
        <v>1841</v>
      </c>
      <c r="M765" t="s">
        <v>1671</v>
      </c>
      <c r="O765">
        <v>2011</v>
      </c>
      <c r="R765">
        <v>30</v>
      </c>
      <c r="T765" t="s">
        <v>1842</v>
      </c>
      <c r="U765" t="s">
        <v>1775</v>
      </c>
      <c r="V765" s="9" t="s">
        <v>1842</v>
      </c>
      <c r="W765">
        <v>70</v>
      </c>
      <c r="X765" s="9" t="s">
        <v>1822</v>
      </c>
      <c r="Y765" t="s">
        <v>1844</v>
      </c>
      <c r="Z765">
        <v>24</v>
      </c>
      <c r="AF765" s="14" t="s">
        <v>158</v>
      </c>
      <c r="AG765" t="s">
        <v>1843</v>
      </c>
      <c r="AH765">
        <v>10</v>
      </c>
      <c r="AJ765" s="15" t="s">
        <v>1674</v>
      </c>
      <c r="AK765" s="15">
        <v>0</v>
      </c>
      <c r="AL765" s="14" t="s">
        <v>1792</v>
      </c>
      <c r="AM765" s="14">
        <v>0</v>
      </c>
      <c r="AN765" s="15">
        <v>4</v>
      </c>
      <c r="AO765" s="15">
        <v>50</v>
      </c>
      <c r="AP765" s="15">
        <v>154</v>
      </c>
      <c r="AQ765" s="14" t="s">
        <v>1813</v>
      </c>
      <c r="AR765" s="15" t="s">
        <v>1845</v>
      </c>
    </row>
    <row r="766" spans="1:44" x14ac:dyDescent="0.2">
      <c r="A766" t="s">
        <v>1608</v>
      </c>
      <c r="B766" s="15" t="s">
        <v>1672</v>
      </c>
      <c r="C766" s="15" t="s">
        <v>1675</v>
      </c>
      <c r="D766" t="s">
        <v>1603</v>
      </c>
      <c r="E766" t="s">
        <v>1604</v>
      </c>
      <c r="F766" t="s">
        <v>1840</v>
      </c>
      <c r="G766" s="15" t="s">
        <v>1694</v>
      </c>
      <c r="H766" s="14" t="s">
        <v>1694</v>
      </c>
      <c r="I766" s="16" t="s">
        <v>1841</v>
      </c>
      <c r="M766" t="s">
        <v>1671</v>
      </c>
      <c r="O766">
        <v>2011</v>
      </c>
      <c r="R766">
        <v>30</v>
      </c>
      <c r="T766" t="s">
        <v>1842</v>
      </c>
      <c r="U766" t="s">
        <v>1775</v>
      </c>
      <c r="V766" s="9" t="s">
        <v>1842</v>
      </c>
      <c r="W766">
        <v>70</v>
      </c>
      <c r="X766" s="9" t="s">
        <v>1820</v>
      </c>
      <c r="Y766" t="s">
        <v>1844</v>
      </c>
      <c r="Z766">
        <v>24</v>
      </c>
      <c r="AF766" s="14" t="s">
        <v>158</v>
      </c>
      <c r="AG766" t="s">
        <v>1843</v>
      </c>
      <c r="AH766">
        <v>10</v>
      </c>
      <c r="AJ766" s="15" t="s">
        <v>1674</v>
      </c>
      <c r="AK766" s="15">
        <v>2.5</v>
      </c>
      <c r="AL766" s="14" t="s">
        <v>1792</v>
      </c>
      <c r="AM766" s="14"/>
      <c r="AN766" s="15">
        <v>4</v>
      </c>
      <c r="AO766" s="15">
        <v>50</v>
      </c>
      <c r="AP766" s="15">
        <f>154+7</f>
        <v>161</v>
      </c>
      <c r="AQ766" s="14" t="s">
        <v>1813</v>
      </c>
      <c r="AR766" s="15" t="s">
        <v>1845</v>
      </c>
    </row>
    <row r="767" spans="1:44" x14ac:dyDescent="0.2">
      <c r="A767" t="s">
        <v>1608</v>
      </c>
      <c r="B767" s="15" t="s">
        <v>1672</v>
      </c>
      <c r="C767" s="15" t="s">
        <v>1675</v>
      </c>
      <c r="D767" t="s">
        <v>1603</v>
      </c>
      <c r="E767" t="s">
        <v>1604</v>
      </c>
      <c r="F767" t="s">
        <v>1840</v>
      </c>
      <c r="G767" s="15" t="s">
        <v>1694</v>
      </c>
      <c r="H767" s="14" t="s">
        <v>1694</v>
      </c>
      <c r="I767" s="16" t="s">
        <v>1841</v>
      </c>
      <c r="M767" t="s">
        <v>1671</v>
      </c>
      <c r="O767">
        <v>2011</v>
      </c>
      <c r="R767">
        <v>30</v>
      </c>
      <c r="T767" t="s">
        <v>1842</v>
      </c>
      <c r="U767" t="s">
        <v>1775</v>
      </c>
      <c r="V767" s="9" t="s">
        <v>1842</v>
      </c>
      <c r="W767">
        <v>70</v>
      </c>
      <c r="X767" s="9" t="s">
        <v>1821</v>
      </c>
      <c r="Y767" t="s">
        <v>1844</v>
      </c>
      <c r="Z767">
        <v>24</v>
      </c>
      <c r="AF767" s="14" t="s">
        <v>158</v>
      </c>
      <c r="AG767" t="s">
        <v>1843</v>
      </c>
      <c r="AH767">
        <v>10</v>
      </c>
      <c r="AJ767" s="15" t="s">
        <v>1674</v>
      </c>
      <c r="AK767" s="15">
        <v>4.367</v>
      </c>
      <c r="AL767" s="14" t="s">
        <v>1792</v>
      </c>
      <c r="AN767" s="15">
        <v>4</v>
      </c>
      <c r="AO767" s="15">
        <v>50</v>
      </c>
      <c r="AP767" s="15">
        <v>161</v>
      </c>
      <c r="AQ767" s="14" t="s">
        <v>1813</v>
      </c>
      <c r="AR767" s="15" t="s">
        <v>1845</v>
      </c>
    </row>
    <row r="768" spans="1:44" x14ac:dyDescent="0.2">
      <c r="A768" t="s">
        <v>1608</v>
      </c>
      <c r="B768" s="15" t="s">
        <v>1672</v>
      </c>
      <c r="C768" s="15" t="s">
        <v>1675</v>
      </c>
      <c r="D768" t="s">
        <v>1603</v>
      </c>
      <c r="E768" t="s">
        <v>1604</v>
      </c>
      <c r="F768" t="s">
        <v>1840</v>
      </c>
      <c r="G768" s="15" t="s">
        <v>1694</v>
      </c>
      <c r="H768" s="14" t="s">
        <v>1694</v>
      </c>
      <c r="I768" s="16" t="s">
        <v>1841</v>
      </c>
      <c r="M768" t="s">
        <v>1671</v>
      </c>
      <c r="O768">
        <v>2011</v>
      </c>
      <c r="R768">
        <v>30</v>
      </c>
      <c r="T768" t="s">
        <v>1842</v>
      </c>
      <c r="U768" t="s">
        <v>1775</v>
      </c>
      <c r="V768" s="9" t="s">
        <v>1842</v>
      </c>
      <c r="W768">
        <v>70</v>
      </c>
      <c r="X768" s="9" t="s">
        <v>1730</v>
      </c>
      <c r="Y768" t="s">
        <v>1844</v>
      </c>
      <c r="Z768">
        <v>24</v>
      </c>
      <c r="AF768" s="14" t="s">
        <v>158</v>
      </c>
      <c r="AG768" t="s">
        <v>1843</v>
      </c>
      <c r="AH768">
        <v>10</v>
      </c>
      <c r="AJ768" s="15" t="s">
        <v>1674</v>
      </c>
      <c r="AK768" s="15">
        <v>10.5</v>
      </c>
      <c r="AL768" s="14" t="s">
        <v>1792</v>
      </c>
      <c r="AM768" s="14">
        <f>12.811-8.633</f>
        <v>4.1780000000000008</v>
      </c>
      <c r="AN768" s="15">
        <v>4</v>
      </c>
      <c r="AO768" s="15">
        <v>50</v>
      </c>
      <c r="AP768" s="15">
        <v>161</v>
      </c>
      <c r="AQ768" s="14" t="s">
        <v>1813</v>
      </c>
      <c r="AR768" s="15" t="s">
        <v>1845</v>
      </c>
    </row>
    <row r="769" spans="1:44" x14ac:dyDescent="0.2">
      <c r="A769" t="s">
        <v>1608</v>
      </c>
      <c r="B769" s="15" t="s">
        <v>1672</v>
      </c>
      <c r="C769" s="15" t="s">
        <v>1675</v>
      </c>
      <c r="D769" t="s">
        <v>1603</v>
      </c>
      <c r="E769" t="s">
        <v>1604</v>
      </c>
      <c r="F769" t="s">
        <v>1840</v>
      </c>
      <c r="G769" s="15" t="s">
        <v>1694</v>
      </c>
      <c r="H769" s="14" t="s">
        <v>1694</v>
      </c>
      <c r="I769" s="16" t="s">
        <v>1841</v>
      </c>
      <c r="M769" t="s">
        <v>1671</v>
      </c>
      <c r="O769">
        <v>2011</v>
      </c>
      <c r="R769">
        <v>30</v>
      </c>
      <c r="T769" t="s">
        <v>1842</v>
      </c>
      <c r="U769" t="s">
        <v>1775</v>
      </c>
      <c r="V769" s="9" t="s">
        <v>1842</v>
      </c>
      <c r="W769">
        <v>70</v>
      </c>
      <c r="X769" s="9" t="s">
        <v>1822</v>
      </c>
      <c r="Y769" t="s">
        <v>1844</v>
      </c>
      <c r="Z769">
        <v>24</v>
      </c>
      <c r="AF769" s="14" t="s">
        <v>158</v>
      </c>
      <c r="AG769" t="s">
        <v>1843</v>
      </c>
      <c r="AH769">
        <v>10</v>
      </c>
      <c r="AJ769" s="15" t="s">
        <v>1674</v>
      </c>
      <c r="AK769" s="15">
        <v>0</v>
      </c>
      <c r="AL769" s="14" t="s">
        <v>1792</v>
      </c>
      <c r="AM769" s="14">
        <v>0</v>
      </c>
      <c r="AN769" s="15">
        <v>4</v>
      </c>
      <c r="AO769" s="15">
        <v>50</v>
      </c>
      <c r="AP769" s="15">
        <v>161</v>
      </c>
      <c r="AQ769" s="14" t="s">
        <v>1813</v>
      </c>
      <c r="AR769" s="15" t="s">
        <v>1845</v>
      </c>
    </row>
    <row r="770" spans="1:44" x14ac:dyDescent="0.2">
      <c r="A770" t="s">
        <v>1608</v>
      </c>
      <c r="B770" s="15" t="s">
        <v>1672</v>
      </c>
      <c r="C770" s="15" t="s">
        <v>1675</v>
      </c>
      <c r="D770" t="s">
        <v>1603</v>
      </c>
      <c r="E770" t="s">
        <v>1604</v>
      </c>
      <c r="F770" t="s">
        <v>1840</v>
      </c>
      <c r="G770" s="15" t="s">
        <v>1694</v>
      </c>
      <c r="H770" s="14" t="s">
        <v>1694</v>
      </c>
      <c r="I770" s="16" t="s">
        <v>1841</v>
      </c>
      <c r="M770" t="s">
        <v>1671</v>
      </c>
      <c r="O770">
        <v>2011</v>
      </c>
      <c r="R770">
        <v>30</v>
      </c>
      <c r="T770" t="s">
        <v>1842</v>
      </c>
      <c r="U770" t="s">
        <v>1775</v>
      </c>
      <c r="V770" s="9" t="s">
        <v>1842</v>
      </c>
      <c r="W770">
        <v>70</v>
      </c>
      <c r="X770" s="9" t="s">
        <v>1820</v>
      </c>
      <c r="Y770" t="s">
        <v>1844</v>
      </c>
      <c r="Z770">
        <v>24</v>
      </c>
      <c r="AF770" s="14" t="s">
        <v>158</v>
      </c>
      <c r="AG770" t="s">
        <v>1843</v>
      </c>
      <c r="AH770">
        <v>10</v>
      </c>
      <c r="AJ770" s="15" t="s">
        <v>1674</v>
      </c>
      <c r="AK770" s="15">
        <v>2.5</v>
      </c>
      <c r="AL770" s="14" t="s">
        <v>1792</v>
      </c>
      <c r="AM770" s="14"/>
      <c r="AN770" s="15">
        <v>4</v>
      </c>
      <c r="AO770" s="15">
        <v>50</v>
      </c>
      <c r="AP770" s="15">
        <v>168</v>
      </c>
      <c r="AQ770" s="14" t="s">
        <v>1813</v>
      </c>
      <c r="AR770" s="15" t="s">
        <v>1845</v>
      </c>
    </row>
    <row r="771" spans="1:44" x14ac:dyDescent="0.2">
      <c r="A771" t="s">
        <v>1608</v>
      </c>
      <c r="B771" s="15" t="s">
        <v>1672</v>
      </c>
      <c r="C771" s="15" t="s">
        <v>1675</v>
      </c>
      <c r="D771" t="s">
        <v>1603</v>
      </c>
      <c r="E771" t="s">
        <v>1604</v>
      </c>
      <c r="F771" t="s">
        <v>1840</v>
      </c>
      <c r="G771" s="15" t="s">
        <v>1694</v>
      </c>
      <c r="H771" s="14" t="s">
        <v>1694</v>
      </c>
      <c r="I771" s="16" t="s">
        <v>1841</v>
      </c>
      <c r="M771" t="s">
        <v>1671</v>
      </c>
      <c r="O771">
        <v>2011</v>
      </c>
      <c r="R771">
        <v>30</v>
      </c>
      <c r="T771" t="s">
        <v>1842</v>
      </c>
      <c r="U771" t="s">
        <v>1775</v>
      </c>
      <c r="V771" s="9" t="s">
        <v>1842</v>
      </c>
      <c r="W771">
        <v>70</v>
      </c>
      <c r="X771" s="9" t="s">
        <v>1821</v>
      </c>
      <c r="Y771" t="s">
        <v>1844</v>
      </c>
      <c r="Z771">
        <v>24</v>
      </c>
      <c r="AF771" s="14" t="s">
        <v>158</v>
      </c>
      <c r="AG771" t="s">
        <v>1843</v>
      </c>
      <c r="AH771">
        <v>10</v>
      </c>
      <c r="AJ771" s="15" t="s">
        <v>1674</v>
      </c>
      <c r="AK771" s="15">
        <v>4.4560000000000004</v>
      </c>
      <c r="AL771" s="14" t="s">
        <v>1792</v>
      </c>
      <c r="AM771" s="14"/>
      <c r="AN771" s="15">
        <v>4</v>
      </c>
      <c r="AO771" s="15">
        <v>50</v>
      </c>
      <c r="AP771" s="15">
        <v>168</v>
      </c>
      <c r="AQ771" s="14" t="s">
        <v>1813</v>
      </c>
      <c r="AR771" s="15" t="s">
        <v>1845</v>
      </c>
    </row>
    <row r="772" spans="1:44" x14ac:dyDescent="0.2">
      <c r="A772" t="s">
        <v>1608</v>
      </c>
      <c r="B772" s="15" t="s">
        <v>1672</v>
      </c>
      <c r="C772" s="15" t="s">
        <v>1675</v>
      </c>
      <c r="D772" t="s">
        <v>1603</v>
      </c>
      <c r="E772" t="s">
        <v>1604</v>
      </c>
      <c r="F772" t="s">
        <v>1840</v>
      </c>
      <c r="G772" s="15" t="s">
        <v>1694</v>
      </c>
      <c r="H772" s="14" t="s">
        <v>1694</v>
      </c>
      <c r="I772" s="16" t="s">
        <v>1841</v>
      </c>
      <c r="M772" t="s">
        <v>1671</v>
      </c>
      <c r="O772">
        <v>2011</v>
      </c>
      <c r="R772">
        <v>30</v>
      </c>
      <c r="T772" t="s">
        <v>1842</v>
      </c>
      <c r="U772" t="s">
        <v>1775</v>
      </c>
      <c r="V772" s="9" t="s">
        <v>1842</v>
      </c>
      <c r="W772">
        <v>70</v>
      </c>
      <c r="X772" s="9" t="s">
        <v>1730</v>
      </c>
      <c r="Y772" t="s">
        <v>1844</v>
      </c>
      <c r="Z772">
        <v>24</v>
      </c>
      <c r="AF772" s="14" t="s">
        <v>158</v>
      </c>
      <c r="AG772" t="s">
        <v>1843</v>
      </c>
      <c r="AH772">
        <v>10</v>
      </c>
      <c r="AJ772" s="15" t="s">
        <v>1674</v>
      </c>
      <c r="AK772" s="15">
        <v>10.5</v>
      </c>
      <c r="AL772" s="14" t="s">
        <v>1792</v>
      </c>
      <c r="AM772" s="14">
        <f>12.811-8.633</f>
        <v>4.1780000000000008</v>
      </c>
      <c r="AN772" s="15">
        <v>4</v>
      </c>
      <c r="AO772" s="15">
        <v>50</v>
      </c>
      <c r="AP772" s="15">
        <v>168</v>
      </c>
      <c r="AQ772" s="14" t="s">
        <v>1813</v>
      </c>
      <c r="AR772" s="15" t="s">
        <v>1845</v>
      </c>
    </row>
    <row r="773" spans="1:44" x14ac:dyDescent="0.2">
      <c r="A773" t="s">
        <v>1608</v>
      </c>
      <c r="B773" s="15" t="s">
        <v>1672</v>
      </c>
      <c r="C773" s="15" t="s">
        <v>1675</v>
      </c>
      <c r="D773" t="s">
        <v>1603</v>
      </c>
      <c r="E773" t="s">
        <v>1604</v>
      </c>
      <c r="F773" t="s">
        <v>1840</v>
      </c>
      <c r="G773" s="15" t="s">
        <v>1694</v>
      </c>
      <c r="H773" s="14" t="s">
        <v>1694</v>
      </c>
      <c r="I773" s="16" t="s">
        <v>1841</v>
      </c>
      <c r="M773" t="s">
        <v>1671</v>
      </c>
      <c r="O773">
        <v>2011</v>
      </c>
      <c r="R773">
        <v>30</v>
      </c>
      <c r="T773" t="s">
        <v>1842</v>
      </c>
      <c r="U773" t="s">
        <v>1775</v>
      </c>
      <c r="V773" s="9" t="s">
        <v>1842</v>
      </c>
      <c r="W773">
        <v>70</v>
      </c>
      <c r="X773" s="9" t="s">
        <v>1822</v>
      </c>
      <c r="Y773" t="s">
        <v>1844</v>
      </c>
      <c r="Z773">
        <v>24</v>
      </c>
      <c r="AF773" s="14" t="s">
        <v>158</v>
      </c>
      <c r="AG773" t="s">
        <v>1843</v>
      </c>
      <c r="AH773">
        <v>10</v>
      </c>
      <c r="AJ773" s="15" t="s">
        <v>1674</v>
      </c>
      <c r="AK773" s="15">
        <v>0</v>
      </c>
      <c r="AL773" s="14" t="s">
        <v>1792</v>
      </c>
      <c r="AM773" s="14">
        <v>0</v>
      </c>
      <c r="AN773" s="15">
        <v>4</v>
      </c>
      <c r="AO773" s="15">
        <v>50</v>
      </c>
      <c r="AP773" s="15">
        <v>168</v>
      </c>
      <c r="AQ773" s="14" t="s">
        <v>1813</v>
      </c>
      <c r="AR773" s="15" t="s">
        <v>1845</v>
      </c>
    </row>
    <row r="774" spans="1:44" x14ac:dyDescent="0.2">
      <c r="B774" s="15"/>
      <c r="C774" s="15"/>
      <c r="G774" s="15"/>
      <c r="H774" s="14"/>
      <c r="I774" s="16"/>
      <c r="AF774" s="14"/>
      <c r="AJ774" s="15"/>
      <c r="AK774" s="15"/>
      <c r="AL774" s="14"/>
      <c r="AM774" s="14"/>
      <c r="AN774" s="15"/>
      <c r="AO774" s="15"/>
      <c r="AP774" s="15"/>
      <c r="AQ774" s="14"/>
      <c r="AR774" s="15"/>
    </row>
    <row r="775" spans="1:44" x14ac:dyDescent="0.2">
      <c r="A775" t="s">
        <v>1608</v>
      </c>
      <c r="B775" s="15" t="s">
        <v>1672</v>
      </c>
      <c r="C775" s="15" t="s">
        <v>1675</v>
      </c>
      <c r="D775" t="s">
        <v>1603</v>
      </c>
      <c r="E775" t="s">
        <v>1604</v>
      </c>
      <c r="F775" t="s">
        <v>1840</v>
      </c>
      <c r="G775" s="15" t="s">
        <v>1694</v>
      </c>
      <c r="H775" s="14" t="s">
        <v>1694</v>
      </c>
      <c r="I775" s="16" t="s">
        <v>1841</v>
      </c>
      <c r="M775" t="s">
        <v>1671</v>
      </c>
      <c r="O775">
        <v>2011</v>
      </c>
      <c r="R775">
        <v>30</v>
      </c>
      <c r="T775" t="s">
        <v>1842</v>
      </c>
      <c r="U775" t="s">
        <v>1775</v>
      </c>
      <c r="V775" s="9" t="s">
        <v>1842</v>
      </c>
      <c r="W775">
        <v>70</v>
      </c>
      <c r="X775" s="9" t="s">
        <v>1820</v>
      </c>
      <c r="Y775" t="s">
        <v>1739</v>
      </c>
      <c r="Z775">
        <v>0</v>
      </c>
      <c r="AF775" s="14" t="s">
        <v>158</v>
      </c>
      <c r="AG775" t="s">
        <v>1843</v>
      </c>
      <c r="AH775">
        <v>10</v>
      </c>
      <c r="AJ775" s="15" t="s">
        <v>1674</v>
      </c>
      <c r="AK775" s="15">
        <v>0</v>
      </c>
      <c r="AL775" s="14" t="s">
        <v>1792</v>
      </c>
      <c r="AM775" s="14">
        <v>0</v>
      </c>
      <c r="AN775" s="15">
        <v>4</v>
      </c>
      <c r="AO775" s="15">
        <v>50</v>
      </c>
      <c r="AP775" s="15">
        <v>0</v>
      </c>
      <c r="AQ775" s="14" t="s">
        <v>1813</v>
      </c>
      <c r="AR775" s="15" t="s">
        <v>1845</v>
      </c>
    </row>
    <row r="776" spans="1:44" x14ac:dyDescent="0.2">
      <c r="A776" t="s">
        <v>1608</v>
      </c>
      <c r="B776" s="15" t="s">
        <v>1672</v>
      </c>
      <c r="C776" s="15" t="s">
        <v>1675</v>
      </c>
      <c r="D776" t="s">
        <v>1603</v>
      </c>
      <c r="E776" t="s">
        <v>1604</v>
      </c>
      <c r="F776" t="s">
        <v>1840</v>
      </c>
      <c r="G776" s="15" t="s">
        <v>1694</v>
      </c>
      <c r="H776" s="14" t="s">
        <v>1694</v>
      </c>
      <c r="I776" s="16" t="s">
        <v>1841</v>
      </c>
      <c r="M776" t="s">
        <v>1671</v>
      </c>
      <c r="O776">
        <v>2011</v>
      </c>
      <c r="R776">
        <v>30</v>
      </c>
      <c r="T776" t="s">
        <v>1842</v>
      </c>
      <c r="U776" t="s">
        <v>1775</v>
      </c>
      <c r="V776" s="9" t="s">
        <v>1842</v>
      </c>
      <c r="W776">
        <v>70</v>
      </c>
      <c r="X776" s="9" t="s">
        <v>1821</v>
      </c>
      <c r="Y776" t="s">
        <v>1739</v>
      </c>
      <c r="Z776">
        <v>0</v>
      </c>
      <c r="AF776" s="14" t="s">
        <v>158</v>
      </c>
      <c r="AG776" t="s">
        <v>1843</v>
      </c>
      <c r="AH776">
        <v>10</v>
      </c>
      <c r="AJ776" s="15" t="s">
        <v>1674</v>
      </c>
      <c r="AK776" s="15">
        <v>0</v>
      </c>
      <c r="AL776" s="14" t="s">
        <v>1792</v>
      </c>
      <c r="AM776" s="14">
        <v>0</v>
      </c>
      <c r="AN776" s="15">
        <v>4</v>
      </c>
      <c r="AO776" s="15">
        <v>50</v>
      </c>
      <c r="AP776" s="15">
        <v>0</v>
      </c>
      <c r="AQ776" s="14" t="s">
        <v>1813</v>
      </c>
      <c r="AR776" s="15" t="s">
        <v>1845</v>
      </c>
    </row>
    <row r="777" spans="1:44" x14ac:dyDescent="0.2">
      <c r="A777" t="s">
        <v>1608</v>
      </c>
      <c r="B777" s="15" t="s">
        <v>1672</v>
      </c>
      <c r="C777" s="15" t="s">
        <v>1675</v>
      </c>
      <c r="D777" t="s">
        <v>1603</v>
      </c>
      <c r="E777" t="s">
        <v>1604</v>
      </c>
      <c r="F777" t="s">
        <v>1840</v>
      </c>
      <c r="G777" s="15" t="s">
        <v>1694</v>
      </c>
      <c r="H777" s="14" t="s">
        <v>1694</v>
      </c>
      <c r="I777" s="16" t="s">
        <v>1841</v>
      </c>
      <c r="M777" t="s">
        <v>1671</v>
      </c>
      <c r="O777">
        <v>2011</v>
      </c>
      <c r="R777">
        <v>30</v>
      </c>
      <c r="T777" t="s">
        <v>1842</v>
      </c>
      <c r="U777" t="s">
        <v>1775</v>
      </c>
      <c r="V777" s="9" t="s">
        <v>1842</v>
      </c>
      <c r="W777">
        <v>70</v>
      </c>
      <c r="X777" s="9" t="s">
        <v>1730</v>
      </c>
      <c r="Y777" t="s">
        <v>1739</v>
      </c>
      <c r="Z777">
        <v>0</v>
      </c>
      <c r="AF777" s="14" t="s">
        <v>158</v>
      </c>
      <c r="AG777" t="s">
        <v>1843</v>
      </c>
      <c r="AH777">
        <v>10</v>
      </c>
      <c r="AJ777" s="15" t="s">
        <v>1674</v>
      </c>
      <c r="AK777" s="15">
        <v>0</v>
      </c>
      <c r="AL777" s="14" t="s">
        <v>1792</v>
      </c>
      <c r="AM777" s="14">
        <v>0</v>
      </c>
      <c r="AN777" s="15">
        <v>4</v>
      </c>
      <c r="AO777" s="15">
        <v>50</v>
      </c>
      <c r="AP777" s="15">
        <v>0</v>
      </c>
      <c r="AQ777" s="14" t="s">
        <v>1813</v>
      </c>
      <c r="AR777" s="15" t="s">
        <v>1845</v>
      </c>
    </row>
    <row r="778" spans="1:44" x14ac:dyDescent="0.2">
      <c r="A778" t="s">
        <v>1608</v>
      </c>
      <c r="B778" s="15" t="s">
        <v>1672</v>
      </c>
      <c r="C778" s="15" t="s">
        <v>1675</v>
      </c>
      <c r="D778" t="s">
        <v>1603</v>
      </c>
      <c r="E778" t="s">
        <v>1604</v>
      </c>
      <c r="F778" t="s">
        <v>1840</v>
      </c>
      <c r="G778" s="15" t="s">
        <v>1694</v>
      </c>
      <c r="H778" s="14" t="s">
        <v>1694</v>
      </c>
      <c r="I778" s="16" t="s">
        <v>1841</v>
      </c>
      <c r="M778" t="s">
        <v>1671</v>
      </c>
      <c r="O778">
        <v>2011</v>
      </c>
      <c r="R778">
        <v>30</v>
      </c>
      <c r="T778" t="s">
        <v>1842</v>
      </c>
      <c r="U778" t="s">
        <v>1775</v>
      </c>
      <c r="V778" s="9" t="s">
        <v>1842</v>
      </c>
      <c r="W778">
        <v>70</v>
      </c>
      <c r="X778" s="9" t="s">
        <v>1822</v>
      </c>
      <c r="Y778" t="s">
        <v>1739</v>
      </c>
      <c r="Z778">
        <v>0</v>
      </c>
      <c r="AF778" s="14" t="s">
        <v>158</v>
      </c>
      <c r="AG778" t="s">
        <v>1843</v>
      </c>
      <c r="AH778">
        <v>10</v>
      </c>
      <c r="AJ778" s="15" t="s">
        <v>1674</v>
      </c>
      <c r="AK778" s="15">
        <v>0</v>
      </c>
      <c r="AL778" s="14" t="s">
        <v>1792</v>
      </c>
      <c r="AM778" s="14">
        <v>0</v>
      </c>
      <c r="AN778" s="15">
        <v>4</v>
      </c>
      <c r="AO778" s="15">
        <v>50</v>
      </c>
      <c r="AP778" s="15">
        <v>0</v>
      </c>
      <c r="AQ778" s="14" t="s">
        <v>1813</v>
      </c>
      <c r="AR778" s="15" t="s">
        <v>1845</v>
      </c>
    </row>
    <row r="779" spans="1:44" x14ac:dyDescent="0.2">
      <c r="A779" t="s">
        <v>1608</v>
      </c>
      <c r="B779" s="15" t="s">
        <v>1672</v>
      </c>
      <c r="C779" s="15" t="s">
        <v>1675</v>
      </c>
      <c r="D779" t="s">
        <v>1603</v>
      </c>
      <c r="E779" t="s">
        <v>1604</v>
      </c>
      <c r="F779" t="s">
        <v>1840</v>
      </c>
      <c r="G779" s="15" t="s">
        <v>1694</v>
      </c>
      <c r="H779" s="14" t="s">
        <v>1694</v>
      </c>
      <c r="I779" s="16" t="s">
        <v>1841</v>
      </c>
      <c r="M779" t="s">
        <v>1671</v>
      </c>
      <c r="O779">
        <v>2011</v>
      </c>
      <c r="R779">
        <v>30</v>
      </c>
      <c r="T779" t="s">
        <v>1842</v>
      </c>
      <c r="U779" t="s">
        <v>1775</v>
      </c>
      <c r="V779" s="9" t="s">
        <v>1842</v>
      </c>
      <c r="W779">
        <v>70</v>
      </c>
      <c r="X779" s="9" t="s">
        <v>1820</v>
      </c>
      <c r="Y779" t="s">
        <v>1739</v>
      </c>
      <c r="Z779">
        <v>0</v>
      </c>
      <c r="AF779" s="14" t="s">
        <v>158</v>
      </c>
      <c r="AG779" t="s">
        <v>1843</v>
      </c>
      <c r="AH779">
        <v>10</v>
      </c>
      <c r="AJ779" s="15" t="s">
        <v>1674</v>
      </c>
      <c r="AK779" s="15">
        <v>0</v>
      </c>
      <c r="AL779" s="14" t="s">
        <v>1792</v>
      </c>
      <c r="AM779" s="14">
        <v>0</v>
      </c>
      <c r="AN779" s="15">
        <v>4</v>
      </c>
      <c r="AO779" s="15">
        <v>50</v>
      </c>
      <c r="AP779" s="15">
        <v>7</v>
      </c>
      <c r="AQ779" s="14" t="s">
        <v>1813</v>
      </c>
      <c r="AR779" s="15" t="s">
        <v>1845</v>
      </c>
    </row>
    <row r="780" spans="1:44" x14ac:dyDescent="0.2">
      <c r="A780" t="s">
        <v>1608</v>
      </c>
      <c r="B780" s="15" t="s">
        <v>1672</v>
      </c>
      <c r="C780" s="15" t="s">
        <v>1675</v>
      </c>
      <c r="D780" t="s">
        <v>1603</v>
      </c>
      <c r="E780" t="s">
        <v>1604</v>
      </c>
      <c r="F780" t="s">
        <v>1840</v>
      </c>
      <c r="G780" s="15" t="s">
        <v>1694</v>
      </c>
      <c r="H780" s="14" t="s">
        <v>1694</v>
      </c>
      <c r="I780" s="16" t="s">
        <v>1841</v>
      </c>
      <c r="M780" t="s">
        <v>1671</v>
      </c>
      <c r="O780">
        <v>2011</v>
      </c>
      <c r="R780">
        <v>30</v>
      </c>
      <c r="T780" t="s">
        <v>1842</v>
      </c>
      <c r="U780" t="s">
        <v>1775</v>
      </c>
      <c r="V780" s="9" t="s">
        <v>1842</v>
      </c>
      <c r="W780">
        <v>70</v>
      </c>
      <c r="X780" s="9" t="s">
        <v>1821</v>
      </c>
      <c r="Y780" t="s">
        <v>1739</v>
      </c>
      <c r="Z780">
        <v>0</v>
      </c>
      <c r="AF780" s="14" t="s">
        <v>158</v>
      </c>
      <c r="AG780" t="s">
        <v>1843</v>
      </c>
      <c r="AH780">
        <v>10</v>
      </c>
      <c r="AJ780" s="15" t="s">
        <v>1674</v>
      </c>
      <c r="AK780" s="15">
        <v>0</v>
      </c>
      <c r="AL780" s="14" t="s">
        <v>1792</v>
      </c>
      <c r="AM780" s="14">
        <v>0</v>
      </c>
      <c r="AN780" s="15">
        <v>4</v>
      </c>
      <c r="AO780" s="15">
        <v>50</v>
      </c>
      <c r="AP780" s="15">
        <v>7</v>
      </c>
      <c r="AQ780" s="14" t="s">
        <v>1813</v>
      </c>
      <c r="AR780" s="15" t="s">
        <v>1845</v>
      </c>
    </row>
    <row r="781" spans="1:44" x14ac:dyDescent="0.2">
      <c r="A781" t="s">
        <v>1608</v>
      </c>
      <c r="B781" s="15" t="s">
        <v>1672</v>
      </c>
      <c r="C781" s="15" t="s">
        <v>1675</v>
      </c>
      <c r="D781" t="s">
        <v>1603</v>
      </c>
      <c r="E781" t="s">
        <v>1604</v>
      </c>
      <c r="F781" t="s">
        <v>1840</v>
      </c>
      <c r="G781" s="15" t="s">
        <v>1694</v>
      </c>
      <c r="H781" s="14" t="s">
        <v>1694</v>
      </c>
      <c r="I781" s="16" t="s">
        <v>1841</v>
      </c>
      <c r="M781" t="s">
        <v>1671</v>
      </c>
      <c r="O781">
        <v>2011</v>
      </c>
      <c r="R781">
        <v>30</v>
      </c>
      <c r="T781" t="s">
        <v>1842</v>
      </c>
      <c r="U781" t="s">
        <v>1775</v>
      </c>
      <c r="V781" s="9" t="s">
        <v>1842</v>
      </c>
      <c r="W781">
        <v>70</v>
      </c>
      <c r="X781" s="9" t="s">
        <v>1730</v>
      </c>
      <c r="Y781" t="s">
        <v>1739</v>
      </c>
      <c r="Z781">
        <v>0</v>
      </c>
      <c r="AF781" s="14" t="s">
        <v>158</v>
      </c>
      <c r="AG781" t="s">
        <v>1843</v>
      </c>
      <c r="AH781">
        <v>10</v>
      </c>
      <c r="AJ781" s="15" t="s">
        <v>1674</v>
      </c>
      <c r="AK781" s="15">
        <v>0</v>
      </c>
      <c r="AL781" s="14" t="s">
        <v>1792</v>
      </c>
      <c r="AM781" s="14">
        <v>0</v>
      </c>
      <c r="AN781" s="15">
        <v>4</v>
      </c>
      <c r="AO781" s="15">
        <v>50</v>
      </c>
      <c r="AP781" s="15">
        <v>7</v>
      </c>
      <c r="AQ781" s="14" t="s">
        <v>1813</v>
      </c>
      <c r="AR781" s="15" t="s">
        <v>1845</v>
      </c>
    </row>
    <row r="782" spans="1:44" x14ac:dyDescent="0.2">
      <c r="A782" t="s">
        <v>1608</v>
      </c>
      <c r="B782" s="15" t="s">
        <v>1672</v>
      </c>
      <c r="C782" s="15" t="s">
        <v>1675</v>
      </c>
      <c r="D782" t="s">
        <v>1603</v>
      </c>
      <c r="E782" t="s">
        <v>1604</v>
      </c>
      <c r="F782" t="s">
        <v>1840</v>
      </c>
      <c r="G782" s="15" t="s">
        <v>1694</v>
      </c>
      <c r="H782" s="14" t="s">
        <v>1694</v>
      </c>
      <c r="I782" s="16" t="s">
        <v>1841</v>
      </c>
      <c r="M782" t="s">
        <v>1671</v>
      </c>
      <c r="O782">
        <v>2011</v>
      </c>
      <c r="R782">
        <v>30</v>
      </c>
      <c r="T782" t="s">
        <v>1842</v>
      </c>
      <c r="U782" t="s">
        <v>1775</v>
      </c>
      <c r="V782" s="9" t="s">
        <v>1842</v>
      </c>
      <c r="W782">
        <v>70</v>
      </c>
      <c r="X782" s="9" t="s">
        <v>1822</v>
      </c>
      <c r="Y782" t="s">
        <v>1739</v>
      </c>
      <c r="Z782">
        <v>0</v>
      </c>
      <c r="AF782" s="14" t="s">
        <v>158</v>
      </c>
      <c r="AG782" t="s">
        <v>1843</v>
      </c>
      <c r="AH782">
        <v>10</v>
      </c>
      <c r="AJ782" s="15" t="s">
        <v>1674</v>
      </c>
      <c r="AK782" s="15">
        <v>0</v>
      </c>
      <c r="AL782" s="14" t="s">
        <v>1792</v>
      </c>
      <c r="AM782" s="14">
        <v>0</v>
      </c>
      <c r="AN782" s="15">
        <v>4</v>
      </c>
      <c r="AO782" s="15">
        <v>50</v>
      </c>
      <c r="AP782" s="15">
        <v>7</v>
      </c>
      <c r="AQ782" s="14" t="s">
        <v>1813</v>
      </c>
      <c r="AR782" s="15" t="s">
        <v>1845</v>
      </c>
    </row>
    <row r="783" spans="1:44" x14ac:dyDescent="0.2">
      <c r="A783" t="s">
        <v>1608</v>
      </c>
      <c r="B783" s="15" t="s">
        <v>1672</v>
      </c>
      <c r="C783" s="15" t="s">
        <v>1675</v>
      </c>
      <c r="D783" t="s">
        <v>1603</v>
      </c>
      <c r="E783" t="s">
        <v>1604</v>
      </c>
      <c r="F783" t="s">
        <v>1840</v>
      </c>
      <c r="G783" s="15" t="s">
        <v>1694</v>
      </c>
      <c r="H783" s="14" t="s">
        <v>1694</v>
      </c>
      <c r="I783" s="16" t="s">
        <v>1841</v>
      </c>
      <c r="M783" t="s">
        <v>1671</v>
      </c>
      <c r="O783">
        <v>2011</v>
      </c>
      <c r="R783">
        <v>30</v>
      </c>
      <c r="T783" t="s">
        <v>1842</v>
      </c>
      <c r="U783" t="s">
        <v>1775</v>
      </c>
      <c r="V783" s="9" t="s">
        <v>1842</v>
      </c>
      <c r="W783">
        <v>70</v>
      </c>
      <c r="X783" s="9" t="s">
        <v>1820</v>
      </c>
      <c r="Y783" t="s">
        <v>1739</v>
      </c>
      <c r="Z783">
        <v>0</v>
      </c>
      <c r="AF783" s="14" t="s">
        <v>158</v>
      </c>
      <c r="AG783" t="s">
        <v>1843</v>
      </c>
      <c r="AH783">
        <v>10</v>
      </c>
      <c r="AJ783" s="15" t="s">
        <v>1674</v>
      </c>
      <c r="AK783" s="15">
        <v>0</v>
      </c>
      <c r="AL783" s="14" t="s">
        <v>1792</v>
      </c>
      <c r="AM783" s="14">
        <v>0</v>
      </c>
      <c r="AN783" s="15">
        <v>4</v>
      </c>
      <c r="AO783" s="15">
        <v>50</v>
      </c>
      <c r="AP783" s="15">
        <v>14</v>
      </c>
      <c r="AQ783" s="14" t="s">
        <v>1813</v>
      </c>
      <c r="AR783" s="15" t="s">
        <v>1845</v>
      </c>
    </row>
    <row r="784" spans="1:44" x14ac:dyDescent="0.2">
      <c r="A784" t="s">
        <v>1608</v>
      </c>
      <c r="B784" s="15" t="s">
        <v>1672</v>
      </c>
      <c r="C784" s="15" t="s">
        <v>1675</v>
      </c>
      <c r="D784" t="s">
        <v>1603</v>
      </c>
      <c r="E784" t="s">
        <v>1604</v>
      </c>
      <c r="F784" t="s">
        <v>1840</v>
      </c>
      <c r="G784" s="15" t="s">
        <v>1694</v>
      </c>
      <c r="H784" s="14" t="s">
        <v>1694</v>
      </c>
      <c r="I784" s="16" t="s">
        <v>1841</v>
      </c>
      <c r="M784" t="s">
        <v>1671</v>
      </c>
      <c r="O784">
        <v>2011</v>
      </c>
      <c r="R784">
        <v>30</v>
      </c>
      <c r="T784" t="s">
        <v>1842</v>
      </c>
      <c r="U784" t="s">
        <v>1775</v>
      </c>
      <c r="V784" s="9" t="s">
        <v>1842</v>
      </c>
      <c r="W784">
        <v>70</v>
      </c>
      <c r="X784" s="9" t="s">
        <v>1821</v>
      </c>
      <c r="Y784" t="s">
        <v>1739</v>
      </c>
      <c r="Z784">
        <v>0</v>
      </c>
      <c r="AF784" s="14" t="s">
        <v>158</v>
      </c>
      <c r="AG784" t="s">
        <v>1843</v>
      </c>
      <c r="AH784">
        <v>10</v>
      </c>
      <c r="AJ784" s="15" t="s">
        <v>1674</v>
      </c>
      <c r="AK784" s="15">
        <v>0.36699999999999999</v>
      </c>
      <c r="AL784" s="14" t="s">
        <v>1792</v>
      </c>
      <c r="AM784" s="14">
        <v>0</v>
      </c>
      <c r="AN784" s="15">
        <v>4</v>
      </c>
      <c r="AO784" s="15">
        <v>50</v>
      </c>
      <c r="AP784" s="15">
        <v>14</v>
      </c>
      <c r="AQ784" s="14" t="s">
        <v>1813</v>
      </c>
      <c r="AR784" s="15" t="s">
        <v>1845</v>
      </c>
    </row>
    <row r="785" spans="1:44" x14ac:dyDescent="0.2">
      <c r="A785" t="s">
        <v>1608</v>
      </c>
      <c r="B785" s="15" t="s">
        <v>1672</v>
      </c>
      <c r="C785" s="15" t="s">
        <v>1675</v>
      </c>
      <c r="D785" t="s">
        <v>1603</v>
      </c>
      <c r="E785" t="s">
        <v>1604</v>
      </c>
      <c r="F785" t="s">
        <v>1840</v>
      </c>
      <c r="G785" s="15" t="s">
        <v>1694</v>
      </c>
      <c r="H785" s="14" t="s">
        <v>1694</v>
      </c>
      <c r="I785" s="16" t="s">
        <v>1841</v>
      </c>
      <c r="M785" t="s">
        <v>1671</v>
      </c>
      <c r="O785">
        <v>2011</v>
      </c>
      <c r="R785">
        <v>30</v>
      </c>
      <c r="T785" t="s">
        <v>1842</v>
      </c>
      <c r="U785" t="s">
        <v>1775</v>
      </c>
      <c r="V785" s="9" t="s">
        <v>1842</v>
      </c>
      <c r="W785">
        <v>70</v>
      </c>
      <c r="X785" s="9" t="s">
        <v>1730</v>
      </c>
      <c r="Y785" t="s">
        <v>1739</v>
      </c>
      <c r="Z785">
        <v>0</v>
      </c>
      <c r="AF785" s="14" t="s">
        <v>158</v>
      </c>
      <c r="AG785" t="s">
        <v>1843</v>
      </c>
      <c r="AH785">
        <v>10</v>
      </c>
      <c r="AJ785" s="15" t="s">
        <v>1674</v>
      </c>
      <c r="AK785" s="15">
        <v>13.067</v>
      </c>
      <c r="AL785" s="14" t="s">
        <v>1792</v>
      </c>
      <c r="AM785" s="14">
        <f>14.233-12.1</f>
        <v>2.1330000000000009</v>
      </c>
      <c r="AN785" s="15">
        <v>4</v>
      </c>
      <c r="AO785" s="15">
        <v>50</v>
      </c>
      <c r="AP785" s="15">
        <v>14</v>
      </c>
      <c r="AQ785" s="14" t="s">
        <v>1813</v>
      </c>
      <c r="AR785" s="15" t="s">
        <v>1845</v>
      </c>
    </row>
    <row r="786" spans="1:44" x14ac:dyDescent="0.2">
      <c r="A786" t="s">
        <v>1608</v>
      </c>
      <c r="B786" s="15" t="s">
        <v>1672</v>
      </c>
      <c r="C786" s="15" t="s">
        <v>1675</v>
      </c>
      <c r="D786" t="s">
        <v>1603</v>
      </c>
      <c r="E786" t="s">
        <v>1604</v>
      </c>
      <c r="F786" t="s">
        <v>1840</v>
      </c>
      <c r="G786" s="15" t="s">
        <v>1694</v>
      </c>
      <c r="H786" s="14" t="s">
        <v>1694</v>
      </c>
      <c r="I786" s="16" t="s">
        <v>1841</v>
      </c>
      <c r="M786" t="s">
        <v>1671</v>
      </c>
      <c r="O786">
        <v>2011</v>
      </c>
      <c r="R786">
        <v>30</v>
      </c>
      <c r="T786" t="s">
        <v>1842</v>
      </c>
      <c r="U786" t="s">
        <v>1775</v>
      </c>
      <c r="V786" s="9" t="s">
        <v>1842</v>
      </c>
      <c r="W786">
        <v>70</v>
      </c>
      <c r="X786" s="9" t="s">
        <v>1822</v>
      </c>
      <c r="Y786" t="s">
        <v>1739</v>
      </c>
      <c r="Z786">
        <v>0</v>
      </c>
      <c r="AF786" s="14" t="s">
        <v>158</v>
      </c>
      <c r="AG786" t="s">
        <v>1843</v>
      </c>
      <c r="AH786">
        <v>10</v>
      </c>
      <c r="AJ786" s="15" t="s">
        <v>1674</v>
      </c>
      <c r="AK786" s="15">
        <v>0</v>
      </c>
      <c r="AL786" s="14" t="s">
        <v>1792</v>
      </c>
      <c r="AM786" s="14">
        <v>0</v>
      </c>
      <c r="AN786" s="15">
        <v>4</v>
      </c>
      <c r="AO786" s="15">
        <v>50</v>
      </c>
      <c r="AP786" s="15">
        <v>14</v>
      </c>
      <c r="AQ786" s="14" t="s">
        <v>1813</v>
      </c>
      <c r="AR786" s="15" t="s">
        <v>1845</v>
      </c>
    </row>
    <row r="787" spans="1:44" x14ac:dyDescent="0.2">
      <c r="A787" t="s">
        <v>1608</v>
      </c>
      <c r="B787" s="15" t="s">
        <v>1672</v>
      </c>
      <c r="C787" s="15" t="s">
        <v>1675</v>
      </c>
      <c r="D787" t="s">
        <v>1603</v>
      </c>
      <c r="E787" t="s">
        <v>1604</v>
      </c>
      <c r="F787" t="s">
        <v>1840</v>
      </c>
      <c r="G787" s="15" t="s">
        <v>1694</v>
      </c>
      <c r="H787" s="14" t="s">
        <v>1694</v>
      </c>
      <c r="I787" s="16" t="s">
        <v>1841</v>
      </c>
      <c r="M787" t="s">
        <v>1671</v>
      </c>
      <c r="O787">
        <v>2011</v>
      </c>
      <c r="R787">
        <v>30</v>
      </c>
      <c r="T787" t="s">
        <v>1842</v>
      </c>
      <c r="U787" t="s">
        <v>1775</v>
      </c>
      <c r="V787" s="9" t="s">
        <v>1842</v>
      </c>
      <c r="W787">
        <v>70</v>
      </c>
      <c r="X787" s="9" t="s">
        <v>1820</v>
      </c>
      <c r="Y787" t="s">
        <v>1739</v>
      </c>
      <c r="Z787">
        <v>0</v>
      </c>
      <c r="AF787" s="14" t="s">
        <v>158</v>
      </c>
      <c r="AG787" t="s">
        <v>1843</v>
      </c>
      <c r="AH787">
        <v>10</v>
      </c>
      <c r="AJ787" s="15" t="s">
        <v>1674</v>
      </c>
      <c r="AK787" s="15">
        <v>0</v>
      </c>
      <c r="AL787" s="14" t="s">
        <v>1792</v>
      </c>
      <c r="AM787" s="14">
        <v>0</v>
      </c>
      <c r="AN787" s="15">
        <v>4</v>
      </c>
      <c r="AO787" s="15">
        <v>50</v>
      </c>
      <c r="AP787" s="15">
        <v>21</v>
      </c>
      <c r="AQ787" s="14" t="s">
        <v>1813</v>
      </c>
      <c r="AR787" s="15" t="s">
        <v>1845</v>
      </c>
    </row>
    <row r="788" spans="1:44" x14ac:dyDescent="0.2">
      <c r="A788" t="s">
        <v>1608</v>
      </c>
      <c r="B788" s="15" t="s">
        <v>1672</v>
      </c>
      <c r="C788" s="15" t="s">
        <v>1675</v>
      </c>
      <c r="D788" t="s">
        <v>1603</v>
      </c>
      <c r="E788" t="s">
        <v>1604</v>
      </c>
      <c r="F788" t="s">
        <v>1840</v>
      </c>
      <c r="G788" s="15" t="s">
        <v>1694</v>
      </c>
      <c r="H788" s="14" t="s">
        <v>1694</v>
      </c>
      <c r="I788" s="16" t="s">
        <v>1841</v>
      </c>
      <c r="M788" t="s">
        <v>1671</v>
      </c>
      <c r="O788">
        <v>2011</v>
      </c>
      <c r="R788">
        <v>30</v>
      </c>
      <c r="T788" t="s">
        <v>1842</v>
      </c>
      <c r="U788" t="s">
        <v>1775</v>
      </c>
      <c r="V788" s="9" t="s">
        <v>1842</v>
      </c>
      <c r="W788">
        <v>70</v>
      </c>
      <c r="X788" s="9" t="s">
        <v>1821</v>
      </c>
      <c r="Y788" t="s">
        <v>1739</v>
      </c>
      <c r="Z788">
        <v>0</v>
      </c>
      <c r="AF788" s="14" t="s">
        <v>158</v>
      </c>
      <c r="AG788" t="s">
        <v>1843</v>
      </c>
      <c r="AH788">
        <v>10</v>
      </c>
      <c r="AJ788" s="15" t="s">
        <v>1674</v>
      </c>
      <c r="AK788" s="15">
        <v>0.63300000000000001</v>
      </c>
      <c r="AL788" s="14" t="s">
        <v>1792</v>
      </c>
      <c r="AM788" s="14">
        <v>0</v>
      </c>
      <c r="AN788" s="15">
        <v>4</v>
      </c>
      <c r="AO788" s="15">
        <v>50</v>
      </c>
      <c r="AP788" s="15">
        <v>21</v>
      </c>
      <c r="AQ788" s="14" t="s">
        <v>1813</v>
      </c>
      <c r="AR788" s="15" t="s">
        <v>1845</v>
      </c>
    </row>
    <row r="789" spans="1:44" x14ac:dyDescent="0.2">
      <c r="A789" t="s">
        <v>1608</v>
      </c>
      <c r="B789" s="15" t="s">
        <v>1672</v>
      </c>
      <c r="C789" s="15" t="s">
        <v>1675</v>
      </c>
      <c r="D789" t="s">
        <v>1603</v>
      </c>
      <c r="E789" t="s">
        <v>1604</v>
      </c>
      <c r="F789" t="s">
        <v>1840</v>
      </c>
      <c r="G789" s="15" t="s">
        <v>1694</v>
      </c>
      <c r="H789" s="14" t="s">
        <v>1694</v>
      </c>
      <c r="I789" s="16" t="s">
        <v>1841</v>
      </c>
      <c r="M789" t="s">
        <v>1671</v>
      </c>
      <c r="O789">
        <v>2011</v>
      </c>
      <c r="R789">
        <v>30</v>
      </c>
      <c r="T789" t="s">
        <v>1842</v>
      </c>
      <c r="U789" t="s">
        <v>1775</v>
      </c>
      <c r="V789" s="9" t="s">
        <v>1842</v>
      </c>
      <c r="W789">
        <v>70</v>
      </c>
      <c r="X789" s="9" t="s">
        <v>1730</v>
      </c>
      <c r="Y789" t="s">
        <v>1739</v>
      </c>
      <c r="Z789">
        <v>0</v>
      </c>
      <c r="AF789" s="14" t="s">
        <v>158</v>
      </c>
      <c r="AG789" t="s">
        <v>1843</v>
      </c>
      <c r="AH789">
        <v>10</v>
      </c>
      <c r="AJ789" s="15" t="s">
        <v>1674</v>
      </c>
      <c r="AK789" s="15">
        <v>14.5</v>
      </c>
      <c r="AL789" s="14" t="s">
        <v>1792</v>
      </c>
      <c r="AM789" s="14">
        <f>15.833-13.878</f>
        <v>1.9550000000000001</v>
      </c>
      <c r="AN789" s="15">
        <v>4</v>
      </c>
      <c r="AO789" s="15">
        <v>50</v>
      </c>
      <c r="AP789" s="15">
        <v>21</v>
      </c>
      <c r="AQ789" s="14" t="s">
        <v>1813</v>
      </c>
      <c r="AR789" s="15" t="s">
        <v>1845</v>
      </c>
    </row>
    <row r="790" spans="1:44" x14ac:dyDescent="0.2">
      <c r="A790" t="s">
        <v>1608</v>
      </c>
      <c r="B790" s="15" t="s">
        <v>1672</v>
      </c>
      <c r="C790" s="15" t="s">
        <v>1675</v>
      </c>
      <c r="D790" t="s">
        <v>1603</v>
      </c>
      <c r="E790" t="s">
        <v>1604</v>
      </c>
      <c r="F790" t="s">
        <v>1840</v>
      </c>
      <c r="G790" s="15" t="s">
        <v>1694</v>
      </c>
      <c r="H790" s="14" t="s">
        <v>1694</v>
      </c>
      <c r="I790" s="16" t="s">
        <v>1841</v>
      </c>
      <c r="M790" t="s">
        <v>1671</v>
      </c>
      <c r="O790">
        <v>2011</v>
      </c>
      <c r="R790">
        <v>30</v>
      </c>
      <c r="T790" t="s">
        <v>1842</v>
      </c>
      <c r="U790" t="s">
        <v>1775</v>
      </c>
      <c r="V790" s="9" t="s">
        <v>1842</v>
      </c>
      <c r="W790">
        <v>70</v>
      </c>
      <c r="X790" s="9" t="s">
        <v>1822</v>
      </c>
      <c r="Y790" t="s">
        <v>1739</v>
      </c>
      <c r="Z790">
        <v>0</v>
      </c>
      <c r="AF790" s="14" t="s">
        <v>158</v>
      </c>
      <c r="AG790" t="s">
        <v>1843</v>
      </c>
      <c r="AH790">
        <v>10</v>
      </c>
      <c r="AJ790" s="15" t="s">
        <v>1674</v>
      </c>
      <c r="AK790" s="15">
        <v>0</v>
      </c>
      <c r="AL790" s="14" t="s">
        <v>1792</v>
      </c>
      <c r="AM790">
        <v>0</v>
      </c>
      <c r="AN790" s="15">
        <v>4</v>
      </c>
      <c r="AO790" s="15">
        <v>50</v>
      </c>
      <c r="AP790" s="15">
        <v>21</v>
      </c>
      <c r="AQ790" s="14" t="s">
        <v>1813</v>
      </c>
      <c r="AR790" s="15" t="s">
        <v>1845</v>
      </c>
    </row>
    <row r="791" spans="1:44" x14ac:dyDescent="0.2">
      <c r="A791" t="s">
        <v>1608</v>
      </c>
      <c r="B791" s="15" t="s">
        <v>1672</v>
      </c>
      <c r="C791" s="15" t="s">
        <v>1675</v>
      </c>
      <c r="D791" t="s">
        <v>1603</v>
      </c>
      <c r="E791" t="s">
        <v>1604</v>
      </c>
      <c r="F791" t="s">
        <v>1840</v>
      </c>
      <c r="G791" s="15" t="s">
        <v>1694</v>
      </c>
      <c r="H791" s="14" t="s">
        <v>1694</v>
      </c>
      <c r="I791" s="16" t="s">
        <v>1841</v>
      </c>
      <c r="M791" t="s">
        <v>1671</v>
      </c>
      <c r="O791">
        <v>2011</v>
      </c>
      <c r="R791">
        <v>30</v>
      </c>
      <c r="T791" t="s">
        <v>1842</v>
      </c>
      <c r="U791" t="s">
        <v>1775</v>
      </c>
      <c r="V791" s="9" t="s">
        <v>1842</v>
      </c>
      <c r="W791">
        <v>70</v>
      </c>
      <c r="X791" s="9" t="s">
        <v>1820</v>
      </c>
      <c r="Y791" t="s">
        <v>1739</v>
      </c>
      <c r="Z791">
        <v>0</v>
      </c>
      <c r="AF791" s="14" t="s">
        <v>158</v>
      </c>
      <c r="AG791" t="s">
        <v>1843</v>
      </c>
      <c r="AH791">
        <v>10</v>
      </c>
      <c r="AJ791" s="15" t="s">
        <v>1674</v>
      </c>
      <c r="AK791" s="15">
        <v>0</v>
      </c>
      <c r="AL791" s="14" t="s">
        <v>1792</v>
      </c>
      <c r="AM791" s="14">
        <v>0</v>
      </c>
      <c r="AN791" s="15">
        <v>4</v>
      </c>
      <c r="AO791" s="15">
        <v>50</v>
      </c>
      <c r="AP791" s="15">
        <v>28</v>
      </c>
      <c r="AQ791" s="14" t="s">
        <v>1813</v>
      </c>
      <c r="AR791" s="15" t="s">
        <v>1845</v>
      </c>
    </row>
    <row r="792" spans="1:44" x14ac:dyDescent="0.2">
      <c r="A792" t="s">
        <v>1608</v>
      </c>
      <c r="B792" s="15" t="s">
        <v>1672</v>
      </c>
      <c r="C792" s="15" t="s">
        <v>1675</v>
      </c>
      <c r="D792" t="s">
        <v>1603</v>
      </c>
      <c r="E792" t="s">
        <v>1604</v>
      </c>
      <c r="F792" t="s">
        <v>1840</v>
      </c>
      <c r="G792" s="15" t="s">
        <v>1694</v>
      </c>
      <c r="H792" s="14" t="s">
        <v>1694</v>
      </c>
      <c r="I792" s="16" t="s">
        <v>1841</v>
      </c>
      <c r="M792" t="s">
        <v>1671</v>
      </c>
      <c r="O792">
        <v>2011</v>
      </c>
      <c r="R792">
        <v>30</v>
      </c>
      <c r="T792" t="s">
        <v>1842</v>
      </c>
      <c r="U792" t="s">
        <v>1775</v>
      </c>
      <c r="V792" s="9" t="s">
        <v>1842</v>
      </c>
      <c r="W792">
        <v>70</v>
      </c>
      <c r="X792" s="9" t="s">
        <v>1821</v>
      </c>
      <c r="Y792" t="s">
        <v>1739</v>
      </c>
      <c r="Z792">
        <v>0</v>
      </c>
      <c r="AF792" s="14" t="s">
        <v>158</v>
      </c>
      <c r="AG792" t="s">
        <v>1843</v>
      </c>
      <c r="AH792">
        <v>10</v>
      </c>
      <c r="AJ792" s="15" t="s">
        <v>1674</v>
      </c>
      <c r="AK792" s="15">
        <v>4.4560000000000004</v>
      </c>
      <c r="AL792" s="14" t="s">
        <v>1792</v>
      </c>
      <c r="AM792" s="14">
        <f>5.344-3.656</f>
        <v>1.6880000000000002</v>
      </c>
      <c r="AN792" s="15">
        <v>4</v>
      </c>
      <c r="AO792" s="15">
        <v>50</v>
      </c>
      <c r="AP792" s="15">
        <v>28</v>
      </c>
      <c r="AQ792" s="14" t="s">
        <v>1813</v>
      </c>
      <c r="AR792" s="15" t="s">
        <v>1845</v>
      </c>
    </row>
    <row r="793" spans="1:44" x14ac:dyDescent="0.2">
      <c r="A793" t="s">
        <v>1608</v>
      </c>
      <c r="B793" s="15" t="s">
        <v>1672</v>
      </c>
      <c r="C793" s="15" t="s">
        <v>1675</v>
      </c>
      <c r="D793" t="s">
        <v>1603</v>
      </c>
      <c r="E793" t="s">
        <v>1604</v>
      </c>
      <c r="F793" t="s">
        <v>1840</v>
      </c>
      <c r="G793" s="15" t="s">
        <v>1694</v>
      </c>
      <c r="H793" s="14" t="s">
        <v>1694</v>
      </c>
      <c r="I793" s="16" t="s">
        <v>1841</v>
      </c>
      <c r="M793" t="s">
        <v>1671</v>
      </c>
      <c r="O793">
        <v>2011</v>
      </c>
      <c r="R793">
        <v>30</v>
      </c>
      <c r="T793" t="s">
        <v>1842</v>
      </c>
      <c r="U793" t="s">
        <v>1775</v>
      </c>
      <c r="V793" s="9" t="s">
        <v>1842</v>
      </c>
      <c r="W793">
        <v>70</v>
      </c>
      <c r="X793" s="9" t="s">
        <v>1730</v>
      </c>
      <c r="Y793" t="s">
        <v>1739</v>
      </c>
      <c r="Z793">
        <v>0</v>
      </c>
      <c r="AF793" s="14" t="s">
        <v>158</v>
      </c>
      <c r="AG793" t="s">
        <v>1843</v>
      </c>
      <c r="AH793">
        <v>10</v>
      </c>
      <c r="AJ793" s="15" t="s">
        <v>1674</v>
      </c>
      <c r="AK793" s="15">
        <v>14.667</v>
      </c>
      <c r="AL793" s="14" t="s">
        <v>1792</v>
      </c>
      <c r="AM793" s="14">
        <f>15.744-13.789</f>
        <v>1.9550000000000001</v>
      </c>
      <c r="AN793" s="15">
        <v>4</v>
      </c>
      <c r="AO793" s="15">
        <v>50</v>
      </c>
      <c r="AP793" s="15">
        <v>28</v>
      </c>
      <c r="AQ793" s="14" t="s">
        <v>1813</v>
      </c>
      <c r="AR793" s="15" t="s">
        <v>1845</v>
      </c>
    </row>
    <row r="794" spans="1:44" x14ac:dyDescent="0.2">
      <c r="A794" t="s">
        <v>1608</v>
      </c>
      <c r="B794" s="15" t="s">
        <v>1672</v>
      </c>
      <c r="C794" s="15" t="s">
        <v>1675</v>
      </c>
      <c r="D794" t="s">
        <v>1603</v>
      </c>
      <c r="E794" t="s">
        <v>1604</v>
      </c>
      <c r="F794" t="s">
        <v>1840</v>
      </c>
      <c r="G794" s="15" t="s">
        <v>1694</v>
      </c>
      <c r="H794" s="14" t="s">
        <v>1694</v>
      </c>
      <c r="I794" s="16" t="s">
        <v>1841</v>
      </c>
      <c r="M794" t="s">
        <v>1671</v>
      </c>
      <c r="O794">
        <v>2011</v>
      </c>
      <c r="R794">
        <v>30</v>
      </c>
      <c r="T794" t="s">
        <v>1842</v>
      </c>
      <c r="U794" t="s">
        <v>1775</v>
      </c>
      <c r="V794" s="9" t="s">
        <v>1842</v>
      </c>
      <c r="W794">
        <v>70</v>
      </c>
      <c r="X794" s="9" t="s">
        <v>1822</v>
      </c>
      <c r="Y794" t="s">
        <v>1739</v>
      </c>
      <c r="Z794">
        <v>0</v>
      </c>
      <c r="AF794" s="14" t="s">
        <v>158</v>
      </c>
      <c r="AG794" t="s">
        <v>1843</v>
      </c>
      <c r="AH794">
        <v>10</v>
      </c>
      <c r="AJ794" s="15" t="s">
        <v>1674</v>
      </c>
      <c r="AK794" s="15">
        <v>0</v>
      </c>
      <c r="AL794" s="14" t="s">
        <v>1792</v>
      </c>
      <c r="AM794">
        <v>0</v>
      </c>
      <c r="AN794" s="15">
        <v>4</v>
      </c>
      <c r="AO794" s="15">
        <v>50</v>
      </c>
      <c r="AP794" s="15">
        <v>28</v>
      </c>
      <c r="AQ794" s="14" t="s">
        <v>1813</v>
      </c>
      <c r="AR794" s="15" t="s">
        <v>1845</v>
      </c>
    </row>
    <row r="795" spans="1:44" x14ac:dyDescent="0.2">
      <c r="A795" t="s">
        <v>1608</v>
      </c>
      <c r="B795" s="15" t="s">
        <v>1672</v>
      </c>
      <c r="C795" s="15" t="s">
        <v>1675</v>
      </c>
      <c r="D795" t="s">
        <v>1603</v>
      </c>
      <c r="E795" t="s">
        <v>1604</v>
      </c>
      <c r="F795" t="s">
        <v>1840</v>
      </c>
      <c r="G795" s="15" t="s">
        <v>1694</v>
      </c>
      <c r="H795" s="14" t="s">
        <v>1694</v>
      </c>
      <c r="I795" s="16" t="s">
        <v>1841</v>
      </c>
      <c r="M795" t="s">
        <v>1671</v>
      </c>
      <c r="O795">
        <v>2011</v>
      </c>
      <c r="R795">
        <v>30</v>
      </c>
      <c r="T795" t="s">
        <v>1842</v>
      </c>
      <c r="U795" t="s">
        <v>1775</v>
      </c>
      <c r="V795" s="9" t="s">
        <v>1842</v>
      </c>
      <c r="W795">
        <v>70</v>
      </c>
      <c r="X795" s="9" t="s">
        <v>1820</v>
      </c>
      <c r="Y795" t="s">
        <v>1739</v>
      </c>
      <c r="Z795">
        <v>0</v>
      </c>
      <c r="AF795" s="14" t="s">
        <v>158</v>
      </c>
      <c r="AG795" t="s">
        <v>1843</v>
      </c>
      <c r="AH795">
        <v>10</v>
      </c>
      <c r="AJ795" s="15" t="s">
        <v>1674</v>
      </c>
      <c r="AK795" s="15">
        <v>0</v>
      </c>
      <c r="AL795" s="14" t="s">
        <v>1792</v>
      </c>
      <c r="AM795" s="14">
        <v>0</v>
      </c>
      <c r="AN795" s="15">
        <v>4</v>
      </c>
      <c r="AO795" s="15">
        <v>50</v>
      </c>
      <c r="AP795" s="15">
        <v>35</v>
      </c>
      <c r="AQ795" s="14" t="s">
        <v>1813</v>
      </c>
      <c r="AR795" s="15" t="s">
        <v>1845</v>
      </c>
    </row>
    <row r="796" spans="1:44" x14ac:dyDescent="0.2">
      <c r="A796" t="s">
        <v>1608</v>
      </c>
      <c r="B796" s="15" t="s">
        <v>1672</v>
      </c>
      <c r="C796" s="15" t="s">
        <v>1675</v>
      </c>
      <c r="D796" t="s">
        <v>1603</v>
      </c>
      <c r="E796" t="s">
        <v>1604</v>
      </c>
      <c r="F796" t="s">
        <v>1840</v>
      </c>
      <c r="G796" s="15" t="s">
        <v>1694</v>
      </c>
      <c r="H796" s="14" t="s">
        <v>1694</v>
      </c>
      <c r="I796" s="16" t="s">
        <v>1841</v>
      </c>
      <c r="M796" t="s">
        <v>1671</v>
      </c>
      <c r="O796">
        <v>2011</v>
      </c>
      <c r="R796">
        <v>30</v>
      </c>
      <c r="T796" t="s">
        <v>1842</v>
      </c>
      <c r="U796" t="s">
        <v>1775</v>
      </c>
      <c r="V796" s="9" t="s">
        <v>1842</v>
      </c>
      <c r="W796">
        <v>70</v>
      </c>
      <c r="X796" s="9" t="s">
        <v>1821</v>
      </c>
      <c r="Y796" t="s">
        <v>1739</v>
      </c>
      <c r="Z796">
        <v>0</v>
      </c>
      <c r="AF796" s="14" t="s">
        <v>158</v>
      </c>
      <c r="AG796" t="s">
        <v>1843</v>
      </c>
      <c r="AH796">
        <v>10</v>
      </c>
      <c r="AJ796" s="15" t="s">
        <v>1674</v>
      </c>
      <c r="AK796" s="15">
        <v>7.2</v>
      </c>
      <c r="AL796" s="14" t="s">
        <v>1792</v>
      </c>
      <c r="AM796" s="14">
        <f>8.633-5.7</f>
        <v>2.9329999999999989</v>
      </c>
      <c r="AN796" s="15">
        <v>4</v>
      </c>
      <c r="AO796" s="15">
        <v>50</v>
      </c>
      <c r="AP796" s="15">
        <v>35</v>
      </c>
      <c r="AQ796" s="14" t="s">
        <v>1813</v>
      </c>
      <c r="AR796" s="15" t="s">
        <v>1845</v>
      </c>
    </row>
    <row r="797" spans="1:44" x14ac:dyDescent="0.2">
      <c r="A797" t="s">
        <v>1608</v>
      </c>
      <c r="B797" s="15" t="s">
        <v>1672</v>
      </c>
      <c r="C797" s="15" t="s">
        <v>1675</v>
      </c>
      <c r="D797" t="s">
        <v>1603</v>
      </c>
      <c r="E797" t="s">
        <v>1604</v>
      </c>
      <c r="F797" t="s">
        <v>1840</v>
      </c>
      <c r="G797" s="15" t="s">
        <v>1694</v>
      </c>
      <c r="H797" s="14" t="s">
        <v>1694</v>
      </c>
      <c r="I797" s="16" t="s">
        <v>1841</v>
      </c>
      <c r="M797" t="s">
        <v>1671</v>
      </c>
      <c r="O797">
        <v>2011</v>
      </c>
      <c r="R797">
        <v>30</v>
      </c>
      <c r="T797" t="s">
        <v>1842</v>
      </c>
      <c r="U797" t="s">
        <v>1775</v>
      </c>
      <c r="V797" s="9" t="s">
        <v>1842</v>
      </c>
      <c r="W797">
        <v>70</v>
      </c>
      <c r="X797" s="9" t="s">
        <v>1730</v>
      </c>
      <c r="Y797" t="s">
        <v>1739</v>
      </c>
      <c r="Z797">
        <v>0</v>
      </c>
      <c r="AF797" s="14" t="s">
        <v>158</v>
      </c>
      <c r="AG797" t="s">
        <v>1843</v>
      </c>
      <c r="AH797">
        <v>10</v>
      </c>
      <c r="AJ797" s="15" t="s">
        <v>1674</v>
      </c>
      <c r="AK797" s="15">
        <v>14.867000000000001</v>
      </c>
      <c r="AL797" s="14" t="s">
        <v>1792</v>
      </c>
      <c r="AM797" s="14">
        <f>16.278-13.789</f>
        <v>2.488999999999999</v>
      </c>
      <c r="AN797" s="15">
        <v>4</v>
      </c>
      <c r="AO797" s="15">
        <v>50</v>
      </c>
      <c r="AP797" s="15">
        <v>35</v>
      </c>
      <c r="AQ797" s="14" t="s">
        <v>1813</v>
      </c>
      <c r="AR797" s="15" t="s">
        <v>1845</v>
      </c>
    </row>
    <row r="798" spans="1:44" x14ac:dyDescent="0.2">
      <c r="A798" t="s">
        <v>1608</v>
      </c>
      <c r="B798" s="15" t="s">
        <v>1672</v>
      </c>
      <c r="C798" s="15" t="s">
        <v>1675</v>
      </c>
      <c r="D798" t="s">
        <v>1603</v>
      </c>
      <c r="E798" t="s">
        <v>1604</v>
      </c>
      <c r="F798" t="s">
        <v>1840</v>
      </c>
      <c r="G798" s="15" t="s">
        <v>1694</v>
      </c>
      <c r="H798" s="14" t="s">
        <v>1694</v>
      </c>
      <c r="I798" s="16" t="s">
        <v>1841</v>
      </c>
      <c r="M798" t="s">
        <v>1671</v>
      </c>
      <c r="O798">
        <v>2011</v>
      </c>
      <c r="R798">
        <v>30</v>
      </c>
      <c r="T798" t="s">
        <v>1842</v>
      </c>
      <c r="U798" t="s">
        <v>1775</v>
      </c>
      <c r="V798" s="9" t="s">
        <v>1842</v>
      </c>
      <c r="W798">
        <v>70</v>
      </c>
      <c r="X798" s="9" t="s">
        <v>1822</v>
      </c>
      <c r="Y798" t="s">
        <v>1739</v>
      </c>
      <c r="Z798">
        <v>0</v>
      </c>
      <c r="AF798" s="14" t="s">
        <v>158</v>
      </c>
      <c r="AG798" t="s">
        <v>1843</v>
      </c>
      <c r="AH798">
        <v>10</v>
      </c>
      <c r="AJ798" s="15" t="s">
        <v>1674</v>
      </c>
      <c r="AK798" s="15">
        <v>0</v>
      </c>
      <c r="AL798" s="14" t="s">
        <v>1792</v>
      </c>
      <c r="AM798">
        <v>0</v>
      </c>
      <c r="AN798" s="15">
        <v>4</v>
      </c>
      <c r="AO798" s="15">
        <v>50</v>
      </c>
      <c r="AP798" s="15">
        <v>35</v>
      </c>
      <c r="AQ798" s="14" t="s">
        <v>1813</v>
      </c>
      <c r="AR798" s="15" t="s">
        <v>1845</v>
      </c>
    </row>
    <row r="799" spans="1:44" x14ac:dyDescent="0.2">
      <c r="A799" t="s">
        <v>1608</v>
      </c>
      <c r="B799" s="15" t="s">
        <v>1672</v>
      </c>
      <c r="C799" s="15" t="s">
        <v>1675</v>
      </c>
      <c r="D799" t="s">
        <v>1603</v>
      </c>
      <c r="E799" t="s">
        <v>1604</v>
      </c>
      <c r="F799" t="s">
        <v>1840</v>
      </c>
      <c r="G799" s="15" t="s">
        <v>1694</v>
      </c>
      <c r="H799" s="14" t="s">
        <v>1694</v>
      </c>
      <c r="I799" s="16" t="s">
        <v>1841</v>
      </c>
      <c r="M799" t="s">
        <v>1671</v>
      </c>
      <c r="O799">
        <v>2011</v>
      </c>
      <c r="R799">
        <v>30</v>
      </c>
      <c r="T799" t="s">
        <v>1842</v>
      </c>
      <c r="U799" t="s">
        <v>1775</v>
      </c>
      <c r="V799" s="9" t="s">
        <v>1842</v>
      </c>
      <c r="W799">
        <v>70</v>
      </c>
      <c r="X799" s="9" t="s">
        <v>1820</v>
      </c>
      <c r="Y799" t="s">
        <v>1739</v>
      </c>
      <c r="Z799">
        <v>0</v>
      </c>
      <c r="AF799" s="14" t="s">
        <v>158</v>
      </c>
      <c r="AG799" t="s">
        <v>1843</v>
      </c>
      <c r="AH799">
        <v>10</v>
      </c>
      <c r="AJ799" s="15" t="s">
        <v>1674</v>
      </c>
      <c r="AK799" s="15">
        <v>0</v>
      </c>
      <c r="AL799" s="14" t="s">
        <v>1792</v>
      </c>
      <c r="AM799" s="14">
        <v>0</v>
      </c>
      <c r="AN799" s="15">
        <v>4</v>
      </c>
      <c r="AO799" s="15">
        <v>50</v>
      </c>
      <c r="AP799" s="15">
        <v>42</v>
      </c>
      <c r="AQ799" s="14" t="s">
        <v>1813</v>
      </c>
      <c r="AR799" s="15" t="s">
        <v>1845</v>
      </c>
    </row>
    <row r="800" spans="1:44" x14ac:dyDescent="0.2">
      <c r="A800" t="s">
        <v>1608</v>
      </c>
      <c r="B800" s="15" t="s">
        <v>1672</v>
      </c>
      <c r="C800" s="15" t="s">
        <v>1675</v>
      </c>
      <c r="D800" t="s">
        <v>1603</v>
      </c>
      <c r="E800" t="s">
        <v>1604</v>
      </c>
      <c r="F800" t="s">
        <v>1840</v>
      </c>
      <c r="G800" s="15" t="s">
        <v>1694</v>
      </c>
      <c r="H800" s="14" t="s">
        <v>1694</v>
      </c>
      <c r="I800" s="16" t="s">
        <v>1841</v>
      </c>
      <c r="M800" t="s">
        <v>1671</v>
      </c>
      <c r="O800">
        <v>2011</v>
      </c>
      <c r="R800">
        <v>30</v>
      </c>
      <c r="T800" t="s">
        <v>1842</v>
      </c>
      <c r="U800" t="s">
        <v>1775</v>
      </c>
      <c r="V800" s="9" t="s">
        <v>1842</v>
      </c>
      <c r="W800">
        <v>70</v>
      </c>
      <c r="X800" s="9" t="s">
        <v>1821</v>
      </c>
      <c r="Y800" t="s">
        <v>1739</v>
      </c>
      <c r="Z800">
        <v>0</v>
      </c>
      <c r="AF800" s="14" t="s">
        <v>158</v>
      </c>
      <c r="AG800" t="s">
        <v>1843</v>
      </c>
      <c r="AH800">
        <v>10</v>
      </c>
      <c r="AJ800" s="15" t="s">
        <v>1674</v>
      </c>
      <c r="AK800" s="15">
        <v>8.1</v>
      </c>
      <c r="AL800" s="14" t="s">
        <v>1792</v>
      </c>
      <c r="AM800" s="14">
        <f>10.944-5.344</f>
        <v>5.6000000000000005</v>
      </c>
      <c r="AN800" s="15">
        <v>4</v>
      </c>
      <c r="AO800" s="15">
        <v>50</v>
      </c>
      <c r="AP800" s="15">
        <v>42</v>
      </c>
      <c r="AQ800" s="14" t="s">
        <v>1813</v>
      </c>
      <c r="AR800" s="15" t="s">
        <v>1845</v>
      </c>
    </row>
    <row r="801" spans="1:44" x14ac:dyDescent="0.2">
      <c r="A801" t="s">
        <v>1608</v>
      </c>
      <c r="B801" s="15" t="s">
        <v>1672</v>
      </c>
      <c r="C801" s="15" t="s">
        <v>1675</v>
      </c>
      <c r="D801" t="s">
        <v>1603</v>
      </c>
      <c r="E801" t="s">
        <v>1604</v>
      </c>
      <c r="F801" t="s">
        <v>1840</v>
      </c>
      <c r="G801" s="15" t="s">
        <v>1694</v>
      </c>
      <c r="H801" s="14" t="s">
        <v>1694</v>
      </c>
      <c r="I801" s="16" t="s">
        <v>1841</v>
      </c>
      <c r="M801" t="s">
        <v>1671</v>
      </c>
      <c r="O801">
        <v>2011</v>
      </c>
      <c r="R801">
        <v>30</v>
      </c>
      <c r="T801" t="s">
        <v>1842</v>
      </c>
      <c r="U801" t="s">
        <v>1775</v>
      </c>
      <c r="V801" s="9" t="s">
        <v>1842</v>
      </c>
      <c r="W801">
        <v>70</v>
      </c>
      <c r="X801" s="9" t="s">
        <v>1730</v>
      </c>
      <c r="Y801" t="s">
        <v>1739</v>
      </c>
      <c r="Z801">
        <v>0</v>
      </c>
      <c r="AF801" s="14" t="s">
        <v>158</v>
      </c>
      <c r="AG801" t="s">
        <v>1843</v>
      </c>
      <c r="AH801">
        <v>10</v>
      </c>
      <c r="AJ801" s="15" t="s">
        <v>1674</v>
      </c>
      <c r="AK801" s="15">
        <v>15.833</v>
      </c>
      <c r="AL801" s="14" t="s">
        <v>1792</v>
      </c>
      <c r="AM801" s="14">
        <f>17.256-14.767</f>
        <v>2.4890000000000008</v>
      </c>
      <c r="AN801" s="15">
        <v>4</v>
      </c>
      <c r="AO801" s="15">
        <v>50</v>
      </c>
      <c r="AP801" s="15">
        <v>42</v>
      </c>
      <c r="AQ801" s="14" t="s">
        <v>1813</v>
      </c>
      <c r="AR801" s="15" t="s">
        <v>1845</v>
      </c>
    </row>
    <row r="802" spans="1:44" x14ac:dyDescent="0.2">
      <c r="A802" t="s">
        <v>1608</v>
      </c>
      <c r="B802" s="15" t="s">
        <v>1672</v>
      </c>
      <c r="C802" s="15" t="s">
        <v>1675</v>
      </c>
      <c r="D802" t="s">
        <v>1603</v>
      </c>
      <c r="E802" t="s">
        <v>1604</v>
      </c>
      <c r="F802" t="s">
        <v>1840</v>
      </c>
      <c r="G802" s="15" t="s">
        <v>1694</v>
      </c>
      <c r="H802" s="14" t="s">
        <v>1694</v>
      </c>
      <c r="I802" s="16" t="s">
        <v>1841</v>
      </c>
      <c r="M802" t="s">
        <v>1671</v>
      </c>
      <c r="O802">
        <v>2011</v>
      </c>
      <c r="R802">
        <v>30</v>
      </c>
      <c r="T802" t="s">
        <v>1842</v>
      </c>
      <c r="U802" t="s">
        <v>1775</v>
      </c>
      <c r="V802" s="9" t="s">
        <v>1842</v>
      </c>
      <c r="W802">
        <v>70</v>
      </c>
      <c r="X802" s="9" t="s">
        <v>1822</v>
      </c>
      <c r="Y802" t="s">
        <v>1739</v>
      </c>
      <c r="Z802">
        <v>0</v>
      </c>
      <c r="AF802" s="14" t="s">
        <v>158</v>
      </c>
      <c r="AG802" t="s">
        <v>1843</v>
      </c>
      <c r="AH802">
        <v>10</v>
      </c>
      <c r="AJ802" s="15" t="s">
        <v>1674</v>
      </c>
      <c r="AK802" s="15">
        <v>0</v>
      </c>
      <c r="AL802" s="14" t="s">
        <v>1792</v>
      </c>
      <c r="AM802">
        <v>0</v>
      </c>
      <c r="AN802" s="15">
        <v>4</v>
      </c>
      <c r="AO802" s="15">
        <v>50</v>
      </c>
      <c r="AP802" s="15">
        <v>42</v>
      </c>
      <c r="AQ802" s="14" t="s">
        <v>1813</v>
      </c>
      <c r="AR802" s="15" t="s">
        <v>1845</v>
      </c>
    </row>
    <row r="803" spans="1:44" x14ac:dyDescent="0.2">
      <c r="A803" t="s">
        <v>1608</v>
      </c>
      <c r="B803" s="15" t="s">
        <v>1672</v>
      </c>
      <c r="C803" s="15" t="s">
        <v>1675</v>
      </c>
      <c r="D803" t="s">
        <v>1603</v>
      </c>
      <c r="E803" t="s">
        <v>1604</v>
      </c>
      <c r="F803" t="s">
        <v>1840</v>
      </c>
      <c r="G803" s="15" t="s">
        <v>1694</v>
      </c>
      <c r="H803" s="14" t="s">
        <v>1694</v>
      </c>
      <c r="I803" s="16" t="s">
        <v>1841</v>
      </c>
      <c r="M803" t="s">
        <v>1671</v>
      </c>
      <c r="O803">
        <v>2011</v>
      </c>
      <c r="R803">
        <v>30</v>
      </c>
      <c r="T803" t="s">
        <v>1842</v>
      </c>
      <c r="U803" t="s">
        <v>1775</v>
      </c>
      <c r="V803" s="9" t="s">
        <v>1842</v>
      </c>
      <c r="W803">
        <v>70</v>
      </c>
      <c r="X803" s="9" t="s">
        <v>1820</v>
      </c>
      <c r="Y803" t="s">
        <v>1739</v>
      </c>
      <c r="Z803">
        <v>0</v>
      </c>
      <c r="AF803" s="14" t="s">
        <v>158</v>
      </c>
      <c r="AG803" t="s">
        <v>1843</v>
      </c>
      <c r="AH803">
        <v>10</v>
      </c>
      <c r="AJ803" s="15" t="s">
        <v>1674</v>
      </c>
      <c r="AK803" s="15">
        <v>0</v>
      </c>
      <c r="AL803" s="14" t="s">
        <v>1792</v>
      </c>
      <c r="AM803" s="14">
        <v>0</v>
      </c>
      <c r="AN803" s="15">
        <v>4</v>
      </c>
      <c r="AO803" s="15">
        <v>50</v>
      </c>
      <c r="AP803" s="15">
        <v>49</v>
      </c>
      <c r="AQ803" s="14" t="s">
        <v>1813</v>
      </c>
      <c r="AR803" s="15" t="s">
        <v>1845</v>
      </c>
    </row>
    <row r="804" spans="1:44" x14ac:dyDescent="0.2">
      <c r="A804" t="s">
        <v>1608</v>
      </c>
      <c r="B804" s="15" t="s">
        <v>1672</v>
      </c>
      <c r="C804" s="15" t="s">
        <v>1675</v>
      </c>
      <c r="D804" t="s">
        <v>1603</v>
      </c>
      <c r="E804" t="s">
        <v>1604</v>
      </c>
      <c r="F804" t="s">
        <v>1840</v>
      </c>
      <c r="G804" s="15" t="s">
        <v>1694</v>
      </c>
      <c r="H804" s="14" t="s">
        <v>1694</v>
      </c>
      <c r="I804" s="16" t="s">
        <v>1841</v>
      </c>
      <c r="M804" t="s">
        <v>1671</v>
      </c>
      <c r="O804">
        <v>2011</v>
      </c>
      <c r="R804">
        <v>30</v>
      </c>
      <c r="T804" t="s">
        <v>1842</v>
      </c>
      <c r="U804" t="s">
        <v>1775</v>
      </c>
      <c r="V804" s="9" t="s">
        <v>1842</v>
      </c>
      <c r="W804">
        <v>70</v>
      </c>
      <c r="X804" s="9" t="s">
        <v>1821</v>
      </c>
      <c r="Y804" t="s">
        <v>1739</v>
      </c>
      <c r="Z804">
        <v>0</v>
      </c>
      <c r="AF804" s="14" t="s">
        <v>158</v>
      </c>
      <c r="AG804" t="s">
        <v>1843</v>
      </c>
      <c r="AH804">
        <v>10</v>
      </c>
      <c r="AJ804" s="15" t="s">
        <v>1674</v>
      </c>
      <c r="AK804" s="15">
        <v>8.2669999999999995</v>
      </c>
      <c r="AL804" s="14" t="s">
        <v>1792</v>
      </c>
      <c r="AM804" s="14">
        <f>10.944-5.433</f>
        <v>5.511000000000001</v>
      </c>
      <c r="AN804" s="15">
        <v>4</v>
      </c>
      <c r="AO804" s="15">
        <v>50</v>
      </c>
      <c r="AP804" s="15">
        <v>49</v>
      </c>
      <c r="AQ804" s="14" t="s">
        <v>1813</v>
      </c>
      <c r="AR804" s="15" t="s">
        <v>1845</v>
      </c>
    </row>
    <row r="805" spans="1:44" x14ac:dyDescent="0.2">
      <c r="A805" t="s">
        <v>1608</v>
      </c>
      <c r="B805" s="15" t="s">
        <v>1672</v>
      </c>
      <c r="C805" s="15" t="s">
        <v>1675</v>
      </c>
      <c r="D805" t="s">
        <v>1603</v>
      </c>
      <c r="E805" t="s">
        <v>1604</v>
      </c>
      <c r="F805" t="s">
        <v>1840</v>
      </c>
      <c r="G805" s="15" t="s">
        <v>1694</v>
      </c>
      <c r="H805" s="14" t="s">
        <v>1694</v>
      </c>
      <c r="I805" s="16" t="s">
        <v>1841</v>
      </c>
      <c r="M805" t="s">
        <v>1671</v>
      </c>
      <c r="O805">
        <v>2011</v>
      </c>
      <c r="R805">
        <v>30</v>
      </c>
      <c r="T805" t="s">
        <v>1842</v>
      </c>
      <c r="U805" t="s">
        <v>1775</v>
      </c>
      <c r="V805" s="9" t="s">
        <v>1842</v>
      </c>
      <c r="W805">
        <v>70</v>
      </c>
      <c r="X805" s="9" t="s">
        <v>1730</v>
      </c>
      <c r="Y805" t="s">
        <v>1739</v>
      </c>
      <c r="Z805">
        <v>0</v>
      </c>
      <c r="AF805" s="14" t="s">
        <v>158</v>
      </c>
      <c r="AG805" t="s">
        <v>1843</v>
      </c>
      <c r="AH805">
        <v>10</v>
      </c>
      <c r="AJ805" s="15" t="s">
        <v>1674</v>
      </c>
      <c r="AK805" s="15">
        <v>16.2</v>
      </c>
      <c r="AL805" s="14" t="s">
        <v>1792</v>
      </c>
      <c r="AM805" s="14">
        <f>17.256-15.3</f>
        <v>1.9559999999999995</v>
      </c>
      <c r="AN805" s="15">
        <v>4</v>
      </c>
      <c r="AO805" s="15">
        <v>50</v>
      </c>
      <c r="AP805" s="15">
        <v>49</v>
      </c>
      <c r="AQ805" s="14" t="s">
        <v>1813</v>
      </c>
      <c r="AR805" s="15" t="s">
        <v>1845</v>
      </c>
    </row>
    <row r="806" spans="1:44" x14ac:dyDescent="0.2">
      <c r="A806" t="s">
        <v>1608</v>
      </c>
      <c r="B806" s="15" t="s">
        <v>1672</v>
      </c>
      <c r="C806" s="15" t="s">
        <v>1675</v>
      </c>
      <c r="D806" t="s">
        <v>1603</v>
      </c>
      <c r="E806" t="s">
        <v>1604</v>
      </c>
      <c r="F806" t="s">
        <v>1840</v>
      </c>
      <c r="G806" s="15" t="s">
        <v>1694</v>
      </c>
      <c r="H806" s="14" t="s">
        <v>1694</v>
      </c>
      <c r="I806" s="16" t="s">
        <v>1841</v>
      </c>
      <c r="M806" t="s">
        <v>1671</v>
      </c>
      <c r="O806">
        <v>2011</v>
      </c>
      <c r="R806">
        <v>30</v>
      </c>
      <c r="T806" t="s">
        <v>1842</v>
      </c>
      <c r="U806" t="s">
        <v>1775</v>
      </c>
      <c r="V806" s="9" t="s">
        <v>1842</v>
      </c>
      <c r="W806">
        <v>70</v>
      </c>
      <c r="X806" s="9" t="s">
        <v>1822</v>
      </c>
      <c r="Y806" t="s">
        <v>1739</v>
      </c>
      <c r="Z806">
        <v>0</v>
      </c>
      <c r="AF806" s="14" t="s">
        <v>158</v>
      </c>
      <c r="AG806" t="s">
        <v>1843</v>
      </c>
      <c r="AH806">
        <v>10</v>
      </c>
      <c r="AJ806" s="15" t="s">
        <v>1674</v>
      </c>
      <c r="AK806" s="15">
        <v>0</v>
      </c>
      <c r="AL806" s="14" t="s">
        <v>1792</v>
      </c>
      <c r="AM806">
        <v>0</v>
      </c>
      <c r="AN806" s="15">
        <v>4</v>
      </c>
      <c r="AO806" s="15">
        <v>50</v>
      </c>
      <c r="AP806" s="15">
        <v>49</v>
      </c>
      <c r="AQ806" s="14" t="s">
        <v>1813</v>
      </c>
      <c r="AR806" s="15" t="s">
        <v>1845</v>
      </c>
    </row>
    <row r="807" spans="1:44" x14ac:dyDescent="0.2">
      <c r="A807" t="s">
        <v>1608</v>
      </c>
      <c r="B807" s="15" t="s">
        <v>1672</v>
      </c>
      <c r="C807" s="15" t="s">
        <v>1675</v>
      </c>
      <c r="D807" t="s">
        <v>1603</v>
      </c>
      <c r="E807" t="s">
        <v>1604</v>
      </c>
      <c r="F807" t="s">
        <v>1840</v>
      </c>
      <c r="G807" s="15" t="s">
        <v>1694</v>
      </c>
      <c r="H807" s="14" t="s">
        <v>1694</v>
      </c>
      <c r="I807" s="16" t="s">
        <v>1841</v>
      </c>
      <c r="M807" t="s">
        <v>1671</v>
      </c>
      <c r="O807">
        <v>2011</v>
      </c>
      <c r="R807">
        <v>30</v>
      </c>
      <c r="T807" t="s">
        <v>1842</v>
      </c>
      <c r="U807" t="s">
        <v>1775</v>
      </c>
      <c r="V807" s="9" t="s">
        <v>1842</v>
      </c>
      <c r="W807">
        <v>70</v>
      </c>
      <c r="X807" s="9" t="s">
        <v>1820</v>
      </c>
      <c r="Y807" t="s">
        <v>1739</v>
      </c>
      <c r="Z807">
        <v>0</v>
      </c>
      <c r="AF807" s="14" t="s">
        <v>158</v>
      </c>
      <c r="AG807" t="s">
        <v>1843</v>
      </c>
      <c r="AH807">
        <v>10</v>
      </c>
      <c r="AJ807" s="15" t="s">
        <v>1674</v>
      </c>
      <c r="AK807" s="15">
        <v>0</v>
      </c>
      <c r="AL807" s="14" t="s">
        <v>1792</v>
      </c>
      <c r="AM807" s="14">
        <v>0</v>
      </c>
      <c r="AN807" s="15">
        <v>4</v>
      </c>
      <c r="AO807" s="15">
        <v>50</v>
      </c>
      <c r="AP807" s="15">
        <v>56</v>
      </c>
      <c r="AQ807" s="14" t="s">
        <v>1813</v>
      </c>
      <c r="AR807" s="15" t="s">
        <v>1845</v>
      </c>
    </row>
    <row r="808" spans="1:44" x14ac:dyDescent="0.2">
      <c r="A808" t="s">
        <v>1608</v>
      </c>
      <c r="B808" s="15" t="s">
        <v>1672</v>
      </c>
      <c r="C808" s="15" t="s">
        <v>1675</v>
      </c>
      <c r="D808" t="s">
        <v>1603</v>
      </c>
      <c r="E808" t="s">
        <v>1604</v>
      </c>
      <c r="F808" t="s">
        <v>1840</v>
      </c>
      <c r="G808" s="15" t="s">
        <v>1694</v>
      </c>
      <c r="H808" s="14" t="s">
        <v>1694</v>
      </c>
      <c r="I808" s="16" t="s">
        <v>1841</v>
      </c>
      <c r="M808" t="s">
        <v>1671</v>
      </c>
      <c r="O808">
        <v>2011</v>
      </c>
      <c r="R808">
        <v>30</v>
      </c>
      <c r="T808" t="s">
        <v>1842</v>
      </c>
      <c r="U808" t="s">
        <v>1775</v>
      </c>
      <c r="V808" s="9" t="s">
        <v>1842</v>
      </c>
      <c r="W808">
        <v>70</v>
      </c>
      <c r="X808" s="9" t="s">
        <v>1821</v>
      </c>
      <c r="Y808" t="s">
        <v>1739</v>
      </c>
      <c r="Z808">
        <v>0</v>
      </c>
      <c r="AF808" s="14" t="s">
        <v>158</v>
      </c>
      <c r="AG808" t="s">
        <v>1843</v>
      </c>
      <c r="AH808">
        <v>10</v>
      </c>
      <c r="AJ808" s="15" t="s">
        <v>1674</v>
      </c>
      <c r="AK808" s="15">
        <v>8.1999999999999993</v>
      </c>
      <c r="AL808" s="14" t="s">
        <v>1792</v>
      </c>
      <c r="AM808" s="14">
        <f>10.967-5.367</f>
        <v>5.6000000000000005</v>
      </c>
      <c r="AN808" s="15">
        <v>4</v>
      </c>
      <c r="AO808" s="15">
        <v>50</v>
      </c>
      <c r="AP808" s="15">
        <v>56</v>
      </c>
      <c r="AQ808" s="14" t="s">
        <v>1813</v>
      </c>
      <c r="AR808" s="15" t="s">
        <v>1845</v>
      </c>
    </row>
    <row r="809" spans="1:44" x14ac:dyDescent="0.2">
      <c r="A809" t="s">
        <v>1608</v>
      </c>
      <c r="B809" s="15" t="s">
        <v>1672</v>
      </c>
      <c r="C809" s="15" t="s">
        <v>1675</v>
      </c>
      <c r="D809" t="s">
        <v>1603</v>
      </c>
      <c r="E809" t="s">
        <v>1604</v>
      </c>
      <c r="F809" t="s">
        <v>1840</v>
      </c>
      <c r="G809" s="15" t="s">
        <v>1694</v>
      </c>
      <c r="H809" s="14" t="s">
        <v>1694</v>
      </c>
      <c r="I809" s="16" t="s">
        <v>1841</v>
      </c>
      <c r="M809" t="s">
        <v>1671</v>
      </c>
      <c r="O809">
        <v>2011</v>
      </c>
      <c r="R809">
        <v>30</v>
      </c>
      <c r="T809" t="s">
        <v>1842</v>
      </c>
      <c r="U809" t="s">
        <v>1775</v>
      </c>
      <c r="V809" s="9" t="s">
        <v>1842</v>
      </c>
      <c r="W809">
        <v>70</v>
      </c>
      <c r="X809" s="9" t="s">
        <v>1730</v>
      </c>
      <c r="Y809" t="s">
        <v>1739</v>
      </c>
      <c r="Z809">
        <v>0</v>
      </c>
      <c r="AF809" s="14" t="s">
        <v>158</v>
      </c>
      <c r="AG809" t="s">
        <v>1843</v>
      </c>
      <c r="AH809">
        <v>10</v>
      </c>
      <c r="AJ809" s="15" t="s">
        <v>1674</v>
      </c>
      <c r="AK809" s="15">
        <v>16.189</v>
      </c>
      <c r="AL809" s="14" t="s">
        <v>1792</v>
      </c>
      <c r="AM809" s="14">
        <f>17.256-15.3</f>
        <v>1.9559999999999995</v>
      </c>
      <c r="AN809" s="15">
        <v>4</v>
      </c>
      <c r="AO809" s="15">
        <v>50</v>
      </c>
      <c r="AP809" s="15">
        <v>56</v>
      </c>
      <c r="AQ809" s="14" t="s">
        <v>1813</v>
      </c>
      <c r="AR809" s="15" t="s">
        <v>1845</v>
      </c>
    </row>
    <row r="810" spans="1:44" x14ac:dyDescent="0.2">
      <c r="A810" t="s">
        <v>1608</v>
      </c>
      <c r="B810" s="15" t="s">
        <v>1672</v>
      </c>
      <c r="C810" s="15" t="s">
        <v>1675</v>
      </c>
      <c r="D810" t="s">
        <v>1603</v>
      </c>
      <c r="E810" t="s">
        <v>1604</v>
      </c>
      <c r="F810" t="s">
        <v>1840</v>
      </c>
      <c r="G810" s="15" t="s">
        <v>1694</v>
      </c>
      <c r="H810" s="14" t="s">
        <v>1694</v>
      </c>
      <c r="I810" s="16" t="s">
        <v>1841</v>
      </c>
      <c r="M810" t="s">
        <v>1671</v>
      </c>
      <c r="O810">
        <v>2011</v>
      </c>
      <c r="R810">
        <v>30</v>
      </c>
      <c r="T810" t="s">
        <v>1842</v>
      </c>
      <c r="U810" t="s">
        <v>1775</v>
      </c>
      <c r="V810" s="9" t="s">
        <v>1842</v>
      </c>
      <c r="W810">
        <v>70</v>
      </c>
      <c r="X810" s="9" t="s">
        <v>1822</v>
      </c>
      <c r="Y810" t="s">
        <v>1739</v>
      </c>
      <c r="Z810">
        <v>0</v>
      </c>
      <c r="AF810" s="14" t="s">
        <v>158</v>
      </c>
      <c r="AG810" t="s">
        <v>1843</v>
      </c>
      <c r="AH810">
        <v>10</v>
      </c>
      <c r="AJ810" s="15" t="s">
        <v>1674</v>
      </c>
      <c r="AK810" s="15">
        <v>0</v>
      </c>
      <c r="AL810" s="14" t="s">
        <v>1792</v>
      </c>
      <c r="AM810">
        <v>0</v>
      </c>
      <c r="AN810" s="15">
        <v>4</v>
      </c>
      <c r="AO810" s="15">
        <v>50</v>
      </c>
      <c r="AP810" s="15">
        <v>56</v>
      </c>
      <c r="AQ810" s="14" t="s">
        <v>1813</v>
      </c>
      <c r="AR810" s="15" t="s">
        <v>1845</v>
      </c>
    </row>
    <row r="811" spans="1:44" x14ac:dyDescent="0.2">
      <c r="A811" t="s">
        <v>1608</v>
      </c>
      <c r="B811" s="15" t="s">
        <v>1672</v>
      </c>
      <c r="C811" s="15" t="s">
        <v>1675</v>
      </c>
      <c r="D811" t="s">
        <v>1603</v>
      </c>
      <c r="E811" t="s">
        <v>1604</v>
      </c>
      <c r="F811" t="s">
        <v>1840</v>
      </c>
      <c r="G811" s="15" t="s">
        <v>1694</v>
      </c>
      <c r="H811" s="14" t="s">
        <v>1694</v>
      </c>
      <c r="I811" s="16" t="s">
        <v>1841</v>
      </c>
      <c r="M811" t="s">
        <v>1671</v>
      </c>
      <c r="O811">
        <v>2011</v>
      </c>
      <c r="R811">
        <v>30</v>
      </c>
      <c r="T811" t="s">
        <v>1842</v>
      </c>
      <c r="U811" t="s">
        <v>1775</v>
      </c>
      <c r="V811" s="9" t="s">
        <v>1842</v>
      </c>
      <c r="W811">
        <v>70</v>
      </c>
      <c r="X811" s="9" t="s">
        <v>1820</v>
      </c>
      <c r="Y811" t="s">
        <v>1739</v>
      </c>
      <c r="Z811">
        <v>0</v>
      </c>
      <c r="AF811" s="14" t="s">
        <v>158</v>
      </c>
      <c r="AG811" t="s">
        <v>1843</v>
      </c>
      <c r="AH811">
        <v>10</v>
      </c>
      <c r="AJ811" s="15" t="s">
        <v>1674</v>
      </c>
      <c r="AK811" s="15">
        <v>0</v>
      </c>
      <c r="AL811" s="14" t="s">
        <v>1792</v>
      </c>
      <c r="AM811" s="14">
        <v>0</v>
      </c>
      <c r="AN811" s="15">
        <v>4</v>
      </c>
      <c r="AO811" s="15">
        <v>50</v>
      </c>
      <c r="AP811" s="15">
        <v>63</v>
      </c>
      <c r="AQ811" s="14" t="s">
        <v>1813</v>
      </c>
      <c r="AR811" s="15" t="s">
        <v>1845</v>
      </c>
    </row>
    <row r="812" spans="1:44" x14ac:dyDescent="0.2">
      <c r="A812" t="s">
        <v>1608</v>
      </c>
      <c r="B812" s="15" t="s">
        <v>1672</v>
      </c>
      <c r="C812" s="15" t="s">
        <v>1675</v>
      </c>
      <c r="D812" t="s">
        <v>1603</v>
      </c>
      <c r="E812" t="s">
        <v>1604</v>
      </c>
      <c r="F812" t="s">
        <v>1840</v>
      </c>
      <c r="G812" s="15" t="s">
        <v>1694</v>
      </c>
      <c r="H812" s="14" t="s">
        <v>1694</v>
      </c>
      <c r="I812" s="16" t="s">
        <v>1841</v>
      </c>
      <c r="M812" t="s">
        <v>1671</v>
      </c>
      <c r="O812">
        <v>2011</v>
      </c>
      <c r="R812">
        <v>30</v>
      </c>
      <c r="T812" t="s">
        <v>1842</v>
      </c>
      <c r="U812" t="s">
        <v>1775</v>
      </c>
      <c r="V812" s="9" t="s">
        <v>1842</v>
      </c>
      <c r="W812">
        <v>70</v>
      </c>
      <c r="X812" s="9" t="s">
        <v>1821</v>
      </c>
      <c r="Y812" t="s">
        <v>1739</v>
      </c>
      <c r="Z812">
        <v>0</v>
      </c>
      <c r="AF812" s="14" t="s">
        <v>158</v>
      </c>
      <c r="AG812" t="s">
        <v>1843</v>
      </c>
      <c r="AH812">
        <v>10</v>
      </c>
      <c r="AJ812" s="15" t="s">
        <v>1674</v>
      </c>
      <c r="AK812" s="15">
        <v>8.1999999999999993</v>
      </c>
      <c r="AL812" s="14" t="s">
        <v>1792</v>
      </c>
      <c r="AM812" s="14">
        <f>10.878-5.367</f>
        <v>5.5110000000000001</v>
      </c>
      <c r="AN812" s="15">
        <v>4</v>
      </c>
      <c r="AO812" s="15">
        <v>50</v>
      </c>
      <c r="AP812" s="15">
        <v>63</v>
      </c>
      <c r="AQ812" s="14" t="s">
        <v>1813</v>
      </c>
      <c r="AR812" s="15" t="s">
        <v>1845</v>
      </c>
    </row>
    <row r="813" spans="1:44" x14ac:dyDescent="0.2">
      <c r="A813" t="s">
        <v>1608</v>
      </c>
      <c r="B813" s="15" t="s">
        <v>1672</v>
      </c>
      <c r="C813" s="15" t="s">
        <v>1675</v>
      </c>
      <c r="D813" t="s">
        <v>1603</v>
      </c>
      <c r="E813" t="s">
        <v>1604</v>
      </c>
      <c r="F813" t="s">
        <v>1840</v>
      </c>
      <c r="G813" s="15" t="s">
        <v>1694</v>
      </c>
      <c r="H813" s="14" t="s">
        <v>1694</v>
      </c>
      <c r="I813" s="16" t="s">
        <v>1841</v>
      </c>
      <c r="M813" t="s">
        <v>1671</v>
      </c>
      <c r="O813">
        <v>2011</v>
      </c>
      <c r="R813">
        <v>30</v>
      </c>
      <c r="T813" t="s">
        <v>1842</v>
      </c>
      <c r="U813" t="s">
        <v>1775</v>
      </c>
      <c r="V813" s="9" t="s">
        <v>1842</v>
      </c>
      <c r="W813">
        <v>70</v>
      </c>
      <c r="X813" s="9" t="s">
        <v>1730</v>
      </c>
      <c r="Y813" t="s">
        <v>1739</v>
      </c>
      <c r="Z813">
        <v>0</v>
      </c>
      <c r="AF813" s="14" t="s">
        <v>158</v>
      </c>
      <c r="AG813" t="s">
        <v>1843</v>
      </c>
      <c r="AH813">
        <v>10</v>
      </c>
      <c r="AJ813" s="15" t="s">
        <v>1674</v>
      </c>
      <c r="AK813" s="15">
        <v>16.132999999999999</v>
      </c>
      <c r="AL813" s="14" t="s">
        <v>1792</v>
      </c>
      <c r="AM813" s="14">
        <f>17.278-15.056</f>
        <v>2.2219999999999995</v>
      </c>
      <c r="AN813" s="15">
        <v>4</v>
      </c>
      <c r="AO813" s="15">
        <v>50</v>
      </c>
      <c r="AP813" s="15">
        <v>63</v>
      </c>
      <c r="AQ813" s="14" t="s">
        <v>1813</v>
      </c>
      <c r="AR813" s="15" t="s">
        <v>1845</v>
      </c>
    </row>
    <row r="814" spans="1:44" x14ac:dyDescent="0.2">
      <c r="A814" t="s">
        <v>1608</v>
      </c>
      <c r="B814" s="15" t="s">
        <v>1672</v>
      </c>
      <c r="C814" s="15" t="s">
        <v>1675</v>
      </c>
      <c r="D814" t="s">
        <v>1603</v>
      </c>
      <c r="E814" t="s">
        <v>1604</v>
      </c>
      <c r="F814" t="s">
        <v>1840</v>
      </c>
      <c r="G814" s="15" t="s">
        <v>1694</v>
      </c>
      <c r="H814" s="14" t="s">
        <v>1694</v>
      </c>
      <c r="I814" s="16" t="s">
        <v>1841</v>
      </c>
      <c r="M814" t="s">
        <v>1671</v>
      </c>
      <c r="O814">
        <v>2011</v>
      </c>
      <c r="R814">
        <v>30</v>
      </c>
      <c r="T814" t="s">
        <v>1842</v>
      </c>
      <c r="U814" t="s">
        <v>1775</v>
      </c>
      <c r="V814" s="9" t="s">
        <v>1842</v>
      </c>
      <c r="W814">
        <v>70</v>
      </c>
      <c r="X814" s="9" t="s">
        <v>1822</v>
      </c>
      <c r="Y814" t="s">
        <v>1739</v>
      </c>
      <c r="Z814">
        <v>0</v>
      </c>
      <c r="AF814" s="14" t="s">
        <v>158</v>
      </c>
      <c r="AG814" t="s">
        <v>1843</v>
      </c>
      <c r="AH814">
        <v>10</v>
      </c>
      <c r="AJ814" s="15" t="s">
        <v>1674</v>
      </c>
      <c r="AK814" s="15">
        <v>0</v>
      </c>
      <c r="AL814" s="14" t="s">
        <v>1792</v>
      </c>
      <c r="AM814">
        <v>0</v>
      </c>
      <c r="AN814" s="15">
        <v>4</v>
      </c>
      <c r="AO814" s="15">
        <v>50</v>
      </c>
      <c r="AP814" s="15">
        <v>63</v>
      </c>
      <c r="AQ814" s="14" t="s">
        <v>1813</v>
      </c>
      <c r="AR814" s="15" t="s">
        <v>1845</v>
      </c>
    </row>
    <row r="815" spans="1:44" x14ac:dyDescent="0.2">
      <c r="A815" t="s">
        <v>1608</v>
      </c>
      <c r="B815" s="15" t="s">
        <v>1672</v>
      </c>
      <c r="C815" s="15" t="s">
        <v>1675</v>
      </c>
      <c r="D815" t="s">
        <v>1603</v>
      </c>
      <c r="E815" t="s">
        <v>1604</v>
      </c>
      <c r="F815" t="s">
        <v>1840</v>
      </c>
      <c r="G815" s="15" t="s">
        <v>1694</v>
      </c>
      <c r="H815" s="14" t="s">
        <v>1694</v>
      </c>
      <c r="I815" s="16" t="s">
        <v>1841</v>
      </c>
      <c r="M815" t="s">
        <v>1671</v>
      </c>
      <c r="O815">
        <v>2011</v>
      </c>
      <c r="R815">
        <v>30</v>
      </c>
      <c r="T815" t="s">
        <v>1842</v>
      </c>
      <c r="U815" t="s">
        <v>1775</v>
      </c>
      <c r="V815" s="9" t="s">
        <v>1842</v>
      </c>
      <c r="W815">
        <v>70</v>
      </c>
      <c r="X815" s="9" t="s">
        <v>1820</v>
      </c>
      <c r="Y815" t="s">
        <v>1739</v>
      </c>
      <c r="Z815">
        <v>0</v>
      </c>
      <c r="AF815" s="14" t="s">
        <v>158</v>
      </c>
      <c r="AG815" t="s">
        <v>1843</v>
      </c>
      <c r="AH815">
        <v>10</v>
      </c>
      <c r="AJ815" s="15" t="s">
        <v>1674</v>
      </c>
      <c r="AK815" s="15">
        <v>0</v>
      </c>
      <c r="AL815" s="14" t="s">
        <v>1792</v>
      </c>
      <c r="AM815" s="14">
        <v>0</v>
      </c>
      <c r="AN815" s="15">
        <v>4</v>
      </c>
      <c r="AO815" s="15">
        <v>50</v>
      </c>
      <c r="AP815" s="15">
        <v>70</v>
      </c>
      <c r="AQ815" s="14" t="s">
        <v>1813</v>
      </c>
      <c r="AR815" s="15" t="s">
        <v>1845</v>
      </c>
    </row>
    <row r="816" spans="1:44" x14ac:dyDescent="0.2">
      <c r="A816" t="s">
        <v>1608</v>
      </c>
      <c r="B816" s="15" t="s">
        <v>1672</v>
      </c>
      <c r="C816" s="15" t="s">
        <v>1675</v>
      </c>
      <c r="D816" t="s">
        <v>1603</v>
      </c>
      <c r="E816" t="s">
        <v>1604</v>
      </c>
      <c r="F816" t="s">
        <v>1840</v>
      </c>
      <c r="G816" s="15" t="s">
        <v>1694</v>
      </c>
      <c r="H816" s="14" t="s">
        <v>1694</v>
      </c>
      <c r="I816" s="16" t="s">
        <v>1841</v>
      </c>
      <c r="M816" t="s">
        <v>1671</v>
      </c>
      <c r="O816">
        <v>2011</v>
      </c>
      <c r="R816">
        <v>30</v>
      </c>
      <c r="T816" t="s">
        <v>1842</v>
      </c>
      <c r="U816" t="s">
        <v>1775</v>
      </c>
      <c r="V816" s="9" t="s">
        <v>1842</v>
      </c>
      <c r="W816">
        <v>70</v>
      </c>
      <c r="X816" s="9" t="s">
        <v>1821</v>
      </c>
      <c r="Y816" t="s">
        <v>1739</v>
      </c>
      <c r="Z816">
        <v>0</v>
      </c>
      <c r="AF816" s="14" t="s">
        <v>158</v>
      </c>
      <c r="AG816" t="s">
        <v>1843</v>
      </c>
      <c r="AH816">
        <v>10</v>
      </c>
      <c r="AJ816" s="15" t="s">
        <v>1674</v>
      </c>
      <c r="AK816" s="15">
        <v>8.2669999999999995</v>
      </c>
      <c r="AL816" s="14" t="s">
        <v>1792</v>
      </c>
      <c r="AM816" s="14">
        <f>10.967-5.278</f>
        <v>5.6890000000000009</v>
      </c>
      <c r="AN816" s="15">
        <v>4</v>
      </c>
      <c r="AO816" s="15">
        <v>50</v>
      </c>
      <c r="AP816" s="15">
        <v>70</v>
      </c>
      <c r="AQ816" s="14" t="s">
        <v>1813</v>
      </c>
      <c r="AR816" s="15" t="s">
        <v>1845</v>
      </c>
    </row>
    <row r="817" spans="1:44" x14ac:dyDescent="0.2">
      <c r="A817" t="s">
        <v>1608</v>
      </c>
      <c r="B817" s="15" t="s">
        <v>1672</v>
      </c>
      <c r="C817" s="15" t="s">
        <v>1675</v>
      </c>
      <c r="D817" t="s">
        <v>1603</v>
      </c>
      <c r="E817" t="s">
        <v>1604</v>
      </c>
      <c r="F817" t="s">
        <v>1840</v>
      </c>
      <c r="G817" s="15" t="s">
        <v>1694</v>
      </c>
      <c r="H817" s="14" t="s">
        <v>1694</v>
      </c>
      <c r="I817" s="16" t="s">
        <v>1841</v>
      </c>
      <c r="M817" t="s">
        <v>1671</v>
      </c>
      <c r="O817">
        <v>2011</v>
      </c>
      <c r="R817">
        <v>30</v>
      </c>
      <c r="T817" t="s">
        <v>1842</v>
      </c>
      <c r="U817" t="s">
        <v>1775</v>
      </c>
      <c r="V817" s="9" t="s">
        <v>1842</v>
      </c>
      <c r="W817">
        <v>70</v>
      </c>
      <c r="X817" s="9" t="s">
        <v>1730</v>
      </c>
      <c r="Y817" t="s">
        <v>1739</v>
      </c>
      <c r="Z817">
        <v>0</v>
      </c>
      <c r="AF817" s="14" t="s">
        <v>158</v>
      </c>
      <c r="AG817" t="s">
        <v>1843</v>
      </c>
      <c r="AH817">
        <v>10</v>
      </c>
      <c r="AJ817" s="15" t="s">
        <v>1674</v>
      </c>
      <c r="AK817" s="15">
        <v>16.3</v>
      </c>
      <c r="AL817" s="14" t="s">
        <v>1792</v>
      </c>
      <c r="AM817" s="14">
        <f>17.278-15.322</f>
        <v>1.9559999999999995</v>
      </c>
      <c r="AN817" s="15">
        <v>4</v>
      </c>
      <c r="AO817" s="15">
        <v>50</v>
      </c>
      <c r="AP817" s="15">
        <v>70</v>
      </c>
      <c r="AQ817" s="14" t="s">
        <v>1813</v>
      </c>
      <c r="AR817" s="15" t="s">
        <v>1845</v>
      </c>
    </row>
    <row r="818" spans="1:44" x14ac:dyDescent="0.2">
      <c r="A818" t="s">
        <v>1608</v>
      </c>
      <c r="B818" s="15" t="s">
        <v>1672</v>
      </c>
      <c r="C818" s="15" t="s">
        <v>1675</v>
      </c>
      <c r="D818" t="s">
        <v>1603</v>
      </c>
      <c r="E818" t="s">
        <v>1604</v>
      </c>
      <c r="F818" t="s">
        <v>1840</v>
      </c>
      <c r="G818" s="15" t="s">
        <v>1694</v>
      </c>
      <c r="H818" s="14" t="s">
        <v>1694</v>
      </c>
      <c r="I818" s="16" t="s">
        <v>1841</v>
      </c>
      <c r="M818" t="s">
        <v>1671</v>
      </c>
      <c r="O818">
        <v>2011</v>
      </c>
      <c r="R818">
        <v>30</v>
      </c>
      <c r="T818" t="s">
        <v>1842</v>
      </c>
      <c r="U818" t="s">
        <v>1775</v>
      </c>
      <c r="V818" s="9" t="s">
        <v>1842</v>
      </c>
      <c r="W818">
        <v>70</v>
      </c>
      <c r="X818" s="9" t="s">
        <v>1822</v>
      </c>
      <c r="Y818" t="s">
        <v>1739</v>
      </c>
      <c r="Z818">
        <v>0</v>
      </c>
      <c r="AF818" s="14" t="s">
        <v>158</v>
      </c>
      <c r="AG818" t="s">
        <v>1843</v>
      </c>
      <c r="AH818">
        <v>10</v>
      </c>
      <c r="AJ818" s="15" t="s">
        <v>1674</v>
      </c>
      <c r="AK818" s="15">
        <v>0</v>
      </c>
      <c r="AL818" s="14" t="s">
        <v>1792</v>
      </c>
      <c r="AM818">
        <v>0</v>
      </c>
      <c r="AN818" s="15">
        <v>4</v>
      </c>
      <c r="AO818" s="15">
        <v>50</v>
      </c>
      <c r="AP818" s="15">
        <v>70</v>
      </c>
      <c r="AQ818" s="14" t="s">
        <v>1813</v>
      </c>
      <c r="AR818" s="15" t="s">
        <v>1845</v>
      </c>
    </row>
    <row r="819" spans="1:44" x14ac:dyDescent="0.2">
      <c r="A819" t="s">
        <v>1608</v>
      </c>
      <c r="B819" s="15" t="s">
        <v>1672</v>
      </c>
      <c r="C819" s="15" t="s">
        <v>1675</v>
      </c>
      <c r="D819" t="s">
        <v>1603</v>
      </c>
      <c r="E819" t="s">
        <v>1604</v>
      </c>
      <c r="F819" t="s">
        <v>1840</v>
      </c>
      <c r="G819" s="15" t="s">
        <v>1694</v>
      </c>
      <c r="H819" s="14" t="s">
        <v>1694</v>
      </c>
      <c r="I819" s="16" t="s">
        <v>1841</v>
      </c>
      <c r="M819" t="s">
        <v>1671</v>
      </c>
      <c r="O819">
        <v>2011</v>
      </c>
      <c r="R819">
        <v>30</v>
      </c>
      <c r="T819" t="s">
        <v>1842</v>
      </c>
      <c r="U819" t="s">
        <v>1775</v>
      </c>
      <c r="V819" s="9" t="s">
        <v>1842</v>
      </c>
      <c r="W819">
        <v>70</v>
      </c>
      <c r="X819" s="9" t="s">
        <v>1730</v>
      </c>
      <c r="Y819" t="s">
        <v>1739</v>
      </c>
      <c r="Z819">
        <v>0</v>
      </c>
      <c r="AF819" s="14" t="s">
        <v>158</v>
      </c>
      <c r="AG819" t="s">
        <v>1843</v>
      </c>
      <c r="AH819">
        <v>10</v>
      </c>
      <c r="AJ819" s="15" t="s">
        <v>1674</v>
      </c>
      <c r="AK819" s="15">
        <v>0</v>
      </c>
      <c r="AL819" s="14" t="s">
        <v>1792</v>
      </c>
      <c r="AM819" s="14">
        <v>0</v>
      </c>
      <c r="AN819" s="15">
        <v>4</v>
      </c>
      <c r="AO819" s="15">
        <v>50</v>
      </c>
      <c r="AP819" s="15">
        <v>77</v>
      </c>
      <c r="AQ819" s="14" t="s">
        <v>1813</v>
      </c>
      <c r="AR819" s="15" t="s">
        <v>1845</v>
      </c>
    </row>
    <row r="820" spans="1:44" x14ac:dyDescent="0.2">
      <c r="A820" t="s">
        <v>1608</v>
      </c>
      <c r="B820" s="15" t="s">
        <v>1672</v>
      </c>
      <c r="C820" s="15" t="s">
        <v>1675</v>
      </c>
      <c r="D820" t="s">
        <v>1603</v>
      </c>
      <c r="E820" t="s">
        <v>1604</v>
      </c>
      <c r="F820" t="s">
        <v>1840</v>
      </c>
      <c r="G820" s="15" t="s">
        <v>1694</v>
      </c>
      <c r="H820" s="14" t="s">
        <v>1694</v>
      </c>
      <c r="I820" s="16" t="s">
        <v>1841</v>
      </c>
      <c r="M820" t="s">
        <v>1671</v>
      </c>
      <c r="O820">
        <v>2011</v>
      </c>
      <c r="R820">
        <v>30</v>
      </c>
      <c r="T820" t="s">
        <v>1842</v>
      </c>
      <c r="U820" t="s">
        <v>1775</v>
      </c>
      <c r="V820" s="9" t="s">
        <v>1842</v>
      </c>
      <c r="W820">
        <v>70</v>
      </c>
      <c r="X820" s="9" t="s">
        <v>1821</v>
      </c>
      <c r="Y820" t="s">
        <v>1739</v>
      </c>
      <c r="Z820">
        <v>0</v>
      </c>
      <c r="AF820" s="14" t="s">
        <v>158</v>
      </c>
      <c r="AG820" t="s">
        <v>1843</v>
      </c>
      <c r="AH820">
        <v>10</v>
      </c>
      <c r="AJ820" s="15" t="s">
        <v>1674</v>
      </c>
      <c r="AK820" s="15">
        <v>8.4670000000000005</v>
      </c>
      <c r="AL820" s="14" t="s">
        <v>1792</v>
      </c>
      <c r="AM820" s="14">
        <f>11.678-5.189</f>
        <v>6.4890000000000008</v>
      </c>
      <c r="AN820" s="15">
        <v>4</v>
      </c>
      <c r="AO820" s="15">
        <v>50</v>
      </c>
      <c r="AP820" s="15">
        <v>77</v>
      </c>
      <c r="AQ820" s="14" t="s">
        <v>1813</v>
      </c>
      <c r="AR820" s="15" t="s">
        <v>1845</v>
      </c>
    </row>
    <row r="821" spans="1:44" x14ac:dyDescent="0.2">
      <c r="A821" t="s">
        <v>1608</v>
      </c>
      <c r="B821" s="15" t="s">
        <v>1672</v>
      </c>
      <c r="C821" s="15" t="s">
        <v>1675</v>
      </c>
      <c r="D821" t="s">
        <v>1603</v>
      </c>
      <c r="E821" t="s">
        <v>1604</v>
      </c>
      <c r="F821" t="s">
        <v>1840</v>
      </c>
      <c r="G821" s="15" t="s">
        <v>1694</v>
      </c>
      <c r="H821" s="14" t="s">
        <v>1694</v>
      </c>
      <c r="I821" s="16" t="s">
        <v>1841</v>
      </c>
      <c r="M821" t="s">
        <v>1671</v>
      </c>
      <c r="O821">
        <v>2011</v>
      </c>
      <c r="R821">
        <v>30</v>
      </c>
      <c r="T821" t="s">
        <v>1842</v>
      </c>
      <c r="U821" t="s">
        <v>1775</v>
      </c>
      <c r="V821" s="9" t="s">
        <v>1842</v>
      </c>
      <c r="W821">
        <v>70</v>
      </c>
      <c r="X821" s="9" t="s">
        <v>1820</v>
      </c>
      <c r="Y821" t="s">
        <v>1739</v>
      </c>
      <c r="Z821">
        <v>0</v>
      </c>
      <c r="AF821" s="14" t="s">
        <v>158</v>
      </c>
      <c r="AG821" t="s">
        <v>1843</v>
      </c>
      <c r="AH821">
        <v>10</v>
      </c>
      <c r="AJ821" s="15" t="s">
        <v>1674</v>
      </c>
      <c r="AK821" s="15">
        <v>16.2</v>
      </c>
      <c r="AL821" s="14" t="s">
        <v>1792</v>
      </c>
      <c r="AM821" s="14">
        <f>17.278-15.233</f>
        <v>2.0449999999999982</v>
      </c>
      <c r="AN821" s="15">
        <v>4</v>
      </c>
      <c r="AO821" s="15">
        <v>50</v>
      </c>
      <c r="AP821" s="15">
        <v>77</v>
      </c>
      <c r="AQ821" s="14" t="s">
        <v>1813</v>
      </c>
      <c r="AR821" s="15" t="s">
        <v>1845</v>
      </c>
    </row>
    <row r="822" spans="1:44" x14ac:dyDescent="0.2">
      <c r="A822" t="s">
        <v>1608</v>
      </c>
      <c r="B822" s="15" t="s">
        <v>1672</v>
      </c>
      <c r="C822" s="15" t="s">
        <v>1675</v>
      </c>
      <c r="D822" t="s">
        <v>1603</v>
      </c>
      <c r="E822" t="s">
        <v>1604</v>
      </c>
      <c r="F822" t="s">
        <v>1840</v>
      </c>
      <c r="G822" s="15" t="s">
        <v>1694</v>
      </c>
      <c r="H822" s="14" t="s">
        <v>1694</v>
      </c>
      <c r="I822" s="16" t="s">
        <v>1841</v>
      </c>
      <c r="M822" t="s">
        <v>1671</v>
      </c>
      <c r="O822">
        <v>2011</v>
      </c>
      <c r="R822">
        <v>30</v>
      </c>
      <c r="T822" t="s">
        <v>1842</v>
      </c>
      <c r="U822" t="s">
        <v>1775</v>
      </c>
      <c r="V822" s="9" t="s">
        <v>1842</v>
      </c>
      <c r="W822">
        <v>70</v>
      </c>
      <c r="X822" s="9" t="s">
        <v>1822</v>
      </c>
      <c r="Y822" t="s">
        <v>1739</v>
      </c>
      <c r="Z822">
        <v>0</v>
      </c>
      <c r="AF822" s="14" t="s">
        <v>158</v>
      </c>
      <c r="AG822" t="s">
        <v>1843</v>
      </c>
      <c r="AH822">
        <v>10</v>
      </c>
      <c r="AJ822" s="15" t="s">
        <v>1674</v>
      </c>
      <c r="AK822" s="15">
        <v>0.38900000000000001</v>
      </c>
      <c r="AL822" s="14" t="s">
        <v>1792</v>
      </c>
      <c r="AM822">
        <f>1.544-0.389</f>
        <v>1.155</v>
      </c>
      <c r="AN822" s="15">
        <v>4</v>
      </c>
      <c r="AO822" s="15">
        <v>50</v>
      </c>
      <c r="AP822" s="15">
        <v>77</v>
      </c>
      <c r="AQ822" s="14" t="s">
        <v>1813</v>
      </c>
      <c r="AR822" s="15" t="s">
        <v>1845</v>
      </c>
    </row>
    <row r="823" spans="1:44" x14ac:dyDescent="0.2">
      <c r="A823" t="s">
        <v>1608</v>
      </c>
      <c r="B823" s="15" t="s">
        <v>1672</v>
      </c>
      <c r="C823" s="15" t="s">
        <v>1675</v>
      </c>
      <c r="D823" t="s">
        <v>1603</v>
      </c>
      <c r="E823" t="s">
        <v>1604</v>
      </c>
      <c r="F823" t="s">
        <v>1840</v>
      </c>
      <c r="G823" s="15" t="s">
        <v>1694</v>
      </c>
      <c r="H823" s="14" t="s">
        <v>1694</v>
      </c>
      <c r="I823" s="16" t="s">
        <v>1841</v>
      </c>
      <c r="M823" t="s">
        <v>1671</v>
      </c>
      <c r="O823">
        <v>2011</v>
      </c>
      <c r="R823">
        <v>30</v>
      </c>
      <c r="T823" t="s">
        <v>1842</v>
      </c>
      <c r="U823" t="s">
        <v>1775</v>
      </c>
      <c r="V823" s="9" t="s">
        <v>1842</v>
      </c>
      <c r="W823">
        <v>70</v>
      </c>
      <c r="X823" s="9" t="s">
        <v>1730</v>
      </c>
      <c r="Y823" t="s">
        <v>1739</v>
      </c>
      <c r="Z823">
        <v>0</v>
      </c>
      <c r="AF823" s="14" t="s">
        <v>158</v>
      </c>
      <c r="AG823" t="s">
        <v>1843</v>
      </c>
      <c r="AH823">
        <v>10</v>
      </c>
      <c r="AJ823" s="15" t="s">
        <v>1674</v>
      </c>
      <c r="AK823" s="15">
        <v>0</v>
      </c>
      <c r="AL823" s="14" t="s">
        <v>1792</v>
      </c>
      <c r="AM823" s="14">
        <v>0</v>
      </c>
      <c r="AN823" s="15">
        <v>4</v>
      </c>
      <c r="AO823" s="15">
        <v>50</v>
      </c>
      <c r="AP823" s="15">
        <v>84</v>
      </c>
      <c r="AQ823" s="14" t="s">
        <v>1813</v>
      </c>
      <c r="AR823" s="15" t="s">
        <v>1845</v>
      </c>
    </row>
    <row r="824" spans="1:44" x14ac:dyDescent="0.2">
      <c r="A824" t="s">
        <v>1608</v>
      </c>
      <c r="B824" s="15" t="s">
        <v>1672</v>
      </c>
      <c r="C824" s="15" t="s">
        <v>1675</v>
      </c>
      <c r="D824" t="s">
        <v>1603</v>
      </c>
      <c r="E824" t="s">
        <v>1604</v>
      </c>
      <c r="F824" t="s">
        <v>1840</v>
      </c>
      <c r="G824" s="15" t="s">
        <v>1694</v>
      </c>
      <c r="H824" s="14" t="s">
        <v>1694</v>
      </c>
      <c r="I824" s="16" t="s">
        <v>1841</v>
      </c>
      <c r="M824" t="s">
        <v>1671</v>
      </c>
      <c r="O824">
        <v>2011</v>
      </c>
      <c r="R824">
        <v>30</v>
      </c>
      <c r="T824" t="s">
        <v>1842</v>
      </c>
      <c r="U824" t="s">
        <v>1775</v>
      </c>
      <c r="V824" s="9" t="s">
        <v>1842</v>
      </c>
      <c r="W824">
        <v>70</v>
      </c>
      <c r="X824" s="9" t="s">
        <v>1821</v>
      </c>
      <c r="Y824" t="s">
        <v>1739</v>
      </c>
      <c r="Z824">
        <v>0</v>
      </c>
      <c r="AF824" s="14" t="s">
        <v>158</v>
      </c>
      <c r="AG824" t="s">
        <v>1843</v>
      </c>
      <c r="AH824">
        <v>10</v>
      </c>
      <c r="AJ824" s="15" t="s">
        <v>1674</v>
      </c>
      <c r="AK824" s="15">
        <v>8.5329999999999995</v>
      </c>
      <c r="AL824" s="14" t="s">
        <v>1792</v>
      </c>
      <c r="AM824" s="14">
        <f>11.767-5.278</f>
        <v>6.4889999999999999</v>
      </c>
      <c r="AN824" s="15">
        <v>4</v>
      </c>
      <c r="AO824" s="15">
        <v>50</v>
      </c>
      <c r="AP824" s="15">
        <v>84</v>
      </c>
      <c r="AQ824" s="14" t="s">
        <v>1813</v>
      </c>
      <c r="AR824" s="15" t="s">
        <v>1845</v>
      </c>
    </row>
    <row r="825" spans="1:44" x14ac:dyDescent="0.2">
      <c r="A825" t="s">
        <v>1608</v>
      </c>
      <c r="B825" s="15" t="s">
        <v>1672</v>
      </c>
      <c r="C825" s="15" t="s">
        <v>1675</v>
      </c>
      <c r="D825" t="s">
        <v>1603</v>
      </c>
      <c r="E825" t="s">
        <v>1604</v>
      </c>
      <c r="F825" t="s">
        <v>1840</v>
      </c>
      <c r="G825" s="15" t="s">
        <v>1694</v>
      </c>
      <c r="H825" s="14" t="s">
        <v>1694</v>
      </c>
      <c r="I825" s="16" t="s">
        <v>1841</v>
      </c>
      <c r="M825" t="s">
        <v>1671</v>
      </c>
      <c r="O825">
        <v>2011</v>
      </c>
      <c r="R825">
        <v>30</v>
      </c>
      <c r="T825" t="s">
        <v>1842</v>
      </c>
      <c r="U825" t="s">
        <v>1775</v>
      </c>
      <c r="V825" s="9" t="s">
        <v>1842</v>
      </c>
      <c r="W825">
        <v>70</v>
      </c>
      <c r="X825" s="9" t="s">
        <v>1820</v>
      </c>
      <c r="Y825" t="s">
        <v>1739</v>
      </c>
      <c r="Z825">
        <v>0</v>
      </c>
      <c r="AF825" s="14" t="s">
        <v>158</v>
      </c>
      <c r="AG825" t="s">
        <v>1843</v>
      </c>
      <c r="AH825">
        <v>10</v>
      </c>
      <c r="AJ825" s="15" t="s">
        <v>1674</v>
      </c>
      <c r="AK825" s="15">
        <v>16.2</v>
      </c>
      <c r="AL825" s="14" t="s">
        <v>1792</v>
      </c>
      <c r="AM825" s="14">
        <f>17.278-15.411</f>
        <v>1.8669999999999991</v>
      </c>
      <c r="AN825" s="15">
        <v>4</v>
      </c>
      <c r="AO825" s="15">
        <v>50</v>
      </c>
      <c r="AP825" s="15">
        <v>84</v>
      </c>
      <c r="AQ825" s="14" t="s">
        <v>1813</v>
      </c>
      <c r="AR825" s="15" t="s">
        <v>1845</v>
      </c>
    </row>
    <row r="826" spans="1:44" x14ac:dyDescent="0.2">
      <c r="A826" t="s">
        <v>1608</v>
      </c>
      <c r="B826" s="15" t="s">
        <v>1672</v>
      </c>
      <c r="C826" s="15" t="s">
        <v>1675</v>
      </c>
      <c r="D826" t="s">
        <v>1603</v>
      </c>
      <c r="E826" t="s">
        <v>1604</v>
      </c>
      <c r="F826" t="s">
        <v>1840</v>
      </c>
      <c r="G826" s="15" t="s">
        <v>1694</v>
      </c>
      <c r="H826" s="14" t="s">
        <v>1694</v>
      </c>
      <c r="I826" s="16" t="s">
        <v>1841</v>
      </c>
      <c r="M826" t="s">
        <v>1671</v>
      </c>
      <c r="O826">
        <v>2011</v>
      </c>
      <c r="R826">
        <v>30</v>
      </c>
      <c r="T826" t="s">
        <v>1842</v>
      </c>
      <c r="U826" t="s">
        <v>1775</v>
      </c>
      <c r="V826" s="9" t="s">
        <v>1842</v>
      </c>
      <c r="W826">
        <v>70</v>
      </c>
      <c r="X826" s="9" t="s">
        <v>1822</v>
      </c>
      <c r="Y826" t="s">
        <v>1739</v>
      </c>
      <c r="Z826">
        <v>0</v>
      </c>
      <c r="AF826" s="14" t="s">
        <v>158</v>
      </c>
      <c r="AG826" t="s">
        <v>1843</v>
      </c>
      <c r="AH826">
        <v>10</v>
      </c>
      <c r="AJ826" s="15" t="s">
        <v>1674</v>
      </c>
      <c r="AK826" s="15">
        <v>0.38900000000000001</v>
      </c>
      <c r="AL826" s="14" t="s">
        <v>1792</v>
      </c>
      <c r="AM826">
        <f>1.544-0.389</f>
        <v>1.155</v>
      </c>
      <c r="AN826" s="15">
        <v>4</v>
      </c>
      <c r="AO826" s="15">
        <v>50</v>
      </c>
      <c r="AP826" s="15">
        <v>84</v>
      </c>
      <c r="AQ826" s="14" t="s">
        <v>1813</v>
      </c>
      <c r="AR826" s="15" t="s">
        <v>1845</v>
      </c>
    </row>
    <row r="827" spans="1:44" x14ac:dyDescent="0.2">
      <c r="A827" t="s">
        <v>1608</v>
      </c>
      <c r="B827" s="15" t="s">
        <v>1672</v>
      </c>
      <c r="C827" s="15" t="s">
        <v>1675</v>
      </c>
      <c r="D827" t="s">
        <v>1603</v>
      </c>
      <c r="E827" t="s">
        <v>1604</v>
      </c>
      <c r="F827" t="s">
        <v>1840</v>
      </c>
      <c r="G827" s="15" t="s">
        <v>1694</v>
      </c>
      <c r="H827" s="14" t="s">
        <v>1694</v>
      </c>
      <c r="I827" s="16" t="s">
        <v>1841</v>
      </c>
      <c r="M827" t="s">
        <v>1671</v>
      </c>
      <c r="O827">
        <v>2011</v>
      </c>
      <c r="R827">
        <v>30</v>
      </c>
      <c r="T827" t="s">
        <v>1842</v>
      </c>
      <c r="U827" t="s">
        <v>1775</v>
      </c>
      <c r="V827" s="9" t="s">
        <v>1842</v>
      </c>
      <c r="W827">
        <v>70</v>
      </c>
      <c r="X827" s="9" t="s">
        <v>1730</v>
      </c>
      <c r="Y827" t="s">
        <v>1739</v>
      </c>
      <c r="Z827">
        <v>0</v>
      </c>
      <c r="AF827" s="14" t="s">
        <v>158</v>
      </c>
      <c r="AG827" t="s">
        <v>1843</v>
      </c>
      <c r="AH827">
        <v>10</v>
      </c>
      <c r="AJ827" s="15" t="s">
        <v>1674</v>
      </c>
      <c r="AK827" s="15">
        <v>0</v>
      </c>
      <c r="AL827" s="14" t="s">
        <v>1792</v>
      </c>
      <c r="AM827" s="14">
        <v>0</v>
      </c>
      <c r="AN827" s="15">
        <v>4</v>
      </c>
      <c r="AO827" s="15">
        <v>50</v>
      </c>
      <c r="AP827" s="15">
        <v>91</v>
      </c>
      <c r="AQ827" s="14" t="s">
        <v>1813</v>
      </c>
      <c r="AR827" s="15" t="s">
        <v>1845</v>
      </c>
    </row>
    <row r="828" spans="1:44" x14ac:dyDescent="0.2">
      <c r="A828" t="s">
        <v>1608</v>
      </c>
      <c r="B828" s="15" t="s">
        <v>1672</v>
      </c>
      <c r="C828" s="15" t="s">
        <v>1675</v>
      </c>
      <c r="D828" t="s">
        <v>1603</v>
      </c>
      <c r="E828" t="s">
        <v>1604</v>
      </c>
      <c r="F828" t="s">
        <v>1840</v>
      </c>
      <c r="G828" s="15" t="s">
        <v>1694</v>
      </c>
      <c r="H828" s="14" t="s">
        <v>1694</v>
      </c>
      <c r="I828" s="16" t="s">
        <v>1841</v>
      </c>
      <c r="M828" t="s">
        <v>1671</v>
      </c>
      <c r="O828">
        <v>2011</v>
      </c>
      <c r="R828">
        <v>30</v>
      </c>
      <c r="T828" t="s">
        <v>1842</v>
      </c>
      <c r="U828" t="s">
        <v>1775</v>
      </c>
      <c r="V828" s="9" t="s">
        <v>1842</v>
      </c>
      <c r="W828">
        <v>70</v>
      </c>
      <c r="X828" s="9" t="s">
        <v>1821</v>
      </c>
      <c r="Y828" t="s">
        <v>1739</v>
      </c>
      <c r="Z828">
        <v>0</v>
      </c>
      <c r="AF828" s="14" t="s">
        <v>158</v>
      </c>
      <c r="AG828" t="s">
        <v>1843</v>
      </c>
      <c r="AH828">
        <v>10</v>
      </c>
      <c r="AJ828" s="15" t="s">
        <v>1674</v>
      </c>
      <c r="AK828" s="15">
        <v>8.6669999999999998</v>
      </c>
      <c r="AL828" s="14" t="s">
        <v>1792</v>
      </c>
      <c r="AM828" s="14">
        <f>11.944-5.367</f>
        <v>6.5770000000000008</v>
      </c>
      <c r="AN828" s="15">
        <v>4</v>
      </c>
      <c r="AO828" s="15">
        <v>50</v>
      </c>
      <c r="AP828" s="15">
        <v>91</v>
      </c>
      <c r="AQ828" s="14" t="s">
        <v>1813</v>
      </c>
      <c r="AR828" s="15" t="s">
        <v>1845</v>
      </c>
    </row>
    <row r="829" spans="1:44" x14ac:dyDescent="0.2">
      <c r="A829" t="s">
        <v>1608</v>
      </c>
      <c r="B829" s="15" t="s">
        <v>1672</v>
      </c>
      <c r="C829" s="15" t="s">
        <v>1675</v>
      </c>
      <c r="D829" t="s">
        <v>1603</v>
      </c>
      <c r="E829" t="s">
        <v>1604</v>
      </c>
      <c r="F829" t="s">
        <v>1840</v>
      </c>
      <c r="G829" s="15" t="s">
        <v>1694</v>
      </c>
      <c r="H829" s="14" t="s">
        <v>1694</v>
      </c>
      <c r="I829" s="16" t="s">
        <v>1841</v>
      </c>
      <c r="M829" t="s">
        <v>1671</v>
      </c>
      <c r="O829">
        <v>2011</v>
      </c>
      <c r="R829">
        <v>30</v>
      </c>
      <c r="T829" t="s">
        <v>1842</v>
      </c>
      <c r="U829" t="s">
        <v>1775</v>
      </c>
      <c r="V829" s="9" t="s">
        <v>1842</v>
      </c>
      <c r="W829">
        <v>70</v>
      </c>
      <c r="X829" s="9" t="s">
        <v>1820</v>
      </c>
      <c r="Y829" t="s">
        <v>1739</v>
      </c>
      <c r="Z829">
        <v>0</v>
      </c>
      <c r="AF829" s="14" t="s">
        <v>158</v>
      </c>
      <c r="AG829" t="s">
        <v>1843</v>
      </c>
      <c r="AH829">
        <v>10</v>
      </c>
      <c r="AJ829" s="15" t="s">
        <v>1674</v>
      </c>
      <c r="AK829" s="15">
        <v>16.2</v>
      </c>
      <c r="AL829" s="14" t="s">
        <v>1792</v>
      </c>
      <c r="AM829" s="14">
        <f>17.278-15.411</f>
        <v>1.8669999999999991</v>
      </c>
      <c r="AN829" s="15">
        <v>4</v>
      </c>
      <c r="AO829" s="15">
        <v>50</v>
      </c>
      <c r="AP829" s="15">
        <v>91</v>
      </c>
      <c r="AQ829" s="14" t="s">
        <v>1813</v>
      </c>
      <c r="AR829" s="15" t="s">
        <v>1845</v>
      </c>
    </row>
    <row r="830" spans="1:44" x14ac:dyDescent="0.2">
      <c r="A830" t="s">
        <v>1608</v>
      </c>
      <c r="B830" s="15" t="s">
        <v>1672</v>
      </c>
      <c r="C830" s="15" t="s">
        <v>1675</v>
      </c>
      <c r="D830" t="s">
        <v>1603</v>
      </c>
      <c r="E830" t="s">
        <v>1604</v>
      </c>
      <c r="F830" t="s">
        <v>1840</v>
      </c>
      <c r="G830" s="15" t="s">
        <v>1694</v>
      </c>
      <c r="H830" s="14" t="s">
        <v>1694</v>
      </c>
      <c r="I830" s="16" t="s">
        <v>1841</v>
      </c>
      <c r="M830" t="s">
        <v>1671</v>
      </c>
      <c r="O830">
        <v>2011</v>
      </c>
      <c r="R830">
        <v>30</v>
      </c>
      <c r="T830" t="s">
        <v>1842</v>
      </c>
      <c r="U830" t="s">
        <v>1775</v>
      </c>
      <c r="V830" s="9" t="s">
        <v>1842</v>
      </c>
      <c r="W830">
        <v>70</v>
      </c>
      <c r="X830" s="9" t="s">
        <v>1822</v>
      </c>
      <c r="Y830" t="s">
        <v>1739</v>
      </c>
      <c r="Z830">
        <v>0</v>
      </c>
      <c r="AF830" s="14" t="s">
        <v>158</v>
      </c>
      <c r="AG830" t="s">
        <v>1843</v>
      </c>
      <c r="AH830">
        <v>10</v>
      </c>
      <c r="AJ830" s="15" t="s">
        <v>1674</v>
      </c>
      <c r="AK830" s="15">
        <v>0.38900000000000001</v>
      </c>
      <c r="AL830" s="14" t="s">
        <v>1792</v>
      </c>
      <c r="AM830">
        <f>1.544-0.389</f>
        <v>1.155</v>
      </c>
      <c r="AN830" s="15">
        <v>4</v>
      </c>
      <c r="AO830" s="15">
        <v>50</v>
      </c>
      <c r="AP830" s="15">
        <v>91</v>
      </c>
      <c r="AQ830" s="14" t="s">
        <v>1813</v>
      </c>
      <c r="AR830" s="15" t="s">
        <v>1845</v>
      </c>
    </row>
    <row r="831" spans="1:44" x14ac:dyDescent="0.2">
      <c r="A831" t="s">
        <v>1608</v>
      </c>
      <c r="B831" s="15" t="s">
        <v>1672</v>
      </c>
      <c r="C831" s="15" t="s">
        <v>1675</v>
      </c>
      <c r="D831" t="s">
        <v>1603</v>
      </c>
      <c r="E831" t="s">
        <v>1604</v>
      </c>
      <c r="F831" t="s">
        <v>1840</v>
      </c>
      <c r="G831" s="15" t="s">
        <v>1694</v>
      </c>
      <c r="H831" s="14" t="s">
        <v>1694</v>
      </c>
      <c r="I831" s="16" t="s">
        <v>1841</v>
      </c>
      <c r="M831" t="s">
        <v>1671</v>
      </c>
      <c r="O831">
        <v>2011</v>
      </c>
      <c r="R831">
        <v>30</v>
      </c>
      <c r="T831" t="s">
        <v>1842</v>
      </c>
      <c r="U831" t="s">
        <v>1775</v>
      </c>
      <c r="V831" s="9" t="s">
        <v>1842</v>
      </c>
      <c r="W831">
        <v>70</v>
      </c>
      <c r="X831" s="9" t="s">
        <v>1820</v>
      </c>
      <c r="Y831" t="s">
        <v>1739</v>
      </c>
      <c r="Z831">
        <v>0</v>
      </c>
      <c r="AF831" s="14" t="s">
        <v>158</v>
      </c>
      <c r="AG831" t="s">
        <v>1843</v>
      </c>
      <c r="AH831">
        <v>10</v>
      </c>
      <c r="AJ831" s="15" t="s">
        <v>1674</v>
      </c>
      <c r="AK831" s="15">
        <v>0</v>
      </c>
      <c r="AL831" s="14" t="s">
        <v>1792</v>
      </c>
      <c r="AM831" s="14">
        <v>0</v>
      </c>
      <c r="AN831" s="15">
        <v>4</v>
      </c>
      <c r="AO831" s="15">
        <v>50</v>
      </c>
      <c r="AP831" s="15">
        <v>98</v>
      </c>
      <c r="AQ831" s="14" t="s">
        <v>1813</v>
      </c>
      <c r="AR831" s="15" t="s">
        <v>1845</v>
      </c>
    </row>
    <row r="832" spans="1:44" x14ac:dyDescent="0.2">
      <c r="A832" t="s">
        <v>1608</v>
      </c>
      <c r="B832" s="15" t="s">
        <v>1672</v>
      </c>
      <c r="C832" s="15" t="s">
        <v>1675</v>
      </c>
      <c r="D832" t="s">
        <v>1603</v>
      </c>
      <c r="E832" t="s">
        <v>1604</v>
      </c>
      <c r="F832" t="s">
        <v>1840</v>
      </c>
      <c r="G832" s="15" t="s">
        <v>1694</v>
      </c>
      <c r="H832" s="14" t="s">
        <v>1694</v>
      </c>
      <c r="I832" s="16" t="s">
        <v>1841</v>
      </c>
      <c r="M832" t="s">
        <v>1671</v>
      </c>
      <c r="O832">
        <v>2011</v>
      </c>
      <c r="R832">
        <v>30</v>
      </c>
      <c r="T832" t="s">
        <v>1842</v>
      </c>
      <c r="U832" t="s">
        <v>1775</v>
      </c>
      <c r="V832" s="9" t="s">
        <v>1842</v>
      </c>
      <c r="W832">
        <v>70</v>
      </c>
      <c r="X832" s="9" t="s">
        <v>1821</v>
      </c>
      <c r="Y832" t="s">
        <v>1739</v>
      </c>
      <c r="Z832">
        <v>0</v>
      </c>
      <c r="AF832" s="14" t="s">
        <v>158</v>
      </c>
      <c r="AG832" t="s">
        <v>1843</v>
      </c>
      <c r="AH832">
        <v>10</v>
      </c>
      <c r="AJ832" s="15" t="s">
        <v>1674</v>
      </c>
      <c r="AK832" s="15">
        <v>9.2669999999999995</v>
      </c>
      <c r="AL832" s="14" t="s">
        <v>1792</v>
      </c>
      <c r="AM832" s="14">
        <f>12.389-5.989</f>
        <v>6.3999999999999995</v>
      </c>
      <c r="AN832" s="15">
        <v>4</v>
      </c>
      <c r="AO832" s="15">
        <v>50</v>
      </c>
      <c r="AP832" s="15">
        <v>98</v>
      </c>
      <c r="AQ832" s="14" t="s">
        <v>1813</v>
      </c>
      <c r="AR832" s="15" t="s">
        <v>1845</v>
      </c>
    </row>
    <row r="833" spans="1:44" x14ac:dyDescent="0.2">
      <c r="A833" t="s">
        <v>1608</v>
      </c>
      <c r="B833" s="15" t="s">
        <v>1672</v>
      </c>
      <c r="C833" s="15" t="s">
        <v>1675</v>
      </c>
      <c r="D833" t="s">
        <v>1603</v>
      </c>
      <c r="E833" t="s">
        <v>1604</v>
      </c>
      <c r="F833" t="s">
        <v>1840</v>
      </c>
      <c r="G833" s="15" t="s">
        <v>1694</v>
      </c>
      <c r="H833" s="14" t="s">
        <v>1694</v>
      </c>
      <c r="I833" s="16" t="s">
        <v>1841</v>
      </c>
      <c r="M833" t="s">
        <v>1671</v>
      </c>
      <c r="O833">
        <v>2011</v>
      </c>
      <c r="R833">
        <v>30</v>
      </c>
      <c r="T833" t="s">
        <v>1842</v>
      </c>
      <c r="U833" t="s">
        <v>1775</v>
      </c>
      <c r="V833" s="9" t="s">
        <v>1842</v>
      </c>
      <c r="W833">
        <v>70</v>
      </c>
      <c r="X833" s="9" t="s">
        <v>1730</v>
      </c>
      <c r="Y833" t="s">
        <v>1739</v>
      </c>
      <c r="Z833">
        <v>0</v>
      </c>
      <c r="AF833" s="14" t="s">
        <v>158</v>
      </c>
      <c r="AG833" t="s">
        <v>1843</v>
      </c>
      <c r="AH833">
        <v>10</v>
      </c>
      <c r="AJ833" s="15" t="s">
        <v>1674</v>
      </c>
      <c r="AK833" s="15">
        <v>16.466999999999999</v>
      </c>
      <c r="AL833" s="14" t="s">
        <v>1792</v>
      </c>
      <c r="AM833" s="14">
        <f>17.722-15.411</f>
        <v>2.3110000000000017</v>
      </c>
      <c r="AN833" s="15">
        <v>4</v>
      </c>
      <c r="AO833" s="15">
        <v>50</v>
      </c>
      <c r="AP833" s="15">
        <v>98</v>
      </c>
      <c r="AQ833" s="14" t="s">
        <v>1813</v>
      </c>
      <c r="AR833" s="15" t="s">
        <v>1845</v>
      </c>
    </row>
    <row r="834" spans="1:44" x14ac:dyDescent="0.2">
      <c r="A834" t="s">
        <v>1608</v>
      </c>
      <c r="B834" s="15" t="s">
        <v>1672</v>
      </c>
      <c r="C834" s="15" t="s">
        <v>1675</v>
      </c>
      <c r="D834" t="s">
        <v>1603</v>
      </c>
      <c r="E834" t="s">
        <v>1604</v>
      </c>
      <c r="F834" t="s">
        <v>1840</v>
      </c>
      <c r="G834" s="15" t="s">
        <v>1694</v>
      </c>
      <c r="H834" s="14" t="s">
        <v>1694</v>
      </c>
      <c r="I834" s="16" t="s">
        <v>1841</v>
      </c>
      <c r="M834" t="s">
        <v>1671</v>
      </c>
      <c r="O834">
        <v>2011</v>
      </c>
      <c r="R834">
        <v>30</v>
      </c>
      <c r="T834" t="s">
        <v>1842</v>
      </c>
      <c r="U834" t="s">
        <v>1775</v>
      </c>
      <c r="V834" s="9" t="s">
        <v>1842</v>
      </c>
      <c r="W834">
        <v>70</v>
      </c>
      <c r="X834" s="9" t="s">
        <v>1822</v>
      </c>
      <c r="Y834" t="s">
        <v>1739</v>
      </c>
      <c r="Z834">
        <v>0</v>
      </c>
      <c r="AF834" s="14" t="s">
        <v>158</v>
      </c>
      <c r="AG834" t="s">
        <v>1843</v>
      </c>
      <c r="AH834">
        <v>10</v>
      </c>
      <c r="AJ834" s="15" t="s">
        <v>1674</v>
      </c>
      <c r="AK834" s="15">
        <v>0.38900000000000001</v>
      </c>
      <c r="AL834" s="14" t="s">
        <v>1792</v>
      </c>
      <c r="AM834">
        <f>1.544-0.389</f>
        <v>1.155</v>
      </c>
      <c r="AN834" s="15">
        <v>4</v>
      </c>
      <c r="AO834" s="15">
        <v>50</v>
      </c>
      <c r="AP834" s="15">
        <v>98</v>
      </c>
      <c r="AQ834" s="14" t="s">
        <v>1813</v>
      </c>
      <c r="AR834" s="15" t="s">
        <v>1845</v>
      </c>
    </row>
    <row r="835" spans="1:44" x14ac:dyDescent="0.2">
      <c r="A835" t="s">
        <v>1608</v>
      </c>
      <c r="B835" s="15" t="s">
        <v>1672</v>
      </c>
      <c r="C835" s="15" t="s">
        <v>1675</v>
      </c>
      <c r="D835" t="s">
        <v>1603</v>
      </c>
      <c r="E835" t="s">
        <v>1604</v>
      </c>
      <c r="F835" t="s">
        <v>1840</v>
      </c>
      <c r="G835" s="15" t="s">
        <v>1694</v>
      </c>
      <c r="H835" s="14" t="s">
        <v>1694</v>
      </c>
      <c r="I835" s="16" t="s">
        <v>1841</v>
      </c>
      <c r="M835" t="s">
        <v>1671</v>
      </c>
      <c r="O835">
        <v>2011</v>
      </c>
      <c r="R835">
        <v>30</v>
      </c>
      <c r="T835" t="s">
        <v>1842</v>
      </c>
      <c r="U835" t="s">
        <v>1775</v>
      </c>
      <c r="V835" s="9" t="s">
        <v>1842</v>
      </c>
      <c r="W835">
        <v>70</v>
      </c>
      <c r="X835" s="9" t="s">
        <v>1820</v>
      </c>
      <c r="Y835" t="s">
        <v>1739</v>
      </c>
      <c r="Z835">
        <v>0</v>
      </c>
      <c r="AF835" s="14" t="s">
        <v>158</v>
      </c>
      <c r="AG835" t="s">
        <v>1843</v>
      </c>
      <c r="AH835">
        <v>10</v>
      </c>
      <c r="AJ835" s="15" t="s">
        <v>1674</v>
      </c>
      <c r="AK835" s="15">
        <v>0.92200000000000004</v>
      </c>
      <c r="AL835" s="14" t="s">
        <v>1792</v>
      </c>
      <c r="AM835" s="14"/>
      <c r="AN835" s="15">
        <v>4</v>
      </c>
      <c r="AO835" s="15">
        <v>50</v>
      </c>
      <c r="AP835" s="15">
        <v>105</v>
      </c>
      <c r="AQ835" s="14" t="s">
        <v>1813</v>
      </c>
      <c r="AR835" s="15" t="s">
        <v>1845</v>
      </c>
    </row>
    <row r="836" spans="1:44" x14ac:dyDescent="0.2">
      <c r="A836" t="s">
        <v>1608</v>
      </c>
      <c r="B836" s="15" t="s">
        <v>1672</v>
      </c>
      <c r="C836" s="15" t="s">
        <v>1675</v>
      </c>
      <c r="D836" t="s">
        <v>1603</v>
      </c>
      <c r="E836" t="s">
        <v>1604</v>
      </c>
      <c r="F836" t="s">
        <v>1840</v>
      </c>
      <c r="G836" s="15" t="s">
        <v>1694</v>
      </c>
      <c r="H836" s="14" t="s">
        <v>1694</v>
      </c>
      <c r="I836" s="16" t="s">
        <v>1841</v>
      </c>
      <c r="M836" t="s">
        <v>1671</v>
      </c>
      <c r="O836">
        <v>2011</v>
      </c>
      <c r="R836">
        <v>30</v>
      </c>
      <c r="T836" t="s">
        <v>1842</v>
      </c>
      <c r="U836" t="s">
        <v>1775</v>
      </c>
      <c r="V836" s="9" t="s">
        <v>1842</v>
      </c>
      <c r="W836">
        <v>70</v>
      </c>
      <c r="X836" s="9" t="s">
        <v>1821</v>
      </c>
      <c r="Y836" t="s">
        <v>1739</v>
      </c>
      <c r="Z836">
        <v>0</v>
      </c>
      <c r="AF836" s="14" t="s">
        <v>158</v>
      </c>
      <c r="AG836" t="s">
        <v>1843</v>
      </c>
      <c r="AH836">
        <v>10</v>
      </c>
      <c r="AJ836" s="15" t="s">
        <v>1674</v>
      </c>
      <c r="AK836" s="15">
        <v>9.4559999999999995</v>
      </c>
      <c r="AL836" s="14" t="s">
        <v>1792</v>
      </c>
      <c r="AM836" s="14">
        <f>12.567-6.344</f>
        <v>6.2229999999999999</v>
      </c>
      <c r="AN836" s="15">
        <v>4</v>
      </c>
      <c r="AO836" s="15">
        <v>50</v>
      </c>
      <c r="AP836" s="15">
        <v>105</v>
      </c>
      <c r="AQ836" s="14" t="s">
        <v>1813</v>
      </c>
      <c r="AR836" s="15" t="s">
        <v>1845</v>
      </c>
    </row>
    <row r="837" spans="1:44" x14ac:dyDescent="0.2">
      <c r="A837" t="s">
        <v>1608</v>
      </c>
      <c r="B837" s="15" t="s">
        <v>1672</v>
      </c>
      <c r="C837" s="15" t="s">
        <v>1675</v>
      </c>
      <c r="D837" t="s">
        <v>1603</v>
      </c>
      <c r="E837" t="s">
        <v>1604</v>
      </c>
      <c r="F837" t="s">
        <v>1840</v>
      </c>
      <c r="G837" s="15" t="s">
        <v>1694</v>
      </c>
      <c r="H837" s="14" t="s">
        <v>1694</v>
      </c>
      <c r="I837" s="16" t="s">
        <v>1841</v>
      </c>
      <c r="M837" t="s">
        <v>1671</v>
      </c>
      <c r="O837">
        <v>2011</v>
      </c>
      <c r="R837">
        <v>30</v>
      </c>
      <c r="T837" t="s">
        <v>1842</v>
      </c>
      <c r="U837" t="s">
        <v>1775</v>
      </c>
      <c r="V837" s="9" t="s">
        <v>1842</v>
      </c>
      <c r="W837">
        <v>70</v>
      </c>
      <c r="X837" s="9" t="s">
        <v>1730</v>
      </c>
      <c r="Y837" t="s">
        <v>1739</v>
      </c>
      <c r="Z837">
        <v>0</v>
      </c>
      <c r="AF837" s="14" t="s">
        <v>158</v>
      </c>
      <c r="AG837" t="s">
        <v>1843</v>
      </c>
      <c r="AH837">
        <v>10</v>
      </c>
      <c r="AJ837" s="15" t="s">
        <v>1674</v>
      </c>
      <c r="AK837" s="15">
        <v>16.399999999999999</v>
      </c>
      <c r="AL837" s="14" t="s">
        <v>1792</v>
      </c>
      <c r="AM837" s="14">
        <f>17.722-15.322</f>
        <v>2.4000000000000021</v>
      </c>
      <c r="AN837" s="15">
        <v>4</v>
      </c>
      <c r="AO837" s="15">
        <v>50</v>
      </c>
      <c r="AP837" s="15">
        <v>105</v>
      </c>
      <c r="AQ837" s="14" t="s">
        <v>1813</v>
      </c>
      <c r="AR837" s="15" t="s">
        <v>1845</v>
      </c>
    </row>
    <row r="838" spans="1:44" x14ac:dyDescent="0.2">
      <c r="A838" t="s">
        <v>1608</v>
      </c>
      <c r="B838" s="15" t="s">
        <v>1672</v>
      </c>
      <c r="C838" s="15" t="s">
        <v>1675</v>
      </c>
      <c r="D838" t="s">
        <v>1603</v>
      </c>
      <c r="E838" t="s">
        <v>1604</v>
      </c>
      <c r="F838" t="s">
        <v>1840</v>
      </c>
      <c r="G838" s="15" t="s">
        <v>1694</v>
      </c>
      <c r="H838" s="14" t="s">
        <v>1694</v>
      </c>
      <c r="I838" s="16" t="s">
        <v>1841</v>
      </c>
      <c r="M838" t="s">
        <v>1671</v>
      </c>
      <c r="O838">
        <v>2011</v>
      </c>
      <c r="R838">
        <v>30</v>
      </c>
      <c r="T838" t="s">
        <v>1842</v>
      </c>
      <c r="U838" t="s">
        <v>1775</v>
      </c>
      <c r="V838" s="9" t="s">
        <v>1842</v>
      </c>
      <c r="W838">
        <v>70</v>
      </c>
      <c r="X838" s="9" t="s">
        <v>1822</v>
      </c>
      <c r="Y838" t="s">
        <v>1739</v>
      </c>
      <c r="Z838">
        <v>0</v>
      </c>
      <c r="AF838" s="14" t="s">
        <v>158</v>
      </c>
      <c r="AG838" t="s">
        <v>1843</v>
      </c>
      <c r="AH838">
        <v>10</v>
      </c>
      <c r="AJ838" s="15" t="s">
        <v>1674</v>
      </c>
      <c r="AK838" s="15">
        <v>0.3</v>
      </c>
      <c r="AL838" s="14" t="s">
        <v>1792</v>
      </c>
      <c r="AM838" s="14"/>
      <c r="AN838" s="15">
        <v>4</v>
      </c>
      <c r="AO838" s="15">
        <v>50</v>
      </c>
      <c r="AP838" s="15">
        <v>105</v>
      </c>
      <c r="AQ838" s="14" t="s">
        <v>1813</v>
      </c>
      <c r="AR838" s="15" t="s">
        <v>1845</v>
      </c>
    </row>
    <row r="839" spans="1:44" x14ac:dyDescent="0.2">
      <c r="A839" t="s">
        <v>1608</v>
      </c>
      <c r="B839" s="15" t="s">
        <v>1672</v>
      </c>
      <c r="C839" s="15" t="s">
        <v>1675</v>
      </c>
      <c r="D839" t="s">
        <v>1603</v>
      </c>
      <c r="E839" t="s">
        <v>1604</v>
      </c>
      <c r="F839" t="s">
        <v>1840</v>
      </c>
      <c r="G839" s="15" t="s">
        <v>1694</v>
      </c>
      <c r="H839" s="14" t="s">
        <v>1694</v>
      </c>
      <c r="I839" s="16" t="s">
        <v>1841</v>
      </c>
      <c r="M839" t="s">
        <v>1671</v>
      </c>
      <c r="O839">
        <v>2011</v>
      </c>
      <c r="R839">
        <v>30</v>
      </c>
      <c r="T839" t="s">
        <v>1842</v>
      </c>
      <c r="U839" t="s">
        <v>1775</v>
      </c>
      <c r="V839" s="9" t="s">
        <v>1842</v>
      </c>
      <c r="W839">
        <v>70</v>
      </c>
      <c r="X839" s="9" t="s">
        <v>1820</v>
      </c>
      <c r="Y839" t="s">
        <v>1739</v>
      </c>
      <c r="Z839">
        <v>0</v>
      </c>
      <c r="AF839" s="14" t="s">
        <v>158</v>
      </c>
      <c r="AG839" t="s">
        <v>1843</v>
      </c>
      <c r="AH839">
        <v>10</v>
      </c>
      <c r="AJ839" s="15" t="s">
        <v>1674</v>
      </c>
      <c r="AK839" s="15">
        <v>2.9329999999999998</v>
      </c>
      <c r="AL839" s="14" t="s">
        <v>1792</v>
      </c>
      <c r="AM839" s="14">
        <f>5.367-0.744</f>
        <v>4.6230000000000002</v>
      </c>
      <c r="AN839" s="15">
        <v>4</v>
      </c>
      <c r="AO839" s="15">
        <v>50</v>
      </c>
      <c r="AP839" s="15">
        <v>112</v>
      </c>
      <c r="AQ839" s="14" t="s">
        <v>1813</v>
      </c>
      <c r="AR839" s="15" t="s">
        <v>1845</v>
      </c>
    </row>
    <row r="840" spans="1:44" x14ac:dyDescent="0.2">
      <c r="A840" t="s">
        <v>1608</v>
      </c>
      <c r="B840" s="15" t="s">
        <v>1672</v>
      </c>
      <c r="C840" s="15" t="s">
        <v>1675</v>
      </c>
      <c r="D840" t="s">
        <v>1603</v>
      </c>
      <c r="E840" t="s">
        <v>1604</v>
      </c>
      <c r="F840" t="s">
        <v>1840</v>
      </c>
      <c r="G840" s="15" t="s">
        <v>1694</v>
      </c>
      <c r="H840" s="14" t="s">
        <v>1694</v>
      </c>
      <c r="I840" s="16" t="s">
        <v>1841</v>
      </c>
      <c r="M840" t="s">
        <v>1671</v>
      </c>
      <c r="O840">
        <v>2011</v>
      </c>
      <c r="R840">
        <v>30</v>
      </c>
      <c r="T840" t="s">
        <v>1842</v>
      </c>
      <c r="U840" t="s">
        <v>1775</v>
      </c>
      <c r="V840" s="9" t="s">
        <v>1842</v>
      </c>
      <c r="W840">
        <v>70</v>
      </c>
      <c r="X840" s="9" t="s">
        <v>1821</v>
      </c>
      <c r="Y840" t="s">
        <v>1739</v>
      </c>
      <c r="Z840">
        <v>0</v>
      </c>
      <c r="AF840" s="14" t="s">
        <v>158</v>
      </c>
      <c r="AG840" t="s">
        <v>1843</v>
      </c>
      <c r="AH840">
        <v>10</v>
      </c>
      <c r="AJ840" s="15" t="s">
        <v>1674</v>
      </c>
      <c r="AK840" s="15">
        <v>9.8670000000000009</v>
      </c>
      <c r="AL840" s="14" t="s">
        <v>1792</v>
      </c>
      <c r="AM840" s="14">
        <f>13.011-6.611</f>
        <v>6.3999999999999995</v>
      </c>
      <c r="AN840" s="15">
        <v>4</v>
      </c>
      <c r="AO840" s="15">
        <v>50</v>
      </c>
      <c r="AP840" s="15">
        <v>112</v>
      </c>
      <c r="AQ840" s="14" t="s">
        <v>1813</v>
      </c>
      <c r="AR840" s="15" t="s">
        <v>1845</v>
      </c>
    </row>
    <row r="841" spans="1:44" x14ac:dyDescent="0.2">
      <c r="A841" t="s">
        <v>1608</v>
      </c>
      <c r="B841" s="15" t="s">
        <v>1672</v>
      </c>
      <c r="C841" s="15" t="s">
        <v>1675</v>
      </c>
      <c r="D841" t="s">
        <v>1603</v>
      </c>
      <c r="E841" t="s">
        <v>1604</v>
      </c>
      <c r="F841" t="s">
        <v>1840</v>
      </c>
      <c r="G841" s="15" t="s">
        <v>1694</v>
      </c>
      <c r="H841" s="14" t="s">
        <v>1694</v>
      </c>
      <c r="I841" s="16" t="s">
        <v>1841</v>
      </c>
      <c r="M841" t="s">
        <v>1671</v>
      </c>
      <c r="O841">
        <v>2011</v>
      </c>
      <c r="R841">
        <v>30</v>
      </c>
      <c r="T841" t="s">
        <v>1842</v>
      </c>
      <c r="U841" t="s">
        <v>1775</v>
      </c>
      <c r="V841" s="9" t="s">
        <v>1842</v>
      </c>
      <c r="W841">
        <v>70</v>
      </c>
      <c r="X841" s="9" t="s">
        <v>1730</v>
      </c>
      <c r="Y841" t="s">
        <v>1739</v>
      </c>
      <c r="Z841">
        <v>0</v>
      </c>
      <c r="AF841" s="14" t="s">
        <v>158</v>
      </c>
      <c r="AG841" t="s">
        <v>1843</v>
      </c>
      <c r="AH841">
        <v>10</v>
      </c>
      <c r="AJ841" s="15" t="s">
        <v>1674</v>
      </c>
      <c r="AK841" s="15">
        <v>16.399999999999999</v>
      </c>
      <c r="AL841" s="14" t="s">
        <v>1792</v>
      </c>
      <c r="AM841" s="14">
        <f>17.722-15.322</f>
        <v>2.4000000000000021</v>
      </c>
      <c r="AN841" s="15">
        <v>4</v>
      </c>
      <c r="AO841" s="15">
        <v>50</v>
      </c>
      <c r="AP841" s="15">
        <v>112</v>
      </c>
      <c r="AQ841" s="14" t="s">
        <v>1813</v>
      </c>
      <c r="AR841" s="15" t="s">
        <v>1845</v>
      </c>
    </row>
    <row r="842" spans="1:44" x14ac:dyDescent="0.2">
      <c r="A842" t="s">
        <v>1608</v>
      </c>
      <c r="B842" s="15" t="s">
        <v>1672</v>
      </c>
      <c r="C842" s="15" t="s">
        <v>1675</v>
      </c>
      <c r="D842" t="s">
        <v>1603</v>
      </c>
      <c r="E842" t="s">
        <v>1604</v>
      </c>
      <c r="F842" t="s">
        <v>1840</v>
      </c>
      <c r="G842" s="15" t="s">
        <v>1694</v>
      </c>
      <c r="H842" s="14" t="s">
        <v>1694</v>
      </c>
      <c r="I842" s="16" t="s">
        <v>1841</v>
      </c>
      <c r="M842" t="s">
        <v>1671</v>
      </c>
      <c r="O842">
        <v>2011</v>
      </c>
      <c r="R842">
        <v>30</v>
      </c>
      <c r="T842" t="s">
        <v>1842</v>
      </c>
      <c r="U842" t="s">
        <v>1775</v>
      </c>
      <c r="V842" s="9" t="s">
        <v>1842</v>
      </c>
      <c r="W842">
        <v>70</v>
      </c>
      <c r="X842" s="9" t="s">
        <v>1822</v>
      </c>
      <c r="Y842" t="s">
        <v>1739</v>
      </c>
      <c r="Z842">
        <v>0</v>
      </c>
      <c r="AF842" s="14" t="s">
        <v>158</v>
      </c>
      <c r="AG842" t="s">
        <v>1843</v>
      </c>
      <c r="AH842">
        <v>10</v>
      </c>
      <c r="AJ842" s="15" t="s">
        <v>1674</v>
      </c>
      <c r="AK842" s="15">
        <v>0.3</v>
      </c>
      <c r="AL842" s="14" t="s">
        <v>1792</v>
      </c>
      <c r="AM842" s="14">
        <f>1.722-0.3</f>
        <v>1.4219999999999999</v>
      </c>
      <c r="AN842" s="15">
        <v>4</v>
      </c>
      <c r="AO842" s="15">
        <v>50</v>
      </c>
      <c r="AP842" s="15">
        <v>112</v>
      </c>
      <c r="AQ842" s="14" t="s">
        <v>1813</v>
      </c>
      <c r="AR842" s="15" t="s">
        <v>1845</v>
      </c>
    </row>
    <row r="843" spans="1:44" x14ac:dyDescent="0.2">
      <c r="A843" t="s">
        <v>1608</v>
      </c>
      <c r="B843" s="15" t="s">
        <v>1672</v>
      </c>
      <c r="C843" s="15" t="s">
        <v>1675</v>
      </c>
      <c r="D843" t="s">
        <v>1603</v>
      </c>
      <c r="E843" t="s">
        <v>1604</v>
      </c>
      <c r="F843" t="s">
        <v>1840</v>
      </c>
      <c r="G843" s="15" t="s">
        <v>1694</v>
      </c>
      <c r="H843" s="14" t="s">
        <v>1694</v>
      </c>
      <c r="I843" s="16" t="s">
        <v>1841</v>
      </c>
      <c r="M843" t="s">
        <v>1671</v>
      </c>
      <c r="O843">
        <v>2011</v>
      </c>
      <c r="R843">
        <v>30</v>
      </c>
      <c r="T843" t="s">
        <v>1842</v>
      </c>
      <c r="U843" t="s">
        <v>1775</v>
      </c>
      <c r="V843" s="9" t="s">
        <v>1842</v>
      </c>
      <c r="W843">
        <v>70</v>
      </c>
      <c r="X843" s="9" t="s">
        <v>1820</v>
      </c>
      <c r="Y843" t="s">
        <v>1739</v>
      </c>
      <c r="Z843">
        <v>0</v>
      </c>
      <c r="AF843" s="14" t="s">
        <v>158</v>
      </c>
      <c r="AG843" t="s">
        <v>1843</v>
      </c>
      <c r="AH843">
        <v>10</v>
      </c>
      <c r="AJ843" s="15" t="s">
        <v>1674</v>
      </c>
      <c r="AK843" s="15">
        <v>2.9329999999999998</v>
      </c>
      <c r="AL843" s="14" t="s">
        <v>1792</v>
      </c>
      <c r="AM843" s="14">
        <f>5.367-0.744</f>
        <v>4.6230000000000002</v>
      </c>
      <c r="AN843" s="15">
        <v>4</v>
      </c>
      <c r="AO843" s="15">
        <v>50</v>
      </c>
      <c r="AP843" s="15">
        <v>119</v>
      </c>
      <c r="AQ843" s="14" t="s">
        <v>1813</v>
      </c>
      <c r="AR843" s="15" t="s">
        <v>1845</v>
      </c>
    </row>
    <row r="844" spans="1:44" x14ac:dyDescent="0.2">
      <c r="A844" t="s">
        <v>1608</v>
      </c>
      <c r="B844" s="15" t="s">
        <v>1672</v>
      </c>
      <c r="C844" s="15" t="s">
        <v>1675</v>
      </c>
      <c r="D844" t="s">
        <v>1603</v>
      </c>
      <c r="E844" t="s">
        <v>1604</v>
      </c>
      <c r="F844" t="s">
        <v>1840</v>
      </c>
      <c r="G844" s="15" t="s">
        <v>1694</v>
      </c>
      <c r="H844" s="14" t="s">
        <v>1694</v>
      </c>
      <c r="I844" s="16" t="s">
        <v>1841</v>
      </c>
      <c r="M844" t="s">
        <v>1671</v>
      </c>
      <c r="O844">
        <v>2011</v>
      </c>
      <c r="R844">
        <v>30</v>
      </c>
      <c r="T844" t="s">
        <v>1842</v>
      </c>
      <c r="U844" t="s">
        <v>1775</v>
      </c>
      <c r="V844" s="9" t="s">
        <v>1842</v>
      </c>
      <c r="W844">
        <v>70</v>
      </c>
      <c r="X844" s="9" t="s">
        <v>1821</v>
      </c>
      <c r="Y844" t="s">
        <v>1739</v>
      </c>
      <c r="Z844">
        <v>0</v>
      </c>
      <c r="AF844" s="14" t="s">
        <v>158</v>
      </c>
      <c r="AG844" t="s">
        <v>1843</v>
      </c>
      <c r="AH844">
        <v>10</v>
      </c>
      <c r="AJ844" s="15" t="s">
        <v>1674</v>
      </c>
      <c r="AK844" s="15">
        <v>9.8670000000000009</v>
      </c>
      <c r="AL844" s="14" t="s">
        <v>1792</v>
      </c>
      <c r="AM844" s="14">
        <f>13.011-6.611</f>
        <v>6.3999999999999995</v>
      </c>
      <c r="AN844" s="15">
        <v>4</v>
      </c>
      <c r="AO844" s="15">
        <v>50</v>
      </c>
      <c r="AP844" s="15">
        <v>119</v>
      </c>
      <c r="AQ844" s="14" t="s">
        <v>1813</v>
      </c>
      <c r="AR844" s="15" t="s">
        <v>1845</v>
      </c>
    </row>
    <row r="845" spans="1:44" x14ac:dyDescent="0.2">
      <c r="A845" t="s">
        <v>1608</v>
      </c>
      <c r="B845" s="15" t="s">
        <v>1672</v>
      </c>
      <c r="C845" s="15" t="s">
        <v>1675</v>
      </c>
      <c r="D845" t="s">
        <v>1603</v>
      </c>
      <c r="E845" t="s">
        <v>1604</v>
      </c>
      <c r="F845" t="s">
        <v>1840</v>
      </c>
      <c r="G845" s="15" t="s">
        <v>1694</v>
      </c>
      <c r="H845" s="14" t="s">
        <v>1694</v>
      </c>
      <c r="I845" s="16" t="s">
        <v>1841</v>
      </c>
      <c r="M845" t="s">
        <v>1671</v>
      </c>
      <c r="O845">
        <v>2011</v>
      </c>
      <c r="R845">
        <v>30</v>
      </c>
      <c r="T845" t="s">
        <v>1842</v>
      </c>
      <c r="U845" t="s">
        <v>1775</v>
      </c>
      <c r="V845" s="9" t="s">
        <v>1842</v>
      </c>
      <c r="W845">
        <v>70</v>
      </c>
      <c r="X845" s="9" t="s">
        <v>1730</v>
      </c>
      <c r="Y845" t="s">
        <v>1739</v>
      </c>
      <c r="Z845">
        <v>0</v>
      </c>
      <c r="AF845" s="14" t="s">
        <v>158</v>
      </c>
      <c r="AG845" t="s">
        <v>1843</v>
      </c>
      <c r="AH845">
        <v>10</v>
      </c>
      <c r="AJ845" s="15" t="s">
        <v>1674</v>
      </c>
      <c r="AK845" s="15">
        <v>16.399999999999999</v>
      </c>
      <c r="AL845" s="14" t="s">
        <v>1792</v>
      </c>
      <c r="AM845" s="14">
        <f>17.722-15.322</f>
        <v>2.4000000000000021</v>
      </c>
      <c r="AN845" s="15">
        <v>4</v>
      </c>
      <c r="AO845" s="15">
        <v>50</v>
      </c>
      <c r="AP845" s="15">
        <v>119</v>
      </c>
      <c r="AQ845" s="14" t="s">
        <v>1813</v>
      </c>
      <c r="AR845" s="15" t="s">
        <v>1845</v>
      </c>
    </row>
    <row r="846" spans="1:44" x14ac:dyDescent="0.2">
      <c r="A846" t="s">
        <v>1608</v>
      </c>
      <c r="B846" s="15" t="s">
        <v>1672</v>
      </c>
      <c r="C846" s="15" t="s">
        <v>1675</v>
      </c>
      <c r="D846" t="s">
        <v>1603</v>
      </c>
      <c r="E846" t="s">
        <v>1604</v>
      </c>
      <c r="F846" t="s">
        <v>1840</v>
      </c>
      <c r="G846" s="15" t="s">
        <v>1694</v>
      </c>
      <c r="H846" s="14" t="s">
        <v>1694</v>
      </c>
      <c r="I846" s="16" t="s">
        <v>1841</v>
      </c>
      <c r="M846" t="s">
        <v>1671</v>
      </c>
      <c r="O846">
        <v>2011</v>
      </c>
      <c r="R846">
        <v>30</v>
      </c>
      <c r="T846" t="s">
        <v>1842</v>
      </c>
      <c r="U846" t="s">
        <v>1775</v>
      </c>
      <c r="V846" s="9" t="s">
        <v>1842</v>
      </c>
      <c r="W846">
        <v>70</v>
      </c>
      <c r="X846" s="9" t="s">
        <v>1822</v>
      </c>
      <c r="Y846" t="s">
        <v>1739</v>
      </c>
      <c r="Z846">
        <v>0</v>
      </c>
      <c r="AF846" s="14" t="s">
        <v>158</v>
      </c>
      <c r="AG846" t="s">
        <v>1843</v>
      </c>
      <c r="AH846">
        <v>10</v>
      </c>
      <c r="AJ846" s="15" t="s">
        <v>1674</v>
      </c>
      <c r="AK846" s="15">
        <v>0.3</v>
      </c>
      <c r="AL846" s="14" t="s">
        <v>1792</v>
      </c>
      <c r="AM846" s="14">
        <f>1.722-0.3</f>
        <v>1.4219999999999999</v>
      </c>
      <c r="AN846" s="15">
        <v>4</v>
      </c>
      <c r="AO846" s="15">
        <v>50</v>
      </c>
      <c r="AP846" s="15">
        <v>119</v>
      </c>
      <c r="AQ846" s="14" t="s">
        <v>1813</v>
      </c>
      <c r="AR846" s="15" t="s">
        <v>1845</v>
      </c>
    </row>
    <row r="847" spans="1:44" x14ac:dyDescent="0.2">
      <c r="A847" t="s">
        <v>1608</v>
      </c>
      <c r="B847" s="15" t="s">
        <v>1672</v>
      </c>
      <c r="C847" s="15" t="s">
        <v>1675</v>
      </c>
      <c r="D847" t="s">
        <v>1603</v>
      </c>
      <c r="E847" t="s">
        <v>1604</v>
      </c>
      <c r="F847" t="s">
        <v>1840</v>
      </c>
      <c r="G847" s="15" t="s">
        <v>1694</v>
      </c>
      <c r="H847" s="14" t="s">
        <v>1694</v>
      </c>
      <c r="I847" s="16" t="s">
        <v>1841</v>
      </c>
      <c r="M847" t="s">
        <v>1671</v>
      </c>
      <c r="O847">
        <v>2011</v>
      </c>
      <c r="R847">
        <v>30</v>
      </c>
      <c r="T847" t="s">
        <v>1842</v>
      </c>
      <c r="U847" t="s">
        <v>1775</v>
      </c>
      <c r="V847" s="9" t="s">
        <v>1842</v>
      </c>
      <c r="W847">
        <v>70</v>
      </c>
      <c r="X847" s="9" t="s">
        <v>1820</v>
      </c>
      <c r="Y847" t="s">
        <v>1739</v>
      </c>
      <c r="Z847">
        <v>0</v>
      </c>
      <c r="AF847" s="14" t="s">
        <v>158</v>
      </c>
      <c r="AG847" t="s">
        <v>1843</v>
      </c>
      <c r="AH847">
        <v>10</v>
      </c>
      <c r="AJ847" s="15" t="s">
        <v>1674</v>
      </c>
      <c r="AK847" s="15">
        <v>2.9329999999999998</v>
      </c>
      <c r="AL847" s="14" t="s">
        <v>1792</v>
      </c>
      <c r="AM847" s="14">
        <f>5.367-0.744</f>
        <v>4.6230000000000002</v>
      </c>
      <c r="AN847" s="15">
        <v>4</v>
      </c>
      <c r="AO847" s="15">
        <v>50</v>
      </c>
      <c r="AP847" s="15">
        <f>AP846+7</f>
        <v>126</v>
      </c>
      <c r="AQ847" s="14" t="s">
        <v>1813</v>
      </c>
      <c r="AR847" s="15" t="s">
        <v>1845</v>
      </c>
    </row>
    <row r="848" spans="1:44" x14ac:dyDescent="0.2">
      <c r="A848" t="s">
        <v>1608</v>
      </c>
      <c r="B848" s="15" t="s">
        <v>1672</v>
      </c>
      <c r="C848" s="15" t="s">
        <v>1675</v>
      </c>
      <c r="D848" t="s">
        <v>1603</v>
      </c>
      <c r="E848" t="s">
        <v>1604</v>
      </c>
      <c r="F848" t="s">
        <v>1840</v>
      </c>
      <c r="G848" s="15" t="s">
        <v>1694</v>
      </c>
      <c r="H848" s="14" t="s">
        <v>1694</v>
      </c>
      <c r="I848" s="16" t="s">
        <v>1841</v>
      </c>
      <c r="M848" t="s">
        <v>1671</v>
      </c>
      <c r="O848">
        <v>2011</v>
      </c>
      <c r="R848">
        <v>30</v>
      </c>
      <c r="T848" t="s">
        <v>1842</v>
      </c>
      <c r="U848" t="s">
        <v>1775</v>
      </c>
      <c r="V848" s="9" t="s">
        <v>1842</v>
      </c>
      <c r="W848">
        <v>70</v>
      </c>
      <c r="X848" s="9" t="s">
        <v>1821</v>
      </c>
      <c r="Y848" t="s">
        <v>1739</v>
      </c>
      <c r="Z848">
        <v>0</v>
      </c>
      <c r="AF848" s="14" t="s">
        <v>158</v>
      </c>
      <c r="AG848" t="s">
        <v>1843</v>
      </c>
      <c r="AH848">
        <v>10</v>
      </c>
      <c r="AJ848" s="15" t="s">
        <v>1674</v>
      </c>
      <c r="AK848" s="15">
        <v>9.8670000000000009</v>
      </c>
      <c r="AL848" s="14" t="s">
        <v>1792</v>
      </c>
      <c r="AM848" s="14">
        <f>13.011-6.611</f>
        <v>6.3999999999999995</v>
      </c>
      <c r="AN848" s="15">
        <v>4</v>
      </c>
      <c r="AO848" s="15">
        <v>50</v>
      </c>
      <c r="AP848" s="15">
        <v>126</v>
      </c>
      <c r="AQ848" s="14" t="s">
        <v>1813</v>
      </c>
      <c r="AR848" s="15" t="s">
        <v>1845</v>
      </c>
    </row>
    <row r="849" spans="1:44" x14ac:dyDescent="0.2">
      <c r="A849" t="s">
        <v>1608</v>
      </c>
      <c r="B849" s="15" t="s">
        <v>1672</v>
      </c>
      <c r="C849" s="15" t="s">
        <v>1675</v>
      </c>
      <c r="D849" t="s">
        <v>1603</v>
      </c>
      <c r="E849" t="s">
        <v>1604</v>
      </c>
      <c r="F849" t="s">
        <v>1840</v>
      </c>
      <c r="G849" s="15" t="s">
        <v>1694</v>
      </c>
      <c r="H849" s="14" t="s">
        <v>1694</v>
      </c>
      <c r="I849" s="16" t="s">
        <v>1841</v>
      </c>
      <c r="M849" t="s">
        <v>1671</v>
      </c>
      <c r="O849">
        <v>2011</v>
      </c>
      <c r="R849">
        <v>30</v>
      </c>
      <c r="T849" t="s">
        <v>1842</v>
      </c>
      <c r="U849" t="s">
        <v>1775</v>
      </c>
      <c r="V849" s="9" t="s">
        <v>1842</v>
      </c>
      <c r="W849">
        <v>70</v>
      </c>
      <c r="X849" s="9" t="s">
        <v>1730</v>
      </c>
      <c r="Y849" t="s">
        <v>1739</v>
      </c>
      <c r="Z849">
        <v>0</v>
      </c>
      <c r="AF849" s="14" t="s">
        <v>158</v>
      </c>
      <c r="AG849" t="s">
        <v>1843</v>
      </c>
      <c r="AH849">
        <v>10</v>
      </c>
      <c r="AJ849" s="15" t="s">
        <v>1674</v>
      </c>
      <c r="AK849" s="15">
        <v>16.399999999999999</v>
      </c>
      <c r="AL849" s="14" t="s">
        <v>1792</v>
      </c>
      <c r="AM849" s="14">
        <f>17.722-15.322</f>
        <v>2.4000000000000021</v>
      </c>
      <c r="AN849" s="15">
        <v>4</v>
      </c>
      <c r="AO849" s="15">
        <v>50</v>
      </c>
      <c r="AP849" s="15">
        <v>126</v>
      </c>
      <c r="AQ849" s="14" t="s">
        <v>1813</v>
      </c>
      <c r="AR849" s="15" t="s">
        <v>1845</v>
      </c>
    </row>
    <row r="850" spans="1:44" x14ac:dyDescent="0.2">
      <c r="A850" t="s">
        <v>1608</v>
      </c>
      <c r="B850" s="15" t="s">
        <v>1672</v>
      </c>
      <c r="C850" s="15" t="s">
        <v>1675</v>
      </c>
      <c r="D850" t="s">
        <v>1603</v>
      </c>
      <c r="E850" t="s">
        <v>1604</v>
      </c>
      <c r="F850" t="s">
        <v>1840</v>
      </c>
      <c r="G850" s="15" t="s">
        <v>1694</v>
      </c>
      <c r="H850" s="14" t="s">
        <v>1694</v>
      </c>
      <c r="I850" s="16" t="s">
        <v>1841</v>
      </c>
      <c r="M850" t="s">
        <v>1671</v>
      </c>
      <c r="O850">
        <v>2011</v>
      </c>
      <c r="R850">
        <v>30</v>
      </c>
      <c r="T850" t="s">
        <v>1842</v>
      </c>
      <c r="U850" t="s">
        <v>1775</v>
      </c>
      <c r="V850" s="9" t="s">
        <v>1842</v>
      </c>
      <c r="W850">
        <v>70</v>
      </c>
      <c r="X850" s="9" t="s">
        <v>1822</v>
      </c>
      <c r="Y850" t="s">
        <v>1739</v>
      </c>
      <c r="Z850">
        <v>0</v>
      </c>
      <c r="AF850" s="14" t="s">
        <v>158</v>
      </c>
      <c r="AG850" t="s">
        <v>1843</v>
      </c>
      <c r="AH850">
        <v>10</v>
      </c>
      <c r="AJ850" s="15" t="s">
        <v>1674</v>
      </c>
      <c r="AK850" s="15">
        <v>0.3</v>
      </c>
      <c r="AL850" s="14" t="s">
        <v>1792</v>
      </c>
      <c r="AM850" s="14">
        <f>1.722-0.3</f>
        <v>1.4219999999999999</v>
      </c>
      <c r="AN850" s="15">
        <v>4</v>
      </c>
      <c r="AO850" s="15">
        <v>50</v>
      </c>
      <c r="AP850" s="15">
        <v>126</v>
      </c>
      <c r="AQ850" s="14" t="s">
        <v>1813</v>
      </c>
      <c r="AR850" s="15" t="s">
        <v>1845</v>
      </c>
    </row>
    <row r="851" spans="1:44" x14ac:dyDescent="0.2">
      <c r="A851" t="s">
        <v>1608</v>
      </c>
      <c r="B851" s="15" t="s">
        <v>1672</v>
      </c>
      <c r="C851" s="15" t="s">
        <v>1675</v>
      </c>
      <c r="D851" t="s">
        <v>1603</v>
      </c>
      <c r="E851" t="s">
        <v>1604</v>
      </c>
      <c r="F851" t="s">
        <v>1840</v>
      </c>
      <c r="G851" s="15" t="s">
        <v>1694</v>
      </c>
      <c r="H851" s="14" t="s">
        <v>1694</v>
      </c>
      <c r="I851" s="16" t="s">
        <v>1841</v>
      </c>
      <c r="M851" t="s">
        <v>1671</v>
      </c>
      <c r="O851">
        <v>2011</v>
      </c>
      <c r="R851">
        <v>30</v>
      </c>
      <c r="T851" t="s">
        <v>1842</v>
      </c>
      <c r="U851" t="s">
        <v>1775</v>
      </c>
      <c r="V851" s="9" t="s">
        <v>1842</v>
      </c>
      <c r="W851">
        <v>70</v>
      </c>
      <c r="X851" s="9" t="s">
        <v>1820</v>
      </c>
      <c r="Y851" t="s">
        <v>1739</v>
      </c>
      <c r="Z851">
        <v>0</v>
      </c>
      <c r="AF851" s="14" t="s">
        <v>158</v>
      </c>
      <c r="AG851" t="s">
        <v>1843</v>
      </c>
      <c r="AH851">
        <v>10</v>
      </c>
      <c r="AJ851" s="15" t="s">
        <v>1674</v>
      </c>
      <c r="AK851" s="15">
        <v>3.8559999999999999</v>
      </c>
      <c r="AL851" s="14" t="s">
        <v>1792</v>
      </c>
      <c r="AM851" s="14">
        <f>6.344-1.9</f>
        <v>4.4440000000000008</v>
      </c>
      <c r="AN851" s="15">
        <v>4</v>
      </c>
      <c r="AO851" s="15">
        <v>50</v>
      </c>
      <c r="AP851" s="15">
        <v>133</v>
      </c>
      <c r="AQ851" s="14" t="s">
        <v>1813</v>
      </c>
      <c r="AR851" s="15" t="s">
        <v>1845</v>
      </c>
    </row>
    <row r="852" spans="1:44" x14ac:dyDescent="0.2">
      <c r="A852" t="s">
        <v>1608</v>
      </c>
      <c r="B852" s="15" t="s">
        <v>1672</v>
      </c>
      <c r="C852" s="15" t="s">
        <v>1675</v>
      </c>
      <c r="D852" t="s">
        <v>1603</v>
      </c>
      <c r="E852" t="s">
        <v>1604</v>
      </c>
      <c r="F852" t="s">
        <v>1840</v>
      </c>
      <c r="G852" s="15" t="s">
        <v>1694</v>
      </c>
      <c r="H852" s="14" t="s">
        <v>1694</v>
      </c>
      <c r="I852" s="16" t="s">
        <v>1841</v>
      </c>
      <c r="M852" t="s">
        <v>1671</v>
      </c>
      <c r="O852">
        <v>2011</v>
      </c>
      <c r="R852">
        <v>30</v>
      </c>
      <c r="T852" t="s">
        <v>1842</v>
      </c>
      <c r="U852" t="s">
        <v>1775</v>
      </c>
      <c r="V852" s="9" t="s">
        <v>1842</v>
      </c>
      <c r="W852">
        <v>70</v>
      </c>
      <c r="X852" s="9" t="s">
        <v>1821</v>
      </c>
      <c r="Y852" t="s">
        <v>1739</v>
      </c>
      <c r="Z852">
        <v>0</v>
      </c>
      <c r="AF852" s="14" t="s">
        <v>158</v>
      </c>
      <c r="AG852" t="s">
        <v>1843</v>
      </c>
      <c r="AH852">
        <v>10</v>
      </c>
      <c r="AJ852" s="15" t="s">
        <v>1674</v>
      </c>
      <c r="AK852" s="15">
        <v>9.8670000000000009</v>
      </c>
      <c r="AL852" s="14" t="s">
        <v>1792</v>
      </c>
      <c r="AM852" s="14">
        <f>13.011-6.611</f>
        <v>6.3999999999999995</v>
      </c>
      <c r="AN852" s="15">
        <v>4</v>
      </c>
      <c r="AO852" s="15">
        <v>50</v>
      </c>
      <c r="AP852" s="15">
        <v>133</v>
      </c>
      <c r="AQ852" s="14" t="s">
        <v>1813</v>
      </c>
      <c r="AR852" s="15" t="s">
        <v>1845</v>
      </c>
    </row>
    <row r="853" spans="1:44" x14ac:dyDescent="0.2">
      <c r="A853" t="s">
        <v>1608</v>
      </c>
      <c r="B853" s="15" t="s">
        <v>1672</v>
      </c>
      <c r="C853" s="15" t="s">
        <v>1675</v>
      </c>
      <c r="D853" t="s">
        <v>1603</v>
      </c>
      <c r="E853" t="s">
        <v>1604</v>
      </c>
      <c r="F853" t="s">
        <v>1840</v>
      </c>
      <c r="G853" s="15" t="s">
        <v>1694</v>
      </c>
      <c r="H853" s="14" t="s">
        <v>1694</v>
      </c>
      <c r="I853" s="16" t="s">
        <v>1841</v>
      </c>
      <c r="M853" t="s">
        <v>1671</v>
      </c>
      <c r="O853">
        <v>2011</v>
      </c>
      <c r="R853">
        <v>30</v>
      </c>
      <c r="T853" t="s">
        <v>1842</v>
      </c>
      <c r="U853" t="s">
        <v>1775</v>
      </c>
      <c r="V853" s="9" t="s">
        <v>1842</v>
      </c>
      <c r="W853">
        <v>70</v>
      </c>
      <c r="X853" s="9" t="s">
        <v>1730</v>
      </c>
      <c r="Y853" t="s">
        <v>1739</v>
      </c>
      <c r="Z853">
        <v>0</v>
      </c>
      <c r="AF853" s="14" t="s">
        <v>158</v>
      </c>
      <c r="AG853" t="s">
        <v>1843</v>
      </c>
      <c r="AH853">
        <v>10</v>
      </c>
      <c r="AJ853" s="15" t="s">
        <v>1674</v>
      </c>
      <c r="AK853" s="15">
        <v>16.399999999999999</v>
      </c>
      <c r="AL853" s="14" t="s">
        <v>1792</v>
      </c>
      <c r="AM853" s="14">
        <f>17.722-15.322</f>
        <v>2.4000000000000021</v>
      </c>
      <c r="AN853" s="15">
        <v>4</v>
      </c>
      <c r="AO853" s="15">
        <v>50</v>
      </c>
      <c r="AP853" s="15">
        <v>133</v>
      </c>
      <c r="AQ853" s="14" t="s">
        <v>1813</v>
      </c>
      <c r="AR853" s="15" t="s">
        <v>1845</v>
      </c>
    </row>
    <row r="854" spans="1:44" x14ac:dyDescent="0.2">
      <c r="A854" t="s">
        <v>1608</v>
      </c>
      <c r="B854" s="15" t="s">
        <v>1672</v>
      </c>
      <c r="C854" s="15" t="s">
        <v>1675</v>
      </c>
      <c r="D854" t="s">
        <v>1603</v>
      </c>
      <c r="E854" t="s">
        <v>1604</v>
      </c>
      <c r="F854" t="s">
        <v>1840</v>
      </c>
      <c r="G854" s="15" t="s">
        <v>1694</v>
      </c>
      <c r="H854" s="14" t="s">
        <v>1694</v>
      </c>
      <c r="I854" s="16" t="s">
        <v>1841</v>
      </c>
      <c r="M854" t="s">
        <v>1671</v>
      </c>
      <c r="O854">
        <v>2011</v>
      </c>
      <c r="R854">
        <v>30</v>
      </c>
      <c r="T854" t="s">
        <v>1842</v>
      </c>
      <c r="U854" t="s">
        <v>1775</v>
      </c>
      <c r="V854" s="9" t="s">
        <v>1842</v>
      </c>
      <c r="W854">
        <v>70</v>
      </c>
      <c r="X854" s="9" t="s">
        <v>1822</v>
      </c>
      <c r="Y854" t="s">
        <v>1739</v>
      </c>
      <c r="Z854">
        <v>0</v>
      </c>
      <c r="AF854" s="14" t="s">
        <v>158</v>
      </c>
      <c r="AG854" t="s">
        <v>1843</v>
      </c>
      <c r="AH854">
        <v>10</v>
      </c>
      <c r="AJ854" s="15" t="s">
        <v>1674</v>
      </c>
      <c r="AK854" s="15">
        <v>0.53300000000000003</v>
      </c>
      <c r="AL854" s="14" t="s">
        <v>1792</v>
      </c>
      <c r="AM854" s="14">
        <f>1.9</f>
        <v>1.9</v>
      </c>
      <c r="AN854" s="15">
        <v>4</v>
      </c>
      <c r="AO854" s="15">
        <v>50</v>
      </c>
      <c r="AP854" s="15">
        <v>133</v>
      </c>
      <c r="AQ854" s="14" t="s">
        <v>1813</v>
      </c>
      <c r="AR854" s="15" t="s">
        <v>1845</v>
      </c>
    </row>
    <row r="855" spans="1:44" x14ac:dyDescent="0.2">
      <c r="A855" t="s">
        <v>1608</v>
      </c>
      <c r="B855" s="15" t="s">
        <v>1672</v>
      </c>
      <c r="C855" s="15" t="s">
        <v>1675</v>
      </c>
      <c r="D855" t="s">
        <v>1603</v>
      </c>
      <c r="E855" t="s">
        <v>1604</v>
      </c>
      <c r="F855" t="s">
        <v>1840</v>
      </c>
      <c r="G855" s="15" t="s">
        <v>1694</v>
      </c>
      <c r="H855" s="14" t="s">
        <v>1694</v>
      </c>
      <c r="I855" s="16" t="s">
        <v>1841</v>
      </c>
      <c r="M855" t="s">
        <v>1671</v>
      </c>
      <c r="O855">
        <v>2011</v>
      </c>
      <c r="R855">
        <v>30</v>
      </c>
      <c r="T855" t="s">
        <v>1842</v>
      </c>
      <c r="U855" t="s">
        <v>1775</v>
      </c>
      <c r="V855" s="9" t="s">
        <v>1842</v>
      </c>
      <c r="W855">
        <v>70</v>
      </c>
      <c r="X855" s="9" t="s">
        <v>1820</v>
      </c>
      <c r="Y855" t="s">
        <v>1739</v>
      </c>
      <c r="Z855">
        <v>0</v>
      </c>
      <c r="AF855" s="14" t="s">
        <v>158</v>
      </c>
      <c r="AG855" t="s">
        <v>1843</v>
      </c>
      <c r="AH855">
        <v>10</v>
      </c>
      <c r="AJ855" s="15" t="s">
        <v>1674</v>
      </c>
      <c r="AK855" s="15">
        <v>3.8559999999999999</v>
      </c>
      <c r="AL855" s="14" t="s">
        <v>1792</v>
      </c>
      <c r="AM855" s="14">
        <f>6.344-1.9</f>
        <v>4.4440000000000008</v>
      </c>
      <c r="AN855" s="15">
        <v>4</v>
      </c>
      <c r="AO855" s="15">
        <v>50</v>
      </c>
      <c r="AP855" s="15">
        <v>140</v>
      </c>
      <c r="AQ855" s="14" t="s">
        <v>1813</v>
      </c>
      <c r="AR855" s="15" t="s">
        <v>1845</v>
      </c>
    </row>
    <row r="856" spans="1:44" x14ac:dyDescent="0.2">
      <c r="A856" t="s">
        <v>1608</v>
      </c>
      <c r="B856" s="15" t="s">
        <v>1672</v>
      </c>
      <c r="C856" s="15" t="s">
        <v>1675</v>
      </c>
      <c r="D856" t="s">
        <v>1603</v>
      </c>
      <c r="E856" t="s">
        <v>1604</v>
      </c>
      <c r="F856" t="s">
        <v>1840</v>
      </c>
      <c r="G856" s="15" t="s">
        <v>1694</v>
      </c>
      <c r="H856" s="14" t="s">
        <v>1694</v>
      </c>
      <c r="I856" s="16" t="s">
        <v>1841</v>
      </c>
      <c r="M856" t="s">
        <v>1671</v>
      </c>
      <c r="O856">
        <v>2011</v>
      </c>
      <c r="R856">
        <v>30</v>
      </c>
      <c r="T856" t="s">
        <v>1842</v>
      </c>
      <c r="U856" t="s">
        <v>1775</v>
      </c>
      <c r="V856" s="9" t="s">
        <v>1842</v>
      </c>
      <c r="W856">
        <v>70</v>
      </c>
      <c r="X856" s="9" t="s">
        <v>1821</v>
      </c>
      <c r="Y856" t="s">
        <v>1739</v>
      </c>
      <c r="Z856">
        <v>0</v>
      </c>
      <c r="AF856" s="14" t="s">
        <v>158</v>
      </c>
      <c r="AG856" t="s">
        <v>1843</v>
      </c>
      <c r="AH856">
        <v>10</v>
      </c>
      <c r="AJ856" s="15" t="s">
        <v>1674</v>
      </c>
      <c r="AK856" s="15">
        <v>9.8670000000000009</v>
      </c>
      <c r="AL856" s="14" t="s">
        <v>1792</v>
      </c>
      <c r="AM856" s="14">
        <f>13.011-6.611</f>
        <v>6.3999999999999995</v>
      </c>
      <c r="AN856" s="15">
        <v>4</v>
      </c>
      <c r="AO856" s="15">
        <v>50</v>
      </c>
      <c r="AP856" s="15">
        <v>140</v>
      </c>
      <c r="AQ856" s="14" t="s">
        <v>1813</v>
      </c>
      <c r="AR856" s="15" t="s">
        <v>1845</v>
      </c>
    </row>
    <row r="857" spans="1:44" x14ac:dyDescent="0.2">
      <c r="A857" t="s">
        <v>1608</v>
      </c>
      <c r="B857" s="15" t="s">
        <v>1672</v>
      </c>
      <c r="C857" s="15" t="s">
        <v>1675</v>
      </c>
      <c r="D857" t="s">
        <v>1603</v>
      </c>
      <c r="E857" t="s">
        <v>1604</v>
      </c>
      <c r="F857" t="s">
        <v>1840</v>
      </c>
      <c r="G857" s="15" t="s">
        <v>1694</v>
      </c>
      <c r="H857" s="14" t="s">
        <v>1694</v>
      </c>
      <c r="I857" s="16" t="s">
        <v>1841</v>
      </c>
      <c r="M857" t="s">
        <v>1671</v>
      </c>
      <c r="O857">
        <v>2011</v>
      </c>
      <c r="R857">
        <v>30</v>
      </c>
      <c r="T857" t="s">
        <v>1842</v>
      </c>
      <c r="U857" t="s">
        <v>1775</v>
      </c>
      <c r="V857" s="9" t="s">
        <v>1842</v>
      </c>
      <c r="W857">
        <v>70</v>
      </c>
      <c r="X857" s="9" t="s">
        <v>1730</v>
      </c>
      <c r="Y857" t="s">
        <v>1739</v>
      </c>
      <c r="Z857">
        <v>0</v>
      </c>
      <c r="AF857" s="14" t="s">
        <v>158</v>
      </c>
      <c r="AG857" t="s">
        <v>1843</v>
      </c>
      <c r="AH857">
        <v>10</v>
      </c>
      <c r="AJ857" s="15" t="s">
        <v>1674</v>
      </c>
      <c r="AK857" s="15">
        <v>16.399999999999999</v>
      </c>
      <c r="AL857" s="14" t="s">
        <v>1792</v>
      </c>
      <c r="AM857" s="14">
        <f>17.722-15.322</f>
        <v>2.4000000000000021</v>
      </c>
      <c r="AN857" s="15">
        <v>4</v>
      </c>
      <c r="AO857" s="15">
        <v>50</v>
      </c>
      <c r="AP857" s="15">
        <v>140</v>
      </c>
      <c r="AQ857" s="14" t="s">
        <v>1813</v>
      </c>
      <c r="AR857" s="15" t="s">
        <v>1845</v>
      </c>
    </row>
    <row r="858" spans="1:44" x14ac:dyDescent="0.2">
      <c r="A858" t="s">
        <v>1608</v>
      </c>
      <c r="B858" s="15" t="s">
        <v>1672</v>
      </c>
      <c r="C858" s="15" t="s">
        <v>1675</v>
      </c>
      <c r="D858" t="s">
        <v>1603</v>
      </c>
      <c r="E858" t="s">
        <v>1604</v>
      </c>
      <c r="F858" t="s">
        <v>1840</v>
      </c>
      <c r="G858" s="15" t="s">
        <v>1694</v>
      </c>
      <c r="H858" s="14" t="s">
        <v>1694</v>
      </c>
      <c r="I858" s="16" t="s">
        <v>1841</v>
      </c>
      <c r="M858" t="s">
        <v>1671</v>
      </c>
      <c r="O858">
        <v>2011</v>
      </c>
      <c r="R858">
        <v>30</v>
      </c>
      <c r="T858" t="s">
        <v>1842</v>
      </c>
      <c r="U858" t="s">
        <v>1775</v>
      </c>
      <c r="V858" s="9" t="s">
        <v>1842</v>
      </c>
      <c r="W858">
        <v>70</v>
      </c>
      <c r="X858" s="9" t="s">
        <v>1822</v>
      </c>
      <c r="Y858" t="s">
        <v>1739</v>
      </c>
      <c r="Z858">
        <v>0</v>
      </c>
      <c r="AF858" s="14" t="s">
        <v>158</v>
      </c>
      <c r="AG858" t="s">
        <v>1843</v>
      </c>
      <c r="AH858">
        <v>10</v>
      </c>
      <c r="AJ858" s="15" t="s">
        <v>1674</v>
      </c>
      <c r="AK858" s="15">
        <v>0.53300000000000003</v>
      </c>
      <c r="AL858" s="14" t="s">
        <v>1792</v>
      </c>
      <c r="AM858" s="14">
        <f>1.9</f>
        <v>1.9</v>
      </c>
      <c r="AN858" s="15">
        <v>4</v>
      </c>
      <c r="AO858" s="15">
        <v>50</v>
      </c>
      <c r="AP858" s="15">
        <v>140</v>
      </c>
      <c r="AQ858" s="14" t="s">
        <v>1813</v>
      </c>
      <c r="AR858" s="15" t="s">
        <v>1845</v>
      </c>
    </row>
    <row r="859" spans="1:44" x14ac:dyDescent="0.2">
      <c r="A859" t="s">
        <v>1608</v>
      </c>
      <c r="B859" s="15" t="s">
        <v>1672</v>
      </c>
      <c r="C859" s="15" t="s">
        <v>1675</v>
      </c>
      <c r="D859" t="s">
        <v>1603</v>
      </c>
      <c r="E859" t="s">
        <v>1604</v>
      </c>
      <c r="F859" t="s">
        <v>1840</v>
      </c>
      <c r="G859" s="15" t="s">
        <v>1694</v>
      </c>
      <c r="H859" s="14" t="s">
        <v>1694</v>
      </c>
      <c r="I859" s="16" t="s">
        <v>1841</v>
      </c>
      <c r="M859" t="s">
        <v>1671</v>
      </c>
      <c r="O859">
        <v>2011</v>
      </c>
      <c r="R859">
        <v>30</v>
      </c>
      <c r="T859" t="s">
        <v>1842</v>
      </c>
      <c r="U859" t="s">
        <v>1775</v>
      </c>
      <c r="V859" s="9" t="s">
        <v>1842</v>
      </c>
      <c r="W859">
        <v>70</v>
      </c>
      <c r="X859" s="9" t="s">
        <v>1820</v>
      </c>
      <c r="Y859" t="s">
        <v>1739</v>
      </c>
      <c r="Z859">
        <v>0</v>
      </c>
      <c r="AF859" s="14" t="s">
        <v>158</v>
      </c>
      <c r="AG859" t="s">
        <v>1843</v>
      </c>
      <c r="AH859">
        <v>10</v>
      </c>
      <c r="AJ859" s="15" t="s">
        <v>1674</v>
      </c>
      <c r="AK859" s="15">
        <v>4.3</v>
      </c>
      <c r="AL859" s="14" t="s">
        <v>1792</v>
      </c>
      <c r="AM859" s="14">
        <f>6.7-2.167</f>
        <v>4.5330000000000004</v>
      </c>
      <c r="AN859" s="15">
        <v>4</v>
      </c>
      <c r="AO859" s="15">
        <v>50</v>
      </c>
      <c r="AP859" s="15">
        <v>147</v>
      </c>
      <c r="AQ859" s="14" t="s">
        <v>1813</v>
      </c>
      <c r="AR859" s="15" t="s">
        <v>1845</v>
      </c>
    </row>
    <row r="860" spans="1:44" x14ac:dyDescent="0.2">
      <c r="A860" t="s">
        <v>1608</v>
      </c>
      <c r="B860" s="15" t="s">
        <v>1672</v>
      </c>
      <c r="C860" s="15" t="s">
        <v>1675</v>
      </c>
      <c r="D860" t="s">
        <v>1603</v>
      </c>
      <c r="E860" t="s">
        <v>1604</v>
      </c>
      <c r="F860" t="s">
        <v>1840</v>
      </c>
      <c r="G860" s="15" t="s">
        <v>1694</v>
      </c>
      <c r="H860" s="14" t="s">
        <v>1694</v>
      </c>
      <c r="I860" s="16" t="s">
        <v>1841</v>
      </c>
      <c r="M860" t="s">
        <v>1671</v>
      </c>
      <c r="O860">
        <v>2011</v>
      </c>
      <c r="R860">
        <v>30</v>
      </c>
      <c r="T860" t="s">
        <v>1842</v>
      </c>
      <c r="U860" t="s">
        <v>1775</v>
      </c>
      <c r="V860" s="9" t="s">
        <v>1842</v>
      </c>
      <c r="W860">
        <v>70</v>
      </c>
      <c r="X860" s="9" t="s">
        <v>1821</v>
      </c>
      <c r="Y860" t="s">
        <v>1739</v>
      </c>
      <c r="Z860">
        <v>0</v>
      </c>
      <c r="AF860" s="14" t="s">
        <v>158</v>
      </c>
      <c r="AG860" t="s">
        <v>1843</v>
      </c>
      <c r="AH860">
        <v>10</v>
      </c>
      <c r="AJ860" s="15" t="s">
        <v>1674</v>
      </c>
      <c r="AK860" s="15">
        <v>9.8670000000000009</v>
      </c>
      <c r="AL860" s="14" t="s">
        <v>1792</v>
      </c>
      <c r="AM860" s="14">
        <f>13.011-6.611</f>
        <v>6.3999999999999995</v>
      </c>
      <c r="AN860" s="15">
        <v>4</v>
      </c>
      <c r="AO860" s="15">
        <v>50</v>
      </c>
      <c r="AP860" s="15">
        <v>147</v>
      </c>
      <c r="AQ860" s="14" t="s">
        <v>1813</v>
      </c>
      <c r="AR860" s="15" t="s">
        <v>1845</v>
      </c>
    </row>
    <row r="861" spans="1:44" x14ac:dyDescent="0.2">
      <c r="A861" t="s">
        <v>1608</v>
      </c>
      <c r="B861" s="15" t="s">
        <v>1672</v>
      </c>
      <c r="C861" s="15" t="s">
        <v>1675</v>
      </c>
      <c r="D861" t="s">
        <v>1603</v>
      </c>
      <c r="E861" t="s">
        <v>1604</v>
      </c>
      <c r="F861" t="s">
        <v>1840</v>
      </c>
      <c r="G861" s="15" t="s">
        <v>1694</v>
      </c>
      <c r="H861" s="14" t="s">
        <v>1694</v>
      </c>
      <c r="I861" s="16" t="s">
        <v>1841</v>
      </c>
      <c r="M861" t="s">
        <v>1671</v>
      </c>
      <c r="O861">
        <v>2011</v>
      </c>
      <c r="R861">
        <v>30</v>
      </c>
      <c r="T861" t="s">
        <v>1842</v>
      </c>
      <c r="U861" t="s">
        <v>1775</v>
      </c>
      <c r="V861" s="9" t="s">
        <v>1842</v>
      </c>
      <c r="W861">
        <v>70</v>
      </c>
      <c r="X861" s="9" t="s">
        <v>1730</v>
      </c>
      <c r="Y861" t="s">
        <v>1739</v>
      </c>
      <c r="Z861">
        <v>0</v>
      </c>
      <c r="AF861" s="14" t="s">
        <v>158</v>
      </c>
      <c r="AG861" t="s">
        <v>1843</v>
      </c>
      <c r="AH861">
        <v>10</v>
      </c>
      <c r="AJ861" s="15" t="s">
        <v>1674</v>
      </c>
      <c r="AK861" s="15">
        <v>16.399999999999999</v>
      </c>
      <c r="AL861" s="14" t="s">
        <v>1792</v>
      </c>
      <c r="AM861" s="14">
        <f>17.722-15.322</f>
        <v>2.4000000000000021</v>
      </c>
      <c r="AN861" s="15">
        <v>4</v>
      </c>
      <c r="AO861" s="15">
        <v>50</v>
      </c>
      <c r="AP861" s="15">
        <v>147</v>
      </c>
      <c r="AQ861" s="14" t="s">
        <v>1813</v>
      </c>
      <c r="AR861" s="15" t="s">
        <v>1845</v>
      </c>
    </row>
    <row r="862" spans="1:44" x14ac:dyDescent="0.2">
      <c r="A862" t="s">
        <v>1608</v>
      </c>
      <c r="B862" s="15" t="s">
        <v>1672</v>
      </c>
      <c r="C862" s="15" t="s">
        <v>1675</v>
      </c>
      <c r="D862" t="s">
        <v>1603</v>
      </c>
      <c r="E862" t="s">
        <v>1604</v>
      </c>
      <c r="F862" t="s">
        <v>1840</v>
      </c>
      <c r="G862" s="15" t="s">
        <v>1694</v>
      </c>
      <c r="H862" s="14" t="s">
        <v>1694</v>
      </c>
      <c r="I862" s="16" t="s">
        <v>1841</v>
      </c>
      <c r="M862" t="s">
        <v>1671</v>
      </c>
      <c r="O862">
        <v>2011</v>
      </c>
      <c r="R862">
        <v>30</v>
      </c>
      <c r="T862" t="s">
        <v>1842</v>
      </c>
      <c r="U862" t="s">
        <v>1775</v>
      </c>
      <c r="V862" s="9" t="s">
        <v>1842</v>
      </c>
      <c r="W862">
        <v>70</v>
      </c>
      <c r="X862" s="9" t="s">
        <v>1822</v>
      </c>
      <c r="Y862" t="s">
        <v>1739</v>
      </c>
      <c r="Z862">
        <v>0</v>
      </c>
      <c r="AF862" s="14" t="s">
        <v>158</v>
      </c>
      <c r="AG862" t="s">
        <v>1843</v>
      </c>
      <c r="AH862">
        <v>10</v>
      </c>
      <c r="AJ862" s="15" t="s">
        <v>1674</v>
      </c>
      <c r="AK862" s="15">
        <v>0.56699999999999995</v>
      </c>
      <c r="AL862" s="14" t="s">
        <v>1792</v>
      </c>
      <c r="AM862" s="14">
        <v>1.9890000000000001</v>
      </c>
      <c r="AN862" s="15">
        <v>4</v>
      </c>
      <c r="AO862" s="15">
        <v>50</v>
      </c>
      <c r="AP862" s="15">
        <v>147</v>
      </c>
      <c r="AQ862" s="14" t="s">
        <v>1813</v>
      </c>
      <c r="AR862" s="15" t="s">
        <v>1845</v>
      </c>
    </row>
    <row r="863" spans="1:44" x14ac:dyDescent="0.2">
      <c r="A863" t="s">
        <v>1608</v>
      </c>
      <c r="B863" s="15" t="s">
        <v>1672</v>
      </c>
      <c r="C863" s="15" t="s">
        <v>1675</v>
      </c>
      <c r="D863" t="s">
        <v>1603</v>
      </c>
      <c r="E863" t="s">
        <v>1604</v>
      </c>
      <c r="F863" t="s">
        <v>1840</v>
      </c>
      <c r="G863" s="15" t="s">
        <v>1694</v>
      </c>
      <c r="H863" s="14" t="s">
        <v>1694</v>
      </c>
      <c r="I863" s="16" t="s">
        <v>1841</v>
      </c>
      <c r="M863" t="s">
        <v>1671</v>
      </c>
      <c r="O863">
        <v>2011</v>
      </c>
      <c r="R863">
        <v>30</v>
      </c>
      <c r="T863" t="s">
        <v>1842</v>
      </c>
      <c r="U863" t="s">
        <v>1775</v>
      </c>
      <c r="V863" s="9" t="s">
        <v>1842</v>
      </c>
      <c r="W863">
        <v>70</v>
      </c>
      <c r="X863" s="9" t="s">
        <v>1820</v>
      </c>
      <c r="Y863" t="s">
        <v>1739</v>
      </c>
      <c r="Z863">
        <v>0</v>
      </c>
      <c r="AF863" s="14" t="s">
        <v>158</v>
      </c>
      <c r="AG863" t="s">
        <v>1843</v>
      </c>
      <c r="AH863">
        <v>10</v>
      </c>
      <c r="AJ863" s="15" t="s">
        <v>1674</v>
      </c>
      <c r="AK863" s="15">
        <v>4.3</v>
      </c>
      <c r="AL863" s="14" t="s">
        <v>1792</v>
      </c>
      <c r="AM863" s="14">
        <f>6.7-2.167</f>
        <v>4.5330000000000004</v>
      </c>
      <c r="AN863" s="15">
        <v>4</v>
      </c>
      <c r="AO863" s="15">
        <v>50</v>
      </c>
      <c r="AP863" s="15">
        <f>AP862+7</f>
        <v>154</v>
      </c>
      <c r="AQ863" s="14" t="s">
        <v>1813</v>
      </c>
      <c r="AR863" s="15" t="s">
        <v>1845</v>
      </c>
    </row>
    <row r="864" spans="1:44" x14ac:dyDescent="0.2">
      <c r="A864" t="s">
        <v>1608</v>
      </c>
      <c r="B864" s="15" t="s">
        <v>1672</v>
      </c>
      <c r="C864" s="15" t="s">
        <v>1675</v>
      </c>
      <c r="D864" t="s">
        <v>1603</v>
      </c>
      <c r="E864" t="s">
        <v>1604</v>
      </c>
      <c r="F864" t="s">
        <v>1840</v>
      </c>
      <c r="G864" s="15" t="s">
        <v>1694</v>
      </c>
      <c r="H864" s="14" t="s">
        <v>1694</v>
      </c>
      <c r="I864" s="16" t="s">
        <v>1841</v>
      </c>
      <c r="M864" t="s">
        <v>1671</v>
      </c>
      <c r="O864">
        <v>2011</v>
      </c>
      <c r="R864">
        <v>30</v>
      </c>
      <c r="T864" t="s">
        <v>1842</v>
      </c>
      <c r="U864" t="s">
        <v>1775</v>
      </c>
      <c r="V864" s="9" t="s">
        <v>1842</v>
      </c>
      <c r="W864">
        <v>70</v>
      </c>
      <c r="X864" s="9" t="s">
        <v>1821</v>
      </c>
      <c r="Y864" t="s">
        <v>1739</v>
      </c>
      <c r="Z864">
        <v>0</v>
      </c>
      <c r="AF864" s="14" t="s">
        <v>158</v>
      </c>
      <c r="AG864" t="s">
        <v>1843</v>
      </c>
      <c r="AH864">
        <v>10</v>
      </c>
      <c r="AJ864" s="15" t="s">
        <v>1674</v>
      </c>
      <c r="AK864" s="15">
        <v>9.8670000000000009</v>
      </c>
      <c r="AL864" s="14" t="s">
        <v>1792</v>
      </c>
      <c r="AM864" s="14">
        <f>13.011-6.611</f>
        <v>6.3999999999999995</v>
      </c>
      <c r="AN864" s="15">
        <v>4</v>
      </c>
      <c r="AO864" s="15">
        <v>50</v>
      </c>
      <c r="AP864" s="15">
        <v>154</v>
      </c>
      <c r="AQ864" s="14" t="s">
        <v>1813</v>
      </c>
      <c r="AR864" s="15" t="s">
        <v>1845</v>
      </c>
    </row>
    <row r="865" spans="1:44" x14ac:dyDescent="0.2">
      <c r="A865" t="s">
        <v>1608</v>
      </c>
      <c r="B865" s="15" t="s">
        <v>1672</v>
      </c>
      <c r="C865" s="15" t="s">
        <v>1675</v>
      </c>
      <c r="D865" t="s">
        <v>1603</v>
      </c>
      <c r="E865" t="s">
        <v>1604</v>
      </c>
      <c r="F865" t="s">
        <v>1840</v>
      </c>
      <c r="G865" s="15" t="s">
        <v>1694</v>
      </c>
      <c r="H865" s="14" t="s">
        <v>1694</v>
      </c>
      <c r="I865" s="16" t="s">
        <v>1841</v>
      </c>
      <c r="M865" t="s">
        <v>1671</v>
      </c>
      <c r="O865">
        <v>2011</v>
      </c>
      <c r="R865">
        <v>30</v>
      </c>
      <c r="T865" t="s">
        <v>1842</v>
      </c>
      <c r="U865" t="s">
        <v>1775</v>
      </c>
      <c r="V865" s="9" t="s">
        <v>1842</v>
      </c>
      <c r="W865">
        <v>70</v>
      </c>
      <c r="X865" s="9" t="s">
        <v>1730</v>
      </c>
      <c r="Y865" t="s">
        <v>1739</v>
      </c>
      <c r="Z865">
        <v>0</v>
      </c>
      <c r="AF865" s="14" t="s">
        <v>158</v>
      </c>
      <c r="AG865" t="s">
        <v>1843</v>
      </c>
      <c r="AH865">
        <v>10</v>
      </c>
      <c r="AJ865" s="15" t="s">
        <v>1674</v>
      </c>
      <c r="AK865" s="15">
        <v>16.399999999999999</v>
      </c>
      <c r="AL865" s="14" t="s">
        <v>1792</v>
      </c>
      <c r="AM865" s="14">
        <f>17.722-15.322</f>
        <v>2.4000000000000021</v>
      </c>
      <c r="AN865" s="15">
        <v>4</v>
      </c>
      <c r="AO865" s="15">
        <v>50</v>
      </c>
      <c r="AP865" s="15">
        <v>154</v>
      </c>
      <c r="AQ865" s="14" t="s">
        <v>1813</v>
      </c>
      <c r="AR865" s="15" t="s">
        <v>1845</v>
      </c>
    </row>
    <row r="866" spans="1:44" x14ac:dyDescent="0.2">
      <c r="A866" t="s">
        <v>1608</v>
      </c>
      <c r="B866" s="15" t="s">
        <v>1672</v>
      </c>
      <c r="C866" s="15" t="s">
        <v>1675</v>
      </c>
      <c r="D866" t="s">
        <v>1603</v>
      </c>
      <c r="E866" t="s">
        <v>1604</v>
      </c>
      <c r="F866" t="s">
        <v>1840</v>
      </c>
      <c r="G866" s="15" t="s">
        <v>1694</v>
      </c>
      <c r="H866" s="14" t="s">
        <v>1694</v>
      </c>
      <c r="I866" s="16" t="s">
        <v>1841</v>
      </c>
      <c r="M866" t="s">
        <v>1671</v>
      </c>
      <c r="O866">
        <v>2011</v>
      </c>
      <c r="R866">
        <v>30</v>
      </c>
      <c r="T866" t="s">
        <v>1842</v>
      </c>
      <c r="U866" t="s">
        <v>1775</v>
      </c>
      <c r="V866" s="9" t="s">
        <v>1842</v>
      </c>
      <c r="W866">
        <v>70</v>
      </c>
      <c r="X866" s="9" t="s">
        <v>1822</v>
      </c>
      <c r="Y866" t="s">
        <v>1739</v>
      </c>
      <c r="Z866">
        <v>0</v>
      </c>
      <c r="AF866" s="14" t="s">
        <v>158</v>
      </c>
      <c r="AG866" t="s">
        <v>1843</v>
      </c>
      <c r="AH866">
        <v>10</v>
      </c>
      <c r="AJ866" s="15" t="s">
        <v>1674</v>
      </c>
      <c r="AK866" s="15">
        <v>0.56699999999999995</v>
      </c>
      <c r="AL866" s="14" t="s">
        <v>1792</v>
      </c>
      <c r="AM866" s="14">
        <v>1.9890000000000001</v>
      </c>
      <c r="AN866" s="15">
        <v>4</v>
      </c>
      <c r="AO866" s="15">
        <v>50</v>
      </c>
      <c r="AP866" s="15">
        <v>154</v>
      </c>
      <c r="AQ866" s="14" t="s">
        <v>1813</v>
      </c>
      <c r="AR866" s="15" t="s">
        <v>1845</v>
      </c>
    </row>
    <row r="867" spans="1:44" x14ac:dyDescent="0.2">
      <c r="A867" t="s">
        <v>1608</v>
      </c>
      <c r="B867" s="15" t="s">
        <v>1672</v>
      </c>
      <c r="C867" s="15" t="s">
        <v>1675</v>
      </c>
      <c r="D867" t="s">
        <v>1603</v>
      </c>
      <c r="E867" t="s">
        <v>1604</v>
      </c>
      <c r="F867" t="s">
        <v>1840</v>
      </c>
      <c r="G867" s="15" t="s">
        <v>1694</v>
      </c>
      <c r="H867" s="14" t="s">
        <v>1694</v>
      </c>
      <c r="I867" s="16" t="s">
        <v>1841</v>
      </c>
      <c r="M867" t="s">
        <v>1671</v>
      </c>
      <c r="O867">
        <v>2011</v>
      </c>
      <c r="R867">
        <v>30</v>
      </c>
      <c r="T867" t="s">
        <v>1842</v>
      </c>
      <c r="U867" t="s">
        <v>1775</v>
      </c>
      <c r="V867" s="9" t="s">
        <v>1842</v>
      </c>
      <c r="W867">
        <v>70</v>
      </c>
      <c r="X867" s="9" t="s">
        <v>1820</v>
      </c>
      <c r="Y867" t="s">
        <v>1739</v>
      </c>
      <c r="Z867">
        <v>0</v>
      </c>
      <c r="AF867" s="14" t="s">
        <v>158</v>
      </c>
      <c r="AG867" t="s">
        <v>1843</v>
      </c>
      <c r="AH867">
        <v>10</v>
      </c>
      <c r="AJ867" s="15" t="s">
        <v>1674</v>
      </c>
      <c r="AK867" s="15">
        <v>4.3</v>
      </c>
      <c r="AL867" s="14" t="s">
        <v>1792</v>
      </c>
      <c r="AM867" s="14">
        <f>6.7-2.167</f>
        <v>4.5330000000000004</v>
      </c>
      <c r="AN867" s="15">
        <v>4</v>
      </c>
      <c r="AO867" s="15">
        <v>50</v>
      </c>
      <c r="AP867" s="15">
        <f>154+7</f>
        <v>161</v>
      </c>
      <c r="AQ867" s="14" t="s">
        <v>1813</v>
      </c>
      <c r="AR867" s="15" t="s">
        <v>1845</v>
      </c>
    </row>
    <row r="868" spans="1:44" x14ac:dyDescent="0.2">
      <c r="A868" t="s">
        <v>1608</v>
      </c>
      <c r="B868" s="15" t="s">
        <v>1672</v>
      </c>
      <c r="C868" s="15" t="s">
        <v>1675</v>
      </c>
      <c r="D868" t="s">
        <v>1603</v>
      </c>
      <c r="E868" t="s">
        <v>1604</v>
      </c>
      <c r="F868" t="s">
        <v>1840</v>
      </c>
      <c r="G868" s="15" t="s">
        <v>1694</v>
      </c>
      <c r="H868" s="14" t="s">
        <v>1694</v>
      </c>
      <c r="I868" s="16" t="s">
        <v>1841</v>
      </c>
      <c r="M868" t="s">
        <v>1671</v>
      </c>
      <c r="O868">
        <v>2011</v>
      </c>
      <c r="R868">
        <v>30</v>
      </c>
      <c r="T868" t="s">
        <v>1842</v>
      </c>
      <c r="U868" t="s">
        <v>1775</v>
      </c>
      <c r="V868" s="9" t="s">
        <v>1842</v>
      </c>
      <c r="W868">
        <v>70</v>
      </c>
      <c r="X868" s="9" t="s">
        <v>1821</v>
      </c>
      <c r="Y868" t="s">
        <v>1739</v>
      </c>
      <c r="Z868">
        <v>0</v>
      </c>
      <c r="AF868" s="14" t="s">
        <v>158</v>
      </c>
      <c r="AG868" t="s">
        <v>1843</v>
      </c>
      <c r="AH868">
        <v>10</v>
      </c>
      <c r="AJ868" s="15" t="s">
        <v>1674</v>
      </c>
      <c r="AK868" s="15">
        <v>9.8670000000000009</v>
      </c>
      <c r="AL868" s="14" t="s">
        <v>1792</v>
      </c>
      <c r="AM868" s="14">
        <f>13.011-6.611</f>
        <v>6.3999999999999995</v>
      </c>
      <c r="AN868" s="15">
        <v>4</v>
      </c>
      <c r="AO868" s="15">
        <v>50</v>
      </c>
      <c r="AP868" s="15">
        <v>161</v>
      </c>
      <c r="AQ868" s="14" t="s">
        <v>1813</v>
      </c>
      <c r="AR868" s="15" t="s">
        <v>1845</v>
      </c>
    </row>
    <row r="869" spans="1:44" x14ac:dyDescent="0.2">
      <c r="A869" t="s">
        <v>1608</v>
      </c>
      <c r="B869" s="15" t="s">
        <v>1672</v>
      </c>
      <c r="C869" s="15" t="s">
        <v>1675</v>
      </c>
      <c r="D869" t="s">
        <v>1603</v>
      </c>
      <c r="E869" t="s">
        <v>1604</v>
      </c>
      <c r="F869" t="s">
        <v>1840</v>
      </c>
      <c r="G869" s="15" t="s">
        <v>1694</v>
      </c>
      <c r="H869" s="14" t="s">
        <v>1694</v>
      </c>
      <c r="I869" s="16" t="s">
        <v>1841</v>
      </c>
      <c r="M869" t="s">
        <v>1671</v>
      </c>
      <c r="O869">
        <v>2011</v>
      </c>
      <c r="R869">
        <v>30</v>
      </c>
      <c r="T869" t="s">
        <v>1842</v>
      </c>
      <c r="U869" t="s">
        <v>1775</v>
      </c>
      <c r="V869" s="9" t="s">
        <v>1842</v>
      </c>
      <c r="W869">
        <v>70</v>
      </c>
      <c r="X869" s="9" t="s">
        <v>1730</v>
      </c>
      <c r="Y869" t="s">
        <v>1739</v>
      </c>
      <c r="Z869">
        <v>0</v>
      </c>
      <c r="AF869" s="14" t="s">
        <v>158</v>
      </c>
      <c r="AG869" t="s">
        <v>1843</v>
      </c>
      <c r="AH869">
        <v>10</v>
      </c>
      <c r="AJ869" s="15" t="s">
        <v>1674</v>
      </c>
      <c r="AK869" s="15">
        <v>16.399999999999999</v>
      </c>
      <c r="AL869" s="14" t="s">
        <v>1792</v>
      </c>
      <c r="AM869" s="14">
        <f>17.722-15.322</f>
        <v>2.4000000000000021</v>
      </c>
      <c r="AN869" s="15">
        <v>4</v>
      </c>
      <c r="AO869" s="15">
        <v>50</v>
      </c>
      <c r="AP869" s="15">
        <v>161</v>
      </c>
      <c r="AQ869" s="14" t="s">
        <v>1813</v>
      </c>
      <c r="AR869" s="15" t="s">
        <v>1845</v>
      </c>
    </row>
    <row r="870" spans="1:44" x14ac:dyDescent="0.2">
      <c r="A870" t="s">
        <v>1608</v>
      </c>
      <c r="B870" s="15" t="s">
        <v>1672</v>
      </c>
      <c r="C870" s="15" t="s">
        <v>1675</v>
      </c>
      <c r="D870" t="s">
        <v>1603</v>
      </c>
      <c r="E870" t="s">
        <v>1604</v>
      </c>
      <c r="F870" t="s">
        <v>1840</v>
      </c>
      <c r="G870" s="15" t="s">
        <v>1694</v>
      </c>
      <c r="H870" s="14" t="s">
        <v>1694</v>
      </c>
      <c r="I870" s="16" t="s">
        <v>1841</v>
      </c>
      <c r="M870" t="s">
        <v>1671</v>
      </c>
      <c r="O870">
        <v>2011</v>
      </c>
      <c r="R870">
        <v>30</v>
      </c>
      <c r="T870" t="s">
        <v>1842</v>
      </c>
      <c r="U870" t="s">
        <v>1775</v>
      </c>
      <c r="V870" s="9" t="s">
        <v>1842</v>
      </c>
      <c r="W870">
        <v>70</v>
      </c>
      <c r="X870" s="9" t="s">
        <v>1822</v>
      </c>
      <c r="Y870" t="s">
        <v>1739</v>
      </c>
      <c r="Z870">
        <v>0</v>
      </c>
      <c r="AF870" s="14" t="s">
        <v>158</v>
      </c>
      <c r="AG870" t="s">
        <v>1843</v>
      </c>
      <c r="AH870">
        <v>10</v>
      </c>
      <c r="AJ870" s="15" t="s">
        <v>1674</v>
      </c>
      <c r="AK870" s="15">
        <v>0.56699999999999995</v>
      </c>
      <c r="AL870" s="14" t="s">
        <v>1792</v>
      </c>
      <c r="AM870" s="14">
        <v>1.9890000000000001</v>
      </c>
      <c r="AN870" s="15">
        <v>4</v>
      </c>
      <c r="AO870" s="15">
        <v>50</v>
      </c>
      <c r="AP870" s="15">
        <v>161</v>
      </c>
      <c r="AQ870" s="14" t="s">
        <v>1813</v>
      </c>
      <c r="AR870" s="15" t="s">
        <v>1845</v>
      </c>
    </row>
    <row r="871" spans="1:44" x14ac:dyDescent="0.2">
      <c r="A871" t="s">
        <v>1608</v>
      </c>
      <c r="B871" s="15" t="s">
        <v>1672</v>
      </c>
      <c r="C871" s="15" t="s">
        <v>1675</v>
      </c>
      <c r="D871" t="s">
        <v>1603</v>
      </c>
      <c r="E871" t="s">
        <v>1604</v>
      </c>
      <c r="F871" t="s">
        <v>1840</v>
      </c>
      <c r="G871" s="15" t="s">
        <v>1694</v>
      </c>
      <c r="H871" s="14" t="s">
        <v>1694</v>
      </c>
      <c r="I871" s="16" t="s">
        <v>1841</v>
      </c>
      <c r="M871" t="s">
        <v>1671</v>
      </c>
      <c r="O871">
        <v>2011</v>
      </c>
      <c r="R871">
        <v>30</v>
      </c>
      <c r="T871" t="s">
        <v>1842</v>
      </c>
      <c r="U871" t="s">
        <v>1775</v>
      </c>
      <c r="V871" s="9" t="s">
        <v>1842</v>
      </c>
      <c r="W871">
        <v>70</v>
      </c>
      <c r="X871" s="9" t="s">
        <v>1820</v>
      </c>
      <c r="Y871" t="s">
        <v>1739</v>
      </c>
      <c r="Z871">
        <v>0</v>
      </c>
      <c r="AF871" s="14" t="s">
        <v>158</v>
      </c>
      <c r="AG871" t="s">
        <v>1843</v>
      </c>
      <c r="AH871">
        <v>10</v>
      </c>
      <c r="AJ871" s="15" t="s">
        <v>1674</v>
      </c>
      <c r="AK871" s="15">
        <v>4.3</v>
      </c>
      <c r="AL871" s="14" t="s">
        <v>1792</v>
      </c>
      <c r="AM871" s="14">
        <f>6.7-2.167</f>
        <v>4.5330000000000004</v>
      </c>
      <c r="AN871" s="15">
        <v>4</v>
      </c>
      <c r="AO871" s="15">
        <v>50</v>
      </c>
      <c r="AP871" s="15">
        <v>168</v>
      </c>
      <c r="AQ871" s="14" t="s">
        <v>1813</v>
      </c>
      <c r="AR871" s="15" t="s">
        <v>1845</v>
      </c>
    </row>
    <row r="872" spans="1:44" x14ac:dyDescent="0.2">
      <c r="A872" t="s">
        <v>1608</v>
      </c>
      <c r="B872" s="15" t="s">
        <v>1672</v>
      </c>
      <c r="C872" s="15" t="s">
        <v>1675</v>
      </c>
      <c r="D872" t="s">
        <v>1603</v>
      </c>
      <c r="E872" t="s">
        <v>1604</v>
      </c>
      <c r="F872" t="s">
        <v>1840</v>
      </c>
      <c r="G872" s="15" t="s">
        <v>1694</v>
      </c>
      <c r="H872" s="14" t="s">
        <v>1694</v>
      </c>
      <c r="I872" s="16" t="s">
        <v>1841</v>
      </c>
      <c r="M872" t="s">
        <v>1671</v>
      </c>
      <c r="O872">
        <v>2011</v>
      </c>
      <c r="R872">
        <v>30</v>
      </c>
      <c r="T872" t="s">
        <v>1842</v>
      </c>
      <c r="U872" t="s">
        <v>1775</v>
      </c>
      <c r="V872" s="9" t="s">
        <v>1842</v>
      </c>
      <c r="W872">
        <v>70</v>
      </c>
      <c r="X872" s="9" t="s">
        <v>1821</v>
      </c>
      <c r="Y872" t="s">
        <v>1739</v>
      </c>
      <c r="Z872">
        <v>0</v>
      </c>
      <c r="AF872" s="14" t="s">
        <v>158</v>
      </c>
      <c r="AG872" t="s">
        <v>1843</v>
      </c>
      <c r="AH872">
        <v>10</v>
      </c>
      <c r="AJ872" s="15" t="s">
        <v>1674</v>
      </c>
      <c r="AK872" s="15">
        <v>9.8670000000000009</v>
      </c>
      <c r="AL872" s="14" t="s">
        <v>1792</v>
      </c>
      <c r="AM872" s="14">
        <f>13.011-6.611</f>
        <v>6.3999999999999995</v>
      </c>
      <c r="AN872" s="15">
        <v>4</v>
      </c>
      <c r="AO872" s="15">
        <v>50</v>
      </c>
      <c r="AP872" s="15">
        <v>168</v>
      </c>
      <c r="AQ872" s="14" t="s">
        <v>1813</v>
      </c>
      <c r="AR872" s="15" t="s">
        <v>1845</v>
      </c>
    </row>
    <row r="873" spans="1:44" x14ac:dyDescent="0.2">
      <c r="A873" t="s">
        <v>1608</v>
      </c>
      <c r="B873" s="15" t="s">
        <v>1672</v>
      </c>
      <c r="C873" s="15" t="s">
        <v>1675</v>
      </c>
      <c r="D873" t="s">
        <v>1603</v>
      </c>
      <c r="E873" t="s">
        <v>1604</v>
      </c>
      <c r="F873" t="s">
        <v>1840</v>
      </c>
      <c r="G873" s="15" t="s">
        <v>1694</v>
      </c>
      <c r="H873" s="14" t="s">
        <v>1694</v>
      </c>
      <c r="I873" s="16" t="s">
        <v>1841</v>
      </c>
      <c r="M873" t="s">
        <v>1671</v>
      </c>
      <c r="O873">
        <v>2011</v>
      </c>
      <c r="R873">
        <v>30</v>
      </c>
      <c r="T873" t="s">
        <v>1842</v>
      </c>
      <c r="U873" t="s">
        <v>1775</v>
      </c>
      <c r="V873" s="9" t="s">
        <v>1842</v>
      </c>
      <c r="W873">
        <v>70</v>
      </c>
      <c r="X873" s="9" t="s">
        <v>1730</v>
      </c>
      <c r="Y873" t="s">
        <v>1739</v>
      </c>
      <c r="Z873">
        <v>0</v>
      </c>
      <c r="AF873" s="14" t="s">
        <v>158</v>
      </c>
      <c r="AG873" t="s">
        <v>1843</v>
      </c>
      <c r="AH873">
        <v>10</v>
      </c>
      <c r="AJ873" s="15" t="s">
        <v>1674</v>
      </c>
      <c r="AK873" s="15">
        <v>16.399999999999999</v>
      </c>
      <c r="AL873" s="14" t="s">
        <v>1792</v>
      </c>
      <c r="AM873" s="14">
        <f>17.722-15.322</f>
        <v>2.4000000000000021</v>
      </c>
      <c r="AN873" s="15">
        <v>4</v>
      </c>
      <c r="AO873" s="15">
        <v>50</v>
      </c>
      <c r="AP873" s="15">
        <v>168</v>
      </c>
      <c r="AQ873" s="14" t="s">
        <v>1813</v>
      </c>
      <c r="AR873" s="15" t="s">
        <v>1845</v>
      </c>
    </row>
    <row r="874" spans="1:44" x14ac:dyDescent="0.2">
      <c r="A874" t="s">
        <v>1608</v>
      </c>
      <c r="B874" s="15" t="s">
        <v>1672</v>
      </c>
      <c r="C874" s="15" t="s">
        <v>1675</v>
      </c>
      <c r="D874" t="s">
        <v>1603</v>
      </c>
      <c r="E874" t="s">
        <v>1604</v>
      </c>
      <c r="F874" t="s">
        <v>1840</v>
      </c>
      <c r="G874" s="15" t="s">
        <v>1694</v>
      </c>
      <c r="H874" s="14" t="s">
        <v>1694</v>
      </c>
      <c r="I874" s="16" t="s">
        <v>1841</v>
      </c>
      <c r="M874" t="s">
        <v>1671</v>
      </c>
      <c r="O874">
        <v>2011</v>
      </c>
      <c r="R874">
        <v>30</v>
      </c>
      <c r="T874" t="s">
        <v>1842</v>
      </c>
      <c r="U874" t="s">
        <v>1775</v>
      </c>
      <c r="V874" s="9" t="s">
        <v>1842</v>
      </c>
      <c r="W874">
        <v>70</v>
      </c>
      <c r="X874" s="9" t="s">
        <v>1822</v>
      </c>
      <c r="Y874" t="s">
        <v>1739</v>
      </c>
      <c r="Z874">
        <v>0</v>
      </c>
      <c r="AF874" s="14" t="s">
        <v>158</v>
      </c>
      <c r="AG874" t="s">
        <v>1843</v>
      </c>
      <c r="AH874">
        <v>10</v>
      </c>
      <c r="AJ874" s="15" t="s">
        <v>1674</v>
      </c>
      <c r="AK874" s="15">
        <v>0.56699999999999995</v>
      </c>
      <c r="AL874" s="14" t="s">
        <v>1792</v>
      </c>
      <c r="AM874" s="14">
        <v>1.9890000000000001</v>
      </c>
      <c r="AN874" s="15">
        <v>4</v>
      </c>
      <c r="AO874" s="15">
        <v>50</v>
      </c>
      <c r="AP874" s="15">
        <v>168</v>
      </c>
      <c r="AQ874" s="14" t="s">
        <v>1813</v>
      </c>
      <c r="AR874" s="15" t="s">
        <v>1845</v>
      </c>
    </row>
    <row r="875" spans="1:44" x14ac:dyDescent="0.2">
      <c r="A875" t="s">
        <v>1608</v>
      </c>
      <c r="B875" s="15" t="s">
        <v>1672</v>
      </c>
      <c r="C875" s="15" t="s">
        <v>1675</v>
      </c>
      <c r="D875" t="s">
        <v>1603</v>
      </c>
      <c r="E875" t="s">
        <v>1604</v>
      </c>
      <c r="F875" t="s">
        <v>1840</v>
      </c>
      <c r="G875" s="15" t="s">
        <v>1694</v>
      </c>
      <c r="H875" s="14" t="s">
        <v>1694</v>
      </c>
      <c r="I875" s="16" t="s">
        <v>1841</v>
      </c>
      <c r="M875" t="s">
        <v>1671</v>
      </c>
      <c r="O875">
        <v>2011</v>
      </c>
      <c r="R875">
        <v>30</v>
      </c>
      <c r="T875" t="s">
        <v>1842</v>
      </c>
      <c r="U875" t="s">
        <v>95</v>
      </c>
      <c r="V875" s="9" t="s">
        <v>1842</v>
      </c>
      <c r="W875">
        <v>70</v>
      </c>
      <c r="X875" s="9" t="s">
        <v>1730</v>
      </c>
      <c r="Y875" t="s">
        <v>1739</v>
      </c>
      <c r="Z875">
        <v>0</v>
      </c>
      <c r="AA875" t="s">
        <v>1846</v>
      </c>
      <c r="AB875">
        <v>10</v>
      </c>
      <c r="AC875">
        <v>1</v>
      </c>
      <c r="AF875" s="14" t="s">
        <v>158</v>
      </c>
      <c r="AG875" t="s">
        <v>1843</v>
      </c>
      <c r="AH875">
        <v>10</v>
      </c>
      <c r="AJ875" s="15" t="s">
        <v>1674</v>
      </c>
      <c r="AK875" s="15">
        <v>50</v>
      </c>
      <c r="AL875" s="14"/>
      <c r="AN875" s="15">
        <v>4</v>
      </c>
      <c r="AO875" s="15">
        <v>50</v>
      </c>
      <c r="AP875" s="15">
        <v>8.6999999999999993</v>
      </c>
      <c r="AQ875" s="14" t="s">
        <v>1813</v>
      </c>
      <c r="AR875" s="15" t="s">
        <v>1845</v>
      </c>
    </row>
    <row r="876" spans="1:44" x14ac:dyDescent="0.2">
      <c r="A876" t="s">
        <v>1608</v>
      </c>
      <c r="B876" s="15" t="s">
        <v>1672</v>
      </c>
      <c r="C876" s="15" t="s">
        <v>1675</v>
      </c>
      <c r="D876" t="s">
        <v>1603</v>
      </c>
      <c r="E876" t="s">
        <v>1604</v>
      </c>
      <c r="F876" t="s">
        <v>1840</v>
      </c>
      <c r="G876" s="15" t="s">
        <v>1694</v>
      </c>
      <c r="H876" s="14" t="s">
        <v>1694</v>
      </c>
      <c r="I876" s="16" t="s">
        <v>1841</v>
      </c>
      <c r="M876" t="s">
        <v>1671</v>
      </c>
      <c r="O876">
        <v>2011</v>
      </c>
      <c r="R876">
        <v>30</v>
      </c>
      <c r="T876" t="s">
        <v>1842</v>
      </c>
      <c r="U876" t="s">
        <v>95</v>
      </c>
      <c r="V876" s="9" t="s">
        <v>1842</v>
      </c>
      <c r="W876">
        <v>70</v>
      </c>
      <c r="X876" s="9" t="s">
        <v>1730</v>
      </c>
      <c r="Y876" t="s">
        <v>1739</v>
      </c>
      <c r="Z876">
        <v>0</v>
      </c>
      <c r="AA876" t="s">
        <v>1685</v>
      </c>
      <c r="AB876">
        <v>100</v>
      </c>
      <c r="AC876">
        <v>1</v>
      </c>
      <c r="AF876" s="14" t="s">
        <v>158</v>
      </c>
      <c r="AG876" t="s">
        <v>1843</v>
      </c>
      <c r="AH876">
        <v>10</v>
      </c>
      <c r="AJ876" s="15" t="s">
        <v>1674</v>
      </c>
      <c r="AK876" s="15">
        <v>50</v>
      </c>
      <c r="AL876" s="14"/>
      <c r="AN876" s="15">
        <v>4</v>
      </c>
      <c r="AO876" s="15">
        <v>50</v>
      </c>
      <c r="AP876" s="15">
        <v>20</v>
      </c>
      <c r="AQ876" s="14" t="s">
        <v>1813</v>
      </c>
      <c r="AR876" s="15" t="s">
        <v>1845</v>
      </c>
    </row>
    <row r="877" spans="1:44" x14ac:dyDescent="0.2">
      <c r="A877" t="s">
        <v>1608</v>
      </c>
      <c r="B877" s="15" t="s">
        <v>1672</v>
      </c>
      <c r="C877" s="15" t="s">
        <v>1675</v>
      </c>
      <c r="D877" t="s">
        <v>1603</v>
      </c>
      <c r="E877" t="s">
        <v>1604</v>
      </c>
      <c r="F877" t="s">
        <v>1840</v>
      </c>
      <c r="G877" s="15" t="s">
        <v>1694</v>
      </c>
      <c r="H877" s="14" t="s">
        <v>1694</v>
      </c>
      <c r="I877" s="16" t="s">
        <v>1841</v>
      </c>
      <c r="M877" t="s">
        <v>1671</v>
      </c>
      <c r="O877">
        <v>2011</v>
      </c>
      <c r="R877">
        <v>30</v>
      </c>
      <c r="T877" t="s">
        <v>1842</v>
      </c>
      <c r="U877" t="s">
        <v>95</v>
      </c>
      <c r="V877" s="9" t="s">
        <v>1842</v>
      </c>
      <c r="W877">
        <v>70</v>
      </c>
      <c r="X877" s="9" t="s">
        <v>1730</v>
      </c>
      <c r="Y877" t="s">
        <v>1847</v>
      </c>
      <c r="Z877">
        <v>0</v>
      </c>
      <c r="AA877" t="s">
        <v>1685</v>
      </c>
      <c r="AB877">
        <v>100</v>
      </c>
      <c r="AC877">
        <v>1</v>
      </c>
      <c r="AF877" s="14" t="s">
        <v>158</v>
      </c>
      <c r="AG877" t="s">
        <v>1843</v>
      </c>
      <c r="AH877">
        <v>10</v>
      </c>
      <c r="AJ877" s="15" t="s">
        <v>1674</v>
      </c>
      <c r="AK877" s="15">
        <v>50</v>
      </c>
      <c r="AL877" s="14"/>
      <c r="AN877" s="15">
        <v>4</v>
      </c>
      <c r="AO877" s="15">
        <v>50</v>
      </c>
      <c r="AP877" s="15">
        <v>17.5</v>
      </c>
      <c r="AQ877" s="14" t="s">
        <v>1813</v>
      </c>
      <c r="AR877" s="15" t="s">
        <v>1845</v>
      </c>
    </row>
    <row r="878" spans="1:44" x14ac:dyDescent="0.2">
      <c r="A878" t="s">
        <v>1608</v>
      </c>
      <c r="B878" s="15" t="s">
        <v>1672</v>
      </c>
      <c r="C878" s="15" t="s">
        <v>1675</v>
      </c>
      <c r="D878" t="s">
        <v>1603</v>
      </c>
      <c r="E878" t="s">
        <v>1604</v>
      </c>
      <c r="F878" t="s">
        <v>1840</v>
      </c>
      <c r="G878" s="15" t="s">
        <v>1694</v>
      </c>
      <c r="H878" s="14" t="s">
        <v>1694</v>
      </c>
      <c r="I878" s="16" t="s">
        <v>1841</v>
      </c>
      <c r="M878" t="s">
        <v>1671</v>
      </c>
      <c r="O878">
        <v>2011</v>
      </c>
      <c r="R878">
        <v>30</v>
      </c>
      <c r="T878" t="s">
        <v>1842</v>
      </c>
      <c r="U878" t="s">
        <v>95</v>
      </c>
      <c r="V878" s="9" t="s">
        <v>1842</v>
      </c>
      <c r="W878">
        <v>70</v>
      </c>
      <c r="X878" s="9" t="s">
        <v>1730</v>
      </c>
      <c r="Y878" t="s">
        <v>1739</v>
      </c>
      <c r="Z878">
        <v>0</v>
      </c>
      <c r="AA878" t="s">
        <v>1685</v>
      </c>
      <c r="AB878">
        <v>200</v>
      </c>
      <c r="AC878">
        <v>1</v>
      </c>
      <c r="AF878" s="14" t="s">
        <v>158</v>
      </c>
      <c r="AG878" t="s">
        <v>1843</v>
      </c>
      <c r="AH878">
        <v>10</v>
      </c>
      <c r="AJ878" s="15" t="s">
        <v>1674</v>
      </c>
      <c r="AK878" s="15">
        <v>50</v>
      </c>
      <c r="AL878" s="14"/>
      <c r="AN878" s="15">
        <v>4</v>
      </c>
      <c r="AO878" s="15">
        <v>50</v>
      </c>
      <c r="AP878" s="15">
        <v>18.5</v>
      </c>
      <c r="AQ878" s="14" t="s">
        <v>1813</v>
      </c>
      <c r="AR878" s="15" t="s">
        <v>1845</v>
      </c>
    </row>
    <row r="879" spans="1:44" x14ac:dyDescent="0.2">
      <c r="A879" t="s">
        <v>1608</v>
      </c>
      <c r="B879" s="15" t="s">
        <v>1672</v>
      </c>
      <c r="C879" s="15" t="s">
        <v>1675</v>
      </c>
      <c r="D879" t="s">
        <v>1603</v>
      </c>
      <c r="E879" t="s">
        <v>1604</v>
      </c>
      <c r="F879" t="s">
        <v>1840</v>
      </c>
      <c r="G879" s="15" t="s">
        <v>1694</v>
      </c>
      <c r="H879" s="14" t="s">
        <v>1694</v>
      </c>
      <c r="I879" s="16" t="s">
        <v>1841</v>
      </c>
      <c r="M879" t="s">
        <v>1671</v>
      </c>
      <c r="O879">
        <v>2011</v>
      </c>
      <c r="R879">
        <v>30</v>
      </c>
      <c r="T879" t="s">
        <v>1842</v>
      </c>
      <c r="U879" t="s">
        <v>95</v>
      </c>
      <c r="V879" s="9" t="s">
        <v>1842</v>
      </c>
      <c r="W879">
        <v>70</v>
      </c>
      <c r="X879" s="9" t="s">
        <v>1730</v>
      </c>
      <c r="Y879" t="s">
        <v>1848</v>
      </c>
      <c r="Z879">
        <v>0</v>
      </c>
      <c r="AA879" t="s">
        <v>1685</v>
      </c>
      <c r="AB879">
        <v>200</v>
      </c>
      <c r="AC879">
        <v>1</v>
      </c>
      <c r="AF879" s="14" t="s">
        <v>158</v>
      </c>
      <c r="AG879" t="s">
        <v>1843</v>
      </c>
      <c r="AH879">
        <v>10</v>
      </c>
      <c r="AJ879" s="15" t="s">
        <v>1674</v>
      </c>
      <c r="AK879" s="15">
        <v>50</v>
      </c>
      <c r="AL879" s="14"/>
      <c r="AN879" s="15">
        <v>4</v>
      </c>
      <c r="AO879" s="15">
        <v>50</v>
      </c>
      <c r="AP879" s="15">
        <v>11.3</v>
      </c>
      <c r="AQ879" s="14" t="s">
        <v>1813</v>
      </c>
      <c r="AR879" s="15" t="s">
        <v>1845</v>
      </c>
    </row>
    <row r="880" spans="1:44" x14ac:dyDescent="0.2">
      <c r="A880" t="s">
        <v>1608</v>
      </c>
      <c r="B880" s="15" t="s">
        <v>1672</v>
      </c>
      <c r="C880" s="15" t="s">
        <v>1675</v>
      </c>
      <c r="D880" t="s">
        <v>1603</v>
      </c>
      <c r="E880" t="s">
        <v>1604</v>
      </c>
      <c r="F880" t="s">
        <v>1840</v>
      </c>
      <c r="G880" s="15" t="s">
        <v>1694</v>
      </c>
      <c r="H880" s="14" t="s">
        <v>1694</v>
      </c>
      <c r="I880" s="16" t="s">
        <v>1841</v>
      </c>
      <c r="M880" t="s">
        <v>1671</v>
      </c>
      <c r="O880">
        <v>2011</v>
      </c>
      <c r="R880">
        <v>30</v>
      </c>
      <c r="T880" t="s">
        <v>1842</v>
      </c>
      <c r="U880" t="s">
        <v>95</v>
      </c>
      <c r="V880" s="9" t="s">
        <v>1842</v>
      </c>
      <c r="W880">
        <v>70</v>
      </c>
      <c r="X880" s="9" t="s">
        <v>1730</v>
      </c>
      <c r="Y880" t="s">
        <v>1739</v>
      </c>
      <c r="Z880">
        <v>0</v>
      </c>
      <c r="AA880" t="s">
        <v>1685</v>
      </c>
      <c r="AB880">
        <v>500</v>
      </c>
      <c r="AC880">
        <v>1</v>
      </c>
      <c r="AF880" s="14" t="s">
        <v>158</v>
      </c>
      <c r="AG880" t="s">
        <v>1843</v>
      </c>
      <c r="AH880">
        <v>10</v>
      </c>
      <c r="AJ880" s="15" t="s">
        <v>1674</v>
      </c>
      <c r="AK880" s="15">
        <v>50</v>
      </c>
      <c r="AL880" s="14"/>
      <c r="AN880" s="15">
        <v>4</v>
      </c>
      <c r="AO880" s="15">
        <v>50</v>
      </c>
      <c r="AP880" s="15">
        <v>39</v>
      </c>
      <c r="AQ880" s="14" t="s">
        <v>1813</v>
      </c>
      <c r="AR880" s="15" t="s">
        <v>1845</v>
      </c>
    </row>
    <row r="881" spans="1:44" x14ac:dyDescent="0.2">
      <c r="A881" t="s">
        <v>1608</v>
      </c>
      <c r="B881" s="15" t="s">
        <v>1672</v>
      </c>
      <c r="C881" s="15" t="s">
        <v>1675</v>
      </c>
      <c r="D881" t="s">
        <v>1603</v>
      </c>
      <c r="E881" t="s">
        <v>1604</v>
      </c>
      <c r="F881" t="s">
        <v>1840</v>
      </c>
      <c r="G881" s="15" t="s">
        <v>1694</v>
      </c>
      <c r="H881" s="14" t="s">
        <v>1694</v>
      </c>
      <c r="I881" s="16" t="s">
        <v>1841</v>
      </c>
      <c r="M881" t="s">
        <v>1671</v>
      </c>
      <c r="O881">
        <v>2011</v>
      </c>
      <c r="R881">
        <v>30</v>
      </c>
      <c r="T881" t="s">
        <v>1842</v>
      </c>
      <c r="U881" t="s">
        <v>95</v>
      </c>
      <c r="V881" s="9" t="s">
        <v>1842</v>
      </c>
      <c r="W881">
        <v>70</v>
      </c>
      <c r="X881" s="9" t="s">
        <v>1730</v>
      </c>
      <c r="Y881" t="s">
        <v>1848</v>
      </c>
      <c r="Z881">
        <v>0</v>
      </c>
      <c r="AA881" t="s">
        <v>1685</v>
      </c>
      <c r="AB881">
        <v>500</v>
      </c>
      <c r="AC881">
        <v>1</v>
      </c>
      <c r="AF881" s="14" t="s">
        <v>158</v>
      </c>
      <c r="AG881" t="s">
        <v>1843</v>
      </c>
      <c r="AH881">
        <v>10</v>
      </c>
      <c r="AJ881" s="15" t="s">
        <v>1674</v>
      </c>
      <c r="AK881" s="15">
        <v>50</v>
      </c>
      <c r="AL881" s="14"/>
      <c r="AN881" s="15">
        <v>4</v>
      </c>
      <c r="AO881" s="15">
        <v>50</v>
      </c>
      <c r="AP881" s="15">
        <v>9.8000000000000007</v>
      </c>
      <c r="AQ881" s="14" t="s">
        <v>1813</v>
      </c>
      <c r="AR881" s="15" t="s">
        <v>1845</v>
      </c>
    </row>
    <row r="882" spans="1:44" x14ac:dyDescent="0.2">
      <c r="A882" t="s">
        <v>1608</v>
      </c>
      <c r="B882" s="15" t="s">
        <v>1672</v>
      </c>
      <c r="C882" s="15" t="s">
        <v>1675</v>
      </c>
      <c r="D882" t="s">
        <v>1603</v>
      </c>
      <c r="E882" t="s">
        <v>1604</v>
      </c>
      <c r="F882" t="s">
        <v>1840</v>
      </c>
      <c r="G882" s="15" t="s">
        <v>1694</v>
      </c>
      <c r="H882" s="14" t="s">
        <v>1694</v>
      </c>
      <c r="I882" s="16" t="s">
        <v>1841</v>
      </c>
      <c r="M882" t="s">
        <v>1671</v>
      </c>
      <c r="O882">
        <v>2011</v>
      </c>
      <c r="R882">
        <v>30</v>
      </c>
      <c r="T882" t="s">
        <v>1842</v>
      </c>
      <c r="U882" t="s">
        <v>95</v>
      </c>
      <c r="V882" s="9" t="s">
        <v>1842</v>
      </c>
      <c r="W882">
        <v>70</v>
      </c>
      <c r="X882" s="9" t="s">
        <v>1730</v>
      </c>
      <c r="Y882" t="s">
        <v>1847</v>
      </c>
      <c r="Z882">
        <v>0</v>
      </c>
      <c r="AA882" t="s">
        <v>1685</v>
      </c>
      <c r="AB882">
        <v>500</v>
      </c>
      <c r="AC882">
        <v>1</v>
      </c>
      <c r="AF882" s="14" t="s">
        <v>158</v>
      </c>
      <c r="AG882" t="s">
        <v>1843</v>
      </c>
      <c r="AH882">
        <v>10</v>
      </c>
      <c r="AJ882" s="15" t="s">
        <v>1674</v>
      </c>
      <c r="AK882" s="15">
        <v>50</v>
      </c>
      <c r="AL882" s="14"/>
      <c r="AN882" s="15">
        <v>4</v>
      </c>
      <c r="AO882" s="15">
        <v>50</v>
      </c>
      <c r="AP882" s="15">
        <v>53</v>
      </c>
      <c r="AQ882" s="14" t="s">
        <v>1813</v>
      </c>
      <c r="AR882" s="15" t="s">
        <v>1845</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1691</v>
      </c>
      <c r="B1" t="s">
        <v>1692</v>
      </c>
      <c r="C1" t="s">
        <v>1693</v>
      </c>
    </row>
    <row r="2" spans="1:3" x14ac:dyDescent="0.2">
      <c r="A2" s="4">
        <v>1.256</v>
      </c>
      <c r="B2">
        <v>7.5670000000000002</v>
      </c>
      <c r="C2">
        <f>B2-A2</f>
        <v>6.3109999999999999</v>
      </c>
    </row>
    <row r="3" spans="1:3" x14ac:dyDescent="0.2">
      <c r="A3" s="4"/>
      <c r="C3">
        <f>B3-A3</f>
        <v>0</v>
      </c>
    </row>
    <row r="4" spans="1:3" x14ac:dyDescent="0.2">
      <c r="A4" s="4"/>
      <c r="C4">
        <f>B4-A4</f>
        <v>0</v>
      </c>
    </row>
    <row r="5" spans="1:3" x14ac:dyDescent="0.2">
      <c r="A5" s="4"/>
      <c r="C5">
        <f>B5-A5</f>
        <v>0</v>
      </c>
    </row>
    <row r="6" spans="1:3" x14ac:dyDescent="0.2">
      <c r="A6" s="4"/>
      <c r="C6">
        <f>B6-A6</f>
        <v>0</v>
      </c>
    </row>
    <row r="7" spans="1:3" x14ac:dyDescent="0.2">
      <c r="A7" s="4"/>
      <c r="C7">
        <f>B7-A7</f>
        <v>0</v>
      </c>
    </row>
    <row r="8" spans="1:3" x14ac:dyDescent="0.2">
      <c r="A8" s="4"/>
      <c r="C8">
        <f>B8-A8</f>
        <v>0</v>
      </c>
    </row>
    <row r="9" spans="1:3" x14ac:dyDescent="0.2">
      <c r="A9" s="4"/>
      <c r="C9">
        <f>B9-A9</f>
        <v>0</v>
      </c>
    </row>
    <row r="10" spans="1:3" x14ac:dyDescent="0.2">
      <c r="A10" s="4"/>
      <c r="C10">
        <f>B10-A10</f>
        <v>0</v>
      </c>
    </row>
    <row r="11" spans="1:3" x14ac:dyDescent="0.2">
      <c r="A11" s="4"/>
      <c r="C11">
        <f t="shared" ref="C11:C14" si="0">B11-A11</f>
        <v>0</v>
      </c>
    </row>
    <row r="12" spans="1:3" x14ac:dyDescent="0.2">
      <c r="A12" s="4"/>
      <c r="C12">
        <f t="shared" si="0"/>
        <v>0</v>
      </c>
    </row>
    <row r="13" spans="1:3" x14ac:dyDescent="0.2">
      <c r="A13" s="4"/>
      <c r="C13">
        <f t="shared" si="0"/>
        <v>0</v>
      </c>
    </row>
    <row r="14" spans="1:3" x14ac:dyDescent="0.2">
      <c r="A14" s="4"/>
      <c r="C14">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2022-08-10T23:34:38Z</dcterms:modified>
</cp:coreProperties>
</file>