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5EFE940D-0C3B-BB47-BE85-C17A0E3B5D5A}" xr6:coauthVersionLast="47" xr6:coauthVersionMax="47" xr10:uidLastSave="{00000000-0000-0000-0000-000000000000}"/>
  <bookViews>
    <workbookView xWindow="11900" yWindow="460" windowWidth="16940" windowHeight="118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85" i="3" l="1"/>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<sst xmlns="http://schemas.openxmlformats.org/spreadsheetml/2006/main" count="29136" uniqueCount="1877">
  <si>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</si>
  <si>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</si>
  <si>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</si>
  <si>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</si>
  <si>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</si>
  <si>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</si>
  <si>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</si>
  <si>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</si>
  <si>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</si>
  <si>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</si>
  <si>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</si>
  <si>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</si>
  <si>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</si>
  <si>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</si>
  <si>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</si>
  <si>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</si>
  <si>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</si>
  <si>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</si>
  <si>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</si>
  <si>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</si>
  <si>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</si>
  <si>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</si>
  <si>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</si>
  <si>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</si>
  <si>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</si>
  <si>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</si>
  <si>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</si>
  <si>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</si>
  <si>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</si>
  <si>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</si>
  <si>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</si>
  <si>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</si>
  <si>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</si>
  <si>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</si>
  <si>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</si>
  <si>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</si>
  <si>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</si>
  <si>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</si>
  <si>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</si>
  <si>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</si>
  <si>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</si>
  <si>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</si>
  <si>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</si>
  <si>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</si>
  <si>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</si>
  <si>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</si>
  <si>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</si>
  <si>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</si>
  <si>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</si>
  <si>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</si>
  <si>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</si>
  <si>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</si>
  <si>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</si>
  <si>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</si>
  <si>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</si>
  <si>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</si>
  <si>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</si>
  <si>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</si>
  <si>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</si>
  <si>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</si>
  <si>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</si>
  <si>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</si>
  <si>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</si>
  <si>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</si>
  <si>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</si>
  <si>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</si>
  <si>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</si>
  <si>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</si>
  <si>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</si>
  <si>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</si>
  <si>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</si>
  <si>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</si>
  <si>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</si>
  <si>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</si>
  <si>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</si>
  <si>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</si>
  <si>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</si>
  <si>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</si>
  <si>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</si>
  <si>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</si>
  <si>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</si>
  <si>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</si>
  <si>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</si>
  <si>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</si>
  <si>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</si>
  <si>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</si>
  <si>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</si>
  <si>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</si>
  <si>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</si>
  <si>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</si>
  <si>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</si>
  <si>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</si>
  <si>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</si>
  <si>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</si>
  <si>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</si>
  <si>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</si>
  <si>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</si>
  <si>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</si>
  <si>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</si>
  <si>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</si>
  <si>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</si>
  <si>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</si>
  <si>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</si>
  <si>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</si>
  <si>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</si>
  <si>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</si>
  <si>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</si>
  <si>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</si>
  <si>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</si>
  <si>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</si>
  <si>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</si>
  <si>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</si>
  <si>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</si>
  <si>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</si>
  <si>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</si>
  <si>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</si>
  <si>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</si>
  <si>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</si>
  <si>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</si>
  <si>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</si>
  <si>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</si>
  <si>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</si>
  <si>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</si>
  <si>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</si>
  <si>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</si>
  <si>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</si>
  <si>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</si>
  <si>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</si>
  <si>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</si>
  <si>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</si>
  <si>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</si>
  <si>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</si>
  <si>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</si>
  <si>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</si>
  <si>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</si>
  <si>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</si>
  <si>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</si>
  <si>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</si>
  <si>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</si>
  <si>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</si>
  <si>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</si>
  <si>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</si>
  <si>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</si>
  <si>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</si>
  <si>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</si>
  <si>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</si>
  <si>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</si>
  <si>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</si>
  <si>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</si>
  <si>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</si>
  <si>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</si>
  <si>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</si>
  <si>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</si>
  <si>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</si>
  <si>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</si>
  <si>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</si>
  <si>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</si>
  <si>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</si>
  <si>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</si>
  <si>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</si>
  <si>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</si>
  <si>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</si>
  <si>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</si>
  <si>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</si>
  <si>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</si>
  <si>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</si>
  <si>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</si>
  <si>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</si>
  <si>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</si>
  <si>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</si>
  <si>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</si>
  <si>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</si>
  <si>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</si>
  <si>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</si>
  <si>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</si>
  <si>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</si>
  <si>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</si>
  <si>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</si>
  <si>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</si>
  <si>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</si>
  <si>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</si>
  <si>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</si>
  <si>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</si>
  <si>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</si>
  <si>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</si>
  <si>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</si>
  <si>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</si>
  <si>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</si>
  <si>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</si>
  <si>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</si>
  <si>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</si>
  <si>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</si>
  <si>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</si>
  <si>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</si>
  <si>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</si>
  <si>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</si>
  <si>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</si>
  <si>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</si>
  <si>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</si>
  <si>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</si>
  <si>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</si>
  <si>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</si>
  <si>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</si>
  <si>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</si>
  <si>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</si>
  <si>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</si>
  <si>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</si>
  <si>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</si>
  <si>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</si>
  <si>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</si>
  <si>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</si>
  <si>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</si>
  <si>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</si>
  <si>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</si>
  <si>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</si>
  <si>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</si>
  <si>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</si>
  <si>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</si>
  <si>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</si>
  <si>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</si>
  <si>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</si>
  <si>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</si>
  <si>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</si>
  <si>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</si>
  <si>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</si>
  <si>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</si>
  <si>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</si>
  <si>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</si>
  <si>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</si>
  <si>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</si>
  <si>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</si>
  <si>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</si>
  <si>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</si>
  <si>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</si>
  <si>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</si>
  <si>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</si>
  <si>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</si>
  <si>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</si>
  <si>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</si>
  <si>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</si>
  <si>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</si>
  <si>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</si>
  <si>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</si>
  <si>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</si>
  <si>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</si>
  <si>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</si>
  <si>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</si>
  <si>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</si>
  <si>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</si>
  <si>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</si>
  <si>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</si>
  <si>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</si>
  <si>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</si>
  <si>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</si>
  <si>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</si>
  <si>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</si>
  <si>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</si>
  <si>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</si>
  <si>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</si>
  <si>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</si>
  <si>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</si>
  <si>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</si>
  <si>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</si>
  <si>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</si>
  <si>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</si>
  <si>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</si>
  <si>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</si>
  <si>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</si>
  <si>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</si>
  <si>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</si>
  <si>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</si>
  <si>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</si>
  <si>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</si>
  <si>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</si>
  <si>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</si>
  <si>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</si>
  <si>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</si>
  <si>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</si>
  <si>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</si>
  <si>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</si>
  <si>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</si>
  <si>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</si>
  <si>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</si>
  <si>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</si>
  <si>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</si>
  <si>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</si>
  <si>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</si>
  <si>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</si>
  <si>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</si>
  <si>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</si>
  <si>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</si>
  <si>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</si>
  <si>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</si>
  <si>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</si>
  <si>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</si>
  <si>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</si>
  <si>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</si>
  <si>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</si>
  <si>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</si>
  <si>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</si>
  <si>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</si>
  <si>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</si>
  <si>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</si>
  <si>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</si>
  <si>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</si>
  <si>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</si>
  <si>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</si>
  <si>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</si>
  <si>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</si>
  <si>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</si>
  <si>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</si>
  <si>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</si>
  <si>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</si>
  <si>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</si>
  <si>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</si>
  <si>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</si>
  <si>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</si>
  <si>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</si>
  <si>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</si>
  <si>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</si>
  <si>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</si>
  <si>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</si>
  <si>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</si>
  <si>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</si>
  <si>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</si>
  <si>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</si>
  <si>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</si>
  <si>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</si>
  <si>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</si>
  <si>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</si>
  <si>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</si>
  <si>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</si>
  <si>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</si>
  <si>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</si>
  <si>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</si>
  <si>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</si>
  <si>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</si>
  <si>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</si>
  <si>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</si>
  <si>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</si>
  <si>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</si>
  <si>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</si>
  <si>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</si>
  <si>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</si>
  <si>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</si>
  <si>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</si>
  <si>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</si>
  <si>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</si>
  <si>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</si>
  <si>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</si>
  <si>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</si>
  <si>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</si>
  <si>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</si>
  <si>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</si>
  <si>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</si>
  <si>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</si>
  <si>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</si>
  <si>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</si>
  <si>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</si>
  <si>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</si>
  <si>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</si>
  <si>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</si>
  <si>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</si>
  <si>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</si>
  <si>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</si>
  <si>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</si>
  <si>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</si>
  <si>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</si>
  <si>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</si>
  <si>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</si>
  <si>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</si>
  <si>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</si>
  <si>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</si>
  <si>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</si>
  <si>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</si>
  <si>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</si>
  <si>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</si>
  <si>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</si>
  <si>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</si>
  <si>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</si>
  <si>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</si>
  <si>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</si>
  <si>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</si>
  <si>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</si>
  <si>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</si>
  <si>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</si>
  <si>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</si>
  <si>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</si>
  <si>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</si>
  <si>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</si>
  <si>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</si>
  <si>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</si>
  <si>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</si>
  <si>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</si>
  <si>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</si>
  <si>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</si>
  <si>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</si>
  <si>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</si>
  <si>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</si>
  <si>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</si>
  <si>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</si>
  <si>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</si>
  <si>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</si>
  <si>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</si>
  <si>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</si>
  <si>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</si>
  <si>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</si>
  <si>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</si>
  <si>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</si>
  <si>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</si>
  <si>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</si>
  <si>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</si>
  <si>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</si>
  <si>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</si>
  <si>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</si>
  <si>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</si>
  <si>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</si>
  <si>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</si>
  <si>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</si>
  <si>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</si>
  <si>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</si>
  <si>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</si>
  <si>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</si>
  <si>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</si>
  <si>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</si>
  <si>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</si>
  <si>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</si>
  <si>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</si>
  <si>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</si>
  <si>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</si>
  <si>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</si>
  <si>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</si>
  <si>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</si>
  <si>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</si>
  <si>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</si>
  <si>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</si>
  <si>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</si>
  <si>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</si>
  <si>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</si>
  <si>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</si>
  <si>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</si>
  <si>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</si>
  <si>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</si>
  <si>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</si>
  <si>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</si>
  <si>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</si>
  <si>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</si>
  <si>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</si>
  <si>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</si>
  <si>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</si>
  <si>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</si>
  <si>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</si>
  <si>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</si>
  <si>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</si>
  <si>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</si>
  <si>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</si>
  <si>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</si>
  <si>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</si>
  <si>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</si>
  <si>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</si>
  <si>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</si>
  <si>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</si>
  <si>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</si>
  <si>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</si>
  <si>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</si>
  <si>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</si>
  <si>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</si>
  <si>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</si>
  <si>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</si>
  <si>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</si>
  <si>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</si>
  <si>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</si>
  <si>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</si>
  <si>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</si>
  <si>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</si>
  <si>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</si>
  <si>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</si>
  <si>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</si>
  <si>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</si>
  <si>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</si>
  <si>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</si>
  <si>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</si>
  <si>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</si>
  <si>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</si>
  <si>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</si>
  <si>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</si>
  <si>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</si>
  <si>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</si>
  <si>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</si>
  <si>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</si>
  <si>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</si>
  <si>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</si>
  <si>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</si>
  <si>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</si>
  <si>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</si>
  <si>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</si>
  <si>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</si>
  <si>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</si>
  <si>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</si>
  <si>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</si>
  <si>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</si>
  <si>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</si>
  <si>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</si>
  <si>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</si>
  <si>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</si>
  <si>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</si>
  <si>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</si>
  <si>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</si>
  <si>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</si>
  <si>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</si>
  <si>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</si>
  <si>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</si>
  <si>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</si>
  <si>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</si>
  <si>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</si>
  <si>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</si>
  <si>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</si>
  <si>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</si>
  <si>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</si>
  <si>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</si>
  <si>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</si>
  <si>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</si>
  <si>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</si>
  <si>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</si>
  <si>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</si>
  <si>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</si>
  <si>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</si>
  <si>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</si>
  <si>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</si>
  <si>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</si>
  <si>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</si>
  <si>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</si>
  <si>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</si>
  <si>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</si>
  <si>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</si>
  <si>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</si>
  <si>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</si>
  <si>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</si>
  <si>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</si>
  <si>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</si>
  <si>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</si>
  <si>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</si>
  <si>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</si>
  <si>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</si>
  <si>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</si>
  <si>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</si>
  <si>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</si>
  <si>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</si>
  <si>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</si>
  <si>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</si>
  <si>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</si>
  <si>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</si>
  <si>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</si>
  <si>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</si>
  <si>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</si>
  <si>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</si>
  <si>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</si>
  <si>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</si>
  <si>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</si>
  <si>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</si>
  <si>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</si>
  <si>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</si>
  <si>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</si>
  <si>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</si>
  <si>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</si>
  <si>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</si>
  <si>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</si>
  <si>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</si>
  <si>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</si>
  <si>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</si>
  <si>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</si>
  <si>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</si>
  <si>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</si>
  <si>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</si>
  <si>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</si>
  <si>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</si>
  <si>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</si>
  <si>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</si>
  <si>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</si>
  <si>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</si>
  <si>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</si>
  <si>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</si>
  <si>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</si>
  <si>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</si>
  <si>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</si>
  <si>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</si>
  <si>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</si>
  <si>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</si>
  <si>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</si>
  <si>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</si>
  <si>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</si>
  <si>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</si>
  <si>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</si>
  <si>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</si>
  <si>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</si>
  <si>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</si>
  <si>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</si>
  <si>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</si>
  <si>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</si>
  <si>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</si>
  <si>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</si>
  <si>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</si>
  <si>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</si>
  <si>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</si>
  <si>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</si>
  <si>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</si>
  <si>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</si>
  <si>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</si>
  <si>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</si>
  <si>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</si>
  <si>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</si>
  <si>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</si>
  <si>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</si>
  <si>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</si>
  <si>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</si>
  <si>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</si>
  <si>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</si>
  <si>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</si>
  <si>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</si>
  <si>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</si>
  <si>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</si>
  <si>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</si>
  <si>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</si>
  <si>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</si>
  <si>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</si>
  <si>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</si>
  <si>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</si>
  <si>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</si>
  <si>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</si>
  <si>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</si>
  <si>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</si>
  <si>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</si>
  <si>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</si>
  <si>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</si>
  <si>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</si>
  <si>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</si>
  <si>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</si>
  <si>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</si>
  <si>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</si>
  <si>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</si>
  <si>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</si>
  <si>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</si>
  <si>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</si>
  <si>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</si>
  <si>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</si>
  <si>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</si>
  <si>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</si>
  <si>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</si>
  <si>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</si>
  <si>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</si>
  <si>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</si>
  <si>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</si>
  <si>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</si>
  <si>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</si>
  <si>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</si>
  <si>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</si>
  <si>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</si>
  <si>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</si>
  <si>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</si>
  <si>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</si>
  <si>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</si>
  <si>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</si>
  <si>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</si>
  <si>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</si>
  <si>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</si>
  <si>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</si>
  <si>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</si>
  <si>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</si>
  <si>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</si>
  <si>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</si>
  <si>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</si>
  <si>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</si>
  <si>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</si>
  <si>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</si>
  <si>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</si>
  <si>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</si>
  <si>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</si>
  <si>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</si>
  <si>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</si>
  <si>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</si>
  <si>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</si>
  <si>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</si>
  <si>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</si>
  <si>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</si>
  <si>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</si>
  <si>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</si>
  <si>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</si>
  <si>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</si>
  <si>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</si>
  <si>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</si>
  <si>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</si>
  <si>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</si>
  <si>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</si>
  <si>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</si>
  <si>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</si>
  <si>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</si>
  <si>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</si>
  <si>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</si>
  <si>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</si>
  <si>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</si>
  <si>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</si>
  <si>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</si>
  <si>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</si>
  <si>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</si>
  <si>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</si>
  <si>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</si>
  <si>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</si>
  <si>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</si>
  <si>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</si>
  <si>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</si>
  <si>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</si>
  <si>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</si>
  <si>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</si>
  <si>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</si>
  <si>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</si>
  <si>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</si>
  <si>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</si>
  <si>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</si>
  <si>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</si>
  <si>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</si>
  <si>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</si>
  <si>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</si>
  <si>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</si>
  <si>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</si>
  <si>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</si>
  <si>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</si>
  <si>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</si>
  <si>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</si>
  <si>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</si>
  <si>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</si>
  <si>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</si>
  <si>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</si>
  <si>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</si>
  <si>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</si>
  <si>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</si>
  <si>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</si>
  <si>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</si>
  <si>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</si>
  <si>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</si>
  <si>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</si>
  <si>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</si>
  <si>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</si>
  <si>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</si>
  <si>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</si>
  <si>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</si>
  <si>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</si>
  <si>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</si>
  <si>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</si>
  <si>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</si>
  <si>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</si>
  <si>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</si>
  <si>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</si>
  <si>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</si>
  <si>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</si>
  <si>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</si>
  <si>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</si>
  <si>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</si>
  <si>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</si>
  <si>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</si>
  <si>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</si>
  <si>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</si>
  <si>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</si>
  <si>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</si>
  <si>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</si>
  <si>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</si>
  <si>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</si>
  <si>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</si>
  <si>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</si>
  <si>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</si>
  <si>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</si>
  <si>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</si>
  <si>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</si>
  <si>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</si>
  <si>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</si>
  <si>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</si>
  <si>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</si>
  <si>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</si>
  <si>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</si>
  <si>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</si>
  <si>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</si>
  <si>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</si>
  <si>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</si>
  <si>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</si>
  <si>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</si>
  <si>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</si>
  <si>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</si>
  <si>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</si>
  <si>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</si>
  <si>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</si>
  <si>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</si>
  <si>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</si>
  <si>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</si>
  <si>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</si>
  <si>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</si>
  <si>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</si>
  <si>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</si>
  <si>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</si>
  <si>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</si>
  <si>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</si>
  <si>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</si>
  <si>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</si>
  <si>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</si>
  <si>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</si>
  <si>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</si>
  <si>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</si>
  <si>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</si>
  <si>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</si>
  <si>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</si>
  <si>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</si>
  <si>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</si>
  <si>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</si>
  <si>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</si>
  <si>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</si>
  <si>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</si>
  <si>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</si>
  <si>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</si>
  <si>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</si>
  <si>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</si>
  <si>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</si>
  <si>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</si>
  <si>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</si>
  <si>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</si>
  <si>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</si>
  <si>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</si>
  <si>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</si>
  <si>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</si>
  <si>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</si>
  <si>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</si>
  <si>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</si>
  <si>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</si>
  <si>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</si>
  <si>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</si>
  <si>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</si>
  <si>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</si>
  <si>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</si>
  <si>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</si>
  <si>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</si>
  <si>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</si>
  <si>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</si>
  <si>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</si>
  <si>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</si>
  <si>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</si>
  <si>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</si>
  <si>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</si>
  <si>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</si>
  <si>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</si>
  <si>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</si>
  <si>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</si>
  <si>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</si>
  <si>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</si>
  <si>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</si>
  <si>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</si>
  <si>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</si>
  <si>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</si>
  <si>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</si>
  <si>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</si>
  <si>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</si>
  <si>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</si>
  <si>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</si>
  <si>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</si>
  <si>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</si>
  <si>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</si>
  <si>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</si>
  <si>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</si>
  <si>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</si>
  <si>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</si>
  <si>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</si>
  <si>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</si>
  <si>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</si>
  <si>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</si>
  <si>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</si>
  <si>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</si>
  <si>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</si>
  <si>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</si>
  <si>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</si>
  <si>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</si>
  <si>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</si>
  <si>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</si>
  <si>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</si>
  <si>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</si>
  <si>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</si>
  <si>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</si>
  <si>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</si>
  <si>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</si>
  <si>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</si>
  <si>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</si>
  <si>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</si>
  <si>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</si>
  <si>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</si>
  <si>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</si>
  <si>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</si>
  <si>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</si>
  <si>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</si>
  <si>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</si>
  <si>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</si>
  <si>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</si>
  <si>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</si>
  <si>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</si>
  <si>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</si>
  <si>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</si>
  <si>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</si>
  <si>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</si>
  <si>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</si>
  <si>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</si>
  <si>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</si>
  <si>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</si>
  <si>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</si>
  <si>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</si>
  <si>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</si>
  <si>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</si>
  <si>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</si>
  <si>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</si>
  <si>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</si>
  <si>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</si>
  <si>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</si>
  <si>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</si>
  <si>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</si>
  <si>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</si>
  <si>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</si>
  <si>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</si>
  <si>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</si>
  <si>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</si>
  <si>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</si>
  <si>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</si>
  <si>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</si>
  <si>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</si>
  <si>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</si>
  <si>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</si>
  <si>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</si>
  <si>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</si>
  <si>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</si>
  <si>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</si>
  <si>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</si>
  <si>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</si>
  <si>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</si>
  <si>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</si>
  <si>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</si>
  <si>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</si>
  <si>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</si>
  <si>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</si>
  <si>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</si>
  <si>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</si>
  <si>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</si>
  <si>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</si>
  <si>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</si>
  <si>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</si>
  <si>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</si>
  <si>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</si>
  <si>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</si>
  <si>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</si>
  <si>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</si>
  <si>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</si>
  <si>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</si>
  <si>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</si>
  <si>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</si>
  <si>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</si>
  <si>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</si>
  <si>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</si>
  <si>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</si>
  <si>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</si>
  <si>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</si>
  <si>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</si>
  <si>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</si>
  <si>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</si>
  <si>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</si>
  <si>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</si>
  <si>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</si>
  <si>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</si>
  <si>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</si>
  <si>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</si>
  <si>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</si>
  <si>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</si>
  <si>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</si>
  <si>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</si>
  <si>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</si>
  <si>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</si>
  <si>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</si>
  <si>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</si>
  <si>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</si>
  <si>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</si>
  <si>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</si>
  <si>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</si>
  <si>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</si>
  <si>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</si>
  <si>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</si>
  <si>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</si>
  <si>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</si>
  <si>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</si>
  <si>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</si>
  <si>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</si>
  <si>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</si>
  <si>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</si>
  <si>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</si>
  <si>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</si>
  <si>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</si>
  <si>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</si>
  <si>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</si>
  <si>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</si>
  <si>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</si>
  <si>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</si>
  <si>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</si>
  <si>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</si>
  <si>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</si>
  <si>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</si>
  <si>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</si>
  <si>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</si>
  <si>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</si>
  <si>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</si>
  <si>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</si>
  <si>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</si>
  <si>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</si>
  <si>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</si>
  <si>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</si>
  <si>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</si>
  <si>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</si>
  <si>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</si>
  <si>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</si>
  <si>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</si>
  <si>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</si>
  <si>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</si>
  <si>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</si>
  <si>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</si>
  <si>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</si>
  <si>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</si>
  <si>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</si>
  <si>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</si>
  <si>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</si>
  <si>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</si>
  <si>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</si>
  <si>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</si>
  <si>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</si>
  <si>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</si>
  <si>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</si>
  <si>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</si>
  <si>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</si>
  <si>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</si>
  <si>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</si>
  <si>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</si>
  <si>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</si>
  <si>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</si>
  <si>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</si>
  <si>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</si>
  <si>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</si>
  <si>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</si>
  <si>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</si>
  <si>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</si>
  <si>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</si>
  <si>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</si>
  <si>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</si>
  <si>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</si>
  <si>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</si>
  <si>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</si>
  <si>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</si>
  <si>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</si>
  <si>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</si>
  <si>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</si>
  <si>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</si>
  <si>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</si>
  <si>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</si>
  <si>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</si>
  <si>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</si>
  <si>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</si>
  <si>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</si>
  <si>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</si>
  <si>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</si>
  <si>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</si>
  <si>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</si>
  <si>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</si>
  <si>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</si>
  <si>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</si>
  <si>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</si>
  <si>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</si>
  <si>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</si>
  <si>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</si>
  <si>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</si>
  <si>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</si>
  <si>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</si>
  <si>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</si>
  <si>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</si>
  <si>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</si>
  <si>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</si>
  <si>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</si>
  <si>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</si>
  <si>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</si>
  <si>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</si>
  <si>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</si>
  <si>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</si>
  <si>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</si>
  <si>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</si>
  <si>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</si>
  <si>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</si>
  <si>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</si>
  <si>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</si>
  <si>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</si>
  <si>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</si>
  <si>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</si>
  <si>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</si>
  <si>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</si>
  <si>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</si>
  <si>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</si>
  <si>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</si>
  <si>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</si>
  <si>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</si>
  <si>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</si>
  <si>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</si>
  <si>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</si>
  <si>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</si>
  <si>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</si>
  <si>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</si>
  <si>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</si>
  <si>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</si>
  <si>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</si>
  <si>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</si>
  <si>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</si>
  <si>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</si>
  <si>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</si>
  <si>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</si>
  <si>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</si>
  <si>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</si>
  <si>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</si>
  <si>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</si>
  <si>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</si>
  <si>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</si>
  <si>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</si>
  <si>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</si>
  <si>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</si>
  <si>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</si>
  <si>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</si>
  <si>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</si>
  <si>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</si>
  <si>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</si>
  <si>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</si>
  <si>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</si>
  <si>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</si>
  <si>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</si>
  <si>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</si>
  <si>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</si>
  <si>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</si>
  <si>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</si>
  <si>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</si>
  <si>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</si>
  <si>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</si>
  <si>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</si>
  <si>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</si>
  <si>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</si>
  <si>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</si>
  <si>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</si>
  <si>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</si>
  <si>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</si>
  <si>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</si>
  <si>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</si>
  <si>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</si>
  <si>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</si>
  <si>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</si>
  <si>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</si>
  <si>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</si>
  <si>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</si>
  <si>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</si>
  <si>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</si>
  <si>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</si>
  <si>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</si>
  <si>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</si>
  <si>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</si>
  <si>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</si>
  <si>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</si>
  <si>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</si>
  <si>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</si>
  <si>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</si>
  <si>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</si>
  <si>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</si>
  <si>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</si>
  <si>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</si>
  <si>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</si>
  <si>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</si>
  <si>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</si>
  <si>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</si>
  <si>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</si>
  <si>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</si>
  <si>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</si>
  <si>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</si>
  <si>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</si>
  <si>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</si>
  <si>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</si>
  <si>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</si>
  <si>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</si>
  <si>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</si>
  <si>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</si>
  <si>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</si>
  <si>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</si>
  <si>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</si>
  <si>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</si>
  <si>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</si>
  <si>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</si>
  <si>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</si>
  <si>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</si>
  <si>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</si>
  <si>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</si>
  <si>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</si>
  <si>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</si>
  <si>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</si>
  <si>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</si>
  <si>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</si>
  <si>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</si>
  <si>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</si>
  <si>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</si>
  <si>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</si>
  <si>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</si>
  <si>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</si>
  <si>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</si>
  <si>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</si>
  <si>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</si>
  <si>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</si>
  <si>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</si>
  <si>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</si>
  <si>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</si>
  <si>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</si>
  <si>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</si>
  <si>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</si>
  <si>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</si>
  <si>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</si>
  <si>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</si>
  <si>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</si>
  <si>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</si>
  <si>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</si>
  <si>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</si>
  <si>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</si>
  <si>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</si>
  <si>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</si>
  <si>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</si>
  <si>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</si>
  <si>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</si>
  <si>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</si>
  <si>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</si>
  <si>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</si>
  <si>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</si>
  <si>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</si>
  <si>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</si>
  <si>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</si>
  <si>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</si>
  <si>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</si>
  <si>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</si>
  <si>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</si>
  <si>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</si>
  <si>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</si>
  <si>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</si>
  <si>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</si>
  <si>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</si>
  <si>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</si>
  <si>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</si>
  <si>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</si>
  <si>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</si>
  <si>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</si>
  <si>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</si>
  <si>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</si>
  <si>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</si>
  <si>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</si>
  <si>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</si>
  <si>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</si>
  <si>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</si>
  <si>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</si>
  <si>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</si>
  <si>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</si>
  <si>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</si>
  <si>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</si>
  <si>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</si>
  <si>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</si>
  <si>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</si>
  <si>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</si>
  <si>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</si>
  <si>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</si>
  <si>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</si>
  <si>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</si>
  <si>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</si>
  <si>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</si>
  <si>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</si>
  <si>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</si>
  <si>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</si>
  <si>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</si>
  <si>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</si>
  <si>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</si>
  <si>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</si>
  <si>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</si>
  <si>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</si>
  <si>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</si>
  <si>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</si>
  <si>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</si>
  <si>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</si>
  <si>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</si>
  <si>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</si>
  <si>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</si>
  <si>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</si>
  <si>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</si>
  <si>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</si>
  <si>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</si>
  <si>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</si>
  <si>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</si>
  <si>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</si>
  <si>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</si>
  <si>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</si>
  <si>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</si>
  <si>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</si>
  <si>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</si>
  <si>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</si>
  <si>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</si>
  <si>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</si>
  <si>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</si>
  <si>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</si>
  <si>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</si>
  <si>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</si>
  <si>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</si>
  <si>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</si>
  <si>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</si>
  <si>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</si>
  <si>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</si>
  <si>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</si>
  <si>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</si>
  <si>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</si>
  <si>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</si>
  <si>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</si>
  <si>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</si>
  <si>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</si>
  <si>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</si>
  <si>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</si>
  <si>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</si>
  <si>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</si>
  <si>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</si>
  <si>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</si>
  <si>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</si>
  <si>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</si>
  <si>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</si>
  <si>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</si>
  <si>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</si>
  <si>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</si>
  <si>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</si>
  <si>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</si>
  <si>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</si>
  <si>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</si>
  <si>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</si>
  <si>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</si>
  <si>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</si>
  <si>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</si>
  <si>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</si>
  <si>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</si>
  <si>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</si>
  <si>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</si>
  <si>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</si>
  <si>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</si>
  <si>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</si>
  <si>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</si>
  <si>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</si>
  <si>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</si>
  <si>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</si>
  <si>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</si>
  <si>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</si>
  <si>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</si>
  <si>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</si>
  <si>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</si>
  <si>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</si>
  <si>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</si>
  <si>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</si>
  <si>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</si>
  <si>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</si>
  <si>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</si>
  <si>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</si>
  <si>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</si>
  <si>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</si>
  <si>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</si>
  <si>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</si>
  <si>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</si>
  <si>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</si>
  <si>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</si>
  <si>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</si>
  <si>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</si>
  <si>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</si>
  <si>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</si>
  <si>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</si>
  <si>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</si>
  <si>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</si>
  <si>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</si>
  <si>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</si>
  <si>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</si>
  <si>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</si>
  <si>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</si>
  <si>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</si>
  <si>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</si>
  <si>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</si>
  <si>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</si>
  <si>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</si>
  <si>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</si>
  <si>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</si>
  <si>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</si>
  <si>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</si>
  <si>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</si>
  <si>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</si>
  <si>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</si>
  <si>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</si>
  <si>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</si>
  <si>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</si>
  <si>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</si>
  <si>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</si>
  <si>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</si>
  <si>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</si>
  <si>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</si>
  <si>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</si>
  <si>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</si>
  <si>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</si>
  <si>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</si>
  <si>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</si>
  <si>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</si>
  <si>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</si>
  <si>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</si>
  <si>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</si>
  <si>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</si>
  <si>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</si>
  <si>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</si>
  <si>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</si>
  <si>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</si>
  <si>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</si>
  <si>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</si>
  <si>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</si>
  <si>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</si>
  <si>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</si>
  <si>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</si>
  <si>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</si>
  <si>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</si>
  <si>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</si>
  <si>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</si>
  <si>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</si>
  <si>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</si>
  <si>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</si>
  <si>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</si>
  <si>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</si>
  <si>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</si>
  <si>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</si>
  <si>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</si>
  <si>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</si>
  <si>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</si>
  <si>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</si>
  <si>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</si>
  <si>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</si>
  <si>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</si>
  <si>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</si>
  <si>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</si>
  <si>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</si>
  <si>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</si>
  <si>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</si>
  <si>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</si>
  <si>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</si>
  <si>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</si>
  <si>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</si>
  <si>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</si>
  <si>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</si>
  <si>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</si>
  <si>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</si>
  <si>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</si>
  <si>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</si>
  <si>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</si>
  <si>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</si>
  <si>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</si>
  <si>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</si>
  <si>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</si>
  <si>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</si>
  <si>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</si>
  <si>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</si>
  <si>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</si>
  <si>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</si>
  <si>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</si>
  <si>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</si>
  <si>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</si>
  <si>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</si>
  <si>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</si>
  <si>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</si>
  <si>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</si>
  <si>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</si>
  <si>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</si>
  <si>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</si>
  <si>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</si>
  <si>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</si>
  <si>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</si>
  <si>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</si>
  <si>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</si>
  <si>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</si>
  <si>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</si>
  <si>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</si>
  <si>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</si>
  <si>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</si>
  <si>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</si>
  <si>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</si>
  <si>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</si>
  <si>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</si>
  <si>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</si>
  <si>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</si>
  <si>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</si>
  <si>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</si>
  <si>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</si>
  <si>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</si>
  <si>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</si>
  <si>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</si>
  <si>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</si>
  <si>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</si>
  <si>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</si>
  <si>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</si>
  <si>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</si>
  <si>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</si>
  <si>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</si>
  <si>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</si>
  <si>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</si>
  <si>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</si>
  <si>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</si>
  <si>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</si>
  <si>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</si>
  <si>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</si>
  <si>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</si>
  <si>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</si>
  <si>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</si>
  <si>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</si>
  <si>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</si>
  <si>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</si>
  <si>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</si>
  <si>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</si>
  <si>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</si>
  <si>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</si>
  <si>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</si>
  <si>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</si>
  <si>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</si>
  <si>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</si>
  <si>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</si>
  <si>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</si>
  <si>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</si>
  <si>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</si>
  <si>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</si>
  <si>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</si>
  <si>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</si>
  <si>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</si>
  <si>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</si>
  <si>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</si>
  <si>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</si>
  <si>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</si>
  <si>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</si>
  <si>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</si>
  <si>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</si>
  <si>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</si>
  <si>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</si>
  <si>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</si>
  <si>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</si>
  <si>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</si>
  <si>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</si>
  <si>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</si>
  <si>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</si>
  <si>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</si>
  <si>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</si>
  <si>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</si>
  <si>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</si>
  <si>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</si>
  <si>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</si>
  <si>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</si>
  <si>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</si>
  <si>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</si>
  <si>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</si>
  <si>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</si>
  <si>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</si>
  <si>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</si>
  <si>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</si>
  <si>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</si>
  <si>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</si>
  <si>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</si>
  <si>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</si>
  <si>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</si>
  <si>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</si>
  <si>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</si>
  <si>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</si>
  <si>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</si>
  <si>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</si>
  <si>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</si>
  <si>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</si>
  <si>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</si>
  <si>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</si>
  <si>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</si>
  <si>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</si>
  <si>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</si>
  <si>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</si>
  <si>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</si>
  <si>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</si>
  <si>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</si>
  <si>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</si>
  <si>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</si>
  <si>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</si>
  <si>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</si>
  <si>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</si>
  <si>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</si>
  <si>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</si>
  <si>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</si>
  <si>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</si>
  <si>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</si>
  <si>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</si>
  <si>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</si>
  <si>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</si>
  <si>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</si>
  <si>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</si>
  <si>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</si>
  <si>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</si>
  <si>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</si>
  <si>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</si>
  <si>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</si>
  <si>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</si>
  <si>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</si>
  <si>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</si>
  <si>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</si>
  <si>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</si>
  <si>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</si>
  <si>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</si>
  <si>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</si>
  <si>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</si>
  <si>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</si>
  <si>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</si>
  <si>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</si>
  <si>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</si>
  <si>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</si>
  <si>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</si>
  <si>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</si>
  <si>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</si>
  <si>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</si>
  <si>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</si>
  <si>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</si>
  <si>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</si>
  <si>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</si>
  <si>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</si>
  <si>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</si>
  <si>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</si>
  <si>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</si>
  <si>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</si>
  <si>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</si>
  <si>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</si>
  <si>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</si>
  <si>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</si>
  <si>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</si>
  <si>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</si>
  <si>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</si>
  <si>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</si>
  <si>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</si>
  <si>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</si>
  <si>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</si>
  <si>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</si>
  <si>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</si>
  <si>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</si>
  <si>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</si>
  <si>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</si>
  <si>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</si>
  <si>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</si>
  <si>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</si>
  <si>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</si>
  <si>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</si>
  <si>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</si>
  <si>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</si>
  <si>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</si>
  <si>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</si>
  <si>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</si>
  <si>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</si>
  <si>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</si>
  <si>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</si>
  <si>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</si>
  <si>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</si>
  <si>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</si>
  <si>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</si>
  <si>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</si>
  <si>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</si>
  <si>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</si>
  <si>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</si>
  <si>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</si>
  <si>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</si>
  <si>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</si>
  <si>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</si>
  <si>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</si>
  <si>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</si>
  <si>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</si>
  <si>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</si>
  <si>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</si>
  <si>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</si>
  <si>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</si>
  <si>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</si>
  <si>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</si>
  <si>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</si>
  <si>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</si>
  <si>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</si>
  <si>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</si>
  <si>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</si>
  <si>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</si>
  <si>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</si>
  <si>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</si>
  <si>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</si>
  <si>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</si>
  <si>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</si>
  <si>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</si>
  <si>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</si>
  <si>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</si>
  <si>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</si>
  <si>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</si>
  <si>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</si>
  <si>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</si>
  <si>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</si>
  <si>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</si>
  <si>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</si>
  <si>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</si>
  <si>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</si>
  <si>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</si>
  <si>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</si>
  <si>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</si>
  <si>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</si>
  <si>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</si>
  <si>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</si>
  <si>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</si>
  <si>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</si>
  <si>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</si>
  <si>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</si>
  <si>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</si>
  <si>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</si>
  <si>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</si>
  <si>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</si>
  <si>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</si>
  <si>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</si>
  <si>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</si>
  <si>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</si>
  <si>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</si>
  <si>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</si>
  <si>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</si>
  <si>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</si>
  <si>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</si>
  <si>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</si>
  <si>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</si>
  <si>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</si>
  <si>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</si>
  <si>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</si>
  <si>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</si>
  <si>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</si>
  <si>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</si>
  <si>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</si>
  <si>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</si>
  <si>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</si>
  <si>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</si>
  <si>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</si>
  <si>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</si>
  <si>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</si>
  <si>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</si>
  <si>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</si>
  <si>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</si>
  <si>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</si>
  <si>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</si>
  <si>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</si>
  <si>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</si>
  <si>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</si>
  <si>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</si>
  <si>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</si>
  <si>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</si>
  <si>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</si>
  <si>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</si>
  <si>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</si>
  <si>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</si>
  <si>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</si>
  <si>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</si>
  <si>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</si>
  <si>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</si>
  <si>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</si>
  <si>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</si>
  <si>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</si>
  <si>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</si>
  <si>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</si>
  <si>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</si>
  <si>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</si>
  <si>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</si>
  <si>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</si>
  <si>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</si>
  <si>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</si>
  <si>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</si>
  <si>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</si>
  <si>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</si>
  <si>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</si>
  <si>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</si>
  <si>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</si>
  <si>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</si>
  <si>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</si>
  <si>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</si>
  <si>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</si>
  <si>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</si>
  <si>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</si>
  <si>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</si>
  <si>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</si>
  <si>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</si>
  <si>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</si>
  <si>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</si>
  <si>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</si>
  <si>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</si>
  <si>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</si>
  <si>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</si>
  <si>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</si>
  <si>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</si>
  <si>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</si>
  <si>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</si>
  <si>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</si>
  <si>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</si>
  <si>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</si>
  <si>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</si>
  <si>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</si>
  <si>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</si>
  <si>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</si>
  <si>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</si>
  <si>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</si>
  <si>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</si>
  <si>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</si>
  <si>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</si>
  <si>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</si>
  <si>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</si>
  <si>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</si>
  <si>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</si>
  <si>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</si>
  <si>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</si>
  <si>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</si>
  <si>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</si>
  <si>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</si>
  <si>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</si>
  <si>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</si>
  <si>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</si>
  <si>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</si>
  <si>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</si>
  <si>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</si>
  <si>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</si>
  <si>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</si>
  <si>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</si>
  <si>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</si>
  <si>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</si>
  <si>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</si>
  <si>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</si>
  <si>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</si>
  <si>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</si>
  <si>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</si>
  <si>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</si>
  <si>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</si>
  <si>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</si>
  <si>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</si>
  <si>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</si>
  <si>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</si>
  <si>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</si>
  <si>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</si>
  <si>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</si>
  <si>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</si>
  <si>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</si>
  <si>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</si>
  <si>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</si>
  <si>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</si>
  <si>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</si>
  <si>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</si>
  <si>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</si>
  <si>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</si>
  <si>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</si>
  <si>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</si>
  <si>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</si>
  <si>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</si>
  <si>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</si>
  <si>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</si>
  <si>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</si>
  <si>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</si>
  <si>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</si>
  <si>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</si>
  <si>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</si>
  <si>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</si>
  <si>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</si>
  <si>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</si>
  <si>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</si>
  <si>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</si>
  <si>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</si>
  <si>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</si>
  <si>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</si>
  <si>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28.8-31.5</t>
  </si>
  <si>
    <t>seeds were stored for 10 days at natural fluctuating temps as per the other treatments, then underwent the dry storage pre-treatment</t>
  </si>
  <si>
    <t>Galinsoga</t>
  </si>
  <si>
    <t>parviflora</t>
  </si>
  <si>
    <t>Guizotia</t>
  </si>
  <si>
    <t>scabra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</si>
</sst>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C176" workbookViewId="0">
      <selection activeCell="I204" sqref="I204"/>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N180" t="s">
        <v>1814</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572</v>
      </c>
      <c r="L181" t="s">
        <v>1816</v>
      </c>
      <c r="M181" t="s">
        <v>1815</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572</v>
      </c>
      <c r="L186" t="s">
        <v>1816</v>
      </c>
      <c r="M186" t="s">
        <v>1815</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572</v>
      </c>
      <c r="L187" t="s">
        <v>1831</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N189" t="s">
        <v>1814</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N191" t="s">
        <v>1814</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378"/>
  <sheetViews>
    <sheetView tabSelected="1" zoomScale="65" workbookViewId="0">
      <pane ySplit="1" topLeftCell="A1357" activePane="bottomLeft" state="frozen"/>
      <selection activeCell="W1" sqref="W1"/>
      <selection pane="bottomLeft" activeCell="AK1376" sqref="AK1376"/>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14" customFormat="1" x14ac:dyDescent="0.2">
      <c r="A492" s="14" t="s">
        <v>1760</v>
      </c>
      <c r="B492" s="15" t="s">
        <v>1672</v>
      </c>
      <c r="C492" s="15" t="s">
        <v>1675</v>
      </c>
      <c r="D492" s="14" t="s">
        <v>1761</v>
      </c>
      <c r="E492" s="14" t="s">
        <v>1762</v>
      </c>
      <c r="G492" s="15" t="s">
        <v>1694</v>
      </c>
      <c r="H492" s="15" t="s">
        <v>1694</v>
      </c>
      <c r="I492" s="18" t="s">
        <v>1763</v>
      </c>
      <c r="J492" s="14">
        <v>35.25</v>
      </c>
      <c r="K492" s="14">
        <v>51.75</v>
      </c>
      <c r="L492" s="14">
        <v>1690</v>
      </c>
      <c r="M492" s="15" t="s">
        <v>1671</v>
      </c>
      <c r="O492" s="14">
        <v>2007</v>
      </c>
      <c r="U492" s="15" t="s">
        <v>1839</v>
      </c>
      <c r="V492" s="12" t="s">
        <v>1764</v>
      </c>
      <c r="W492" s="15">
        <v>9</v>
      </c>
      <c r="X492" s="12" t="s">
        <v>1730</v>
      </c>
      <c r="Y492" s="14" t="s">
        <v>1834</v>
      </c>
      <c r="Z492" s="14">
        <v>12</v>
      </c>
      <c r="AD492" s="15" t="s">
        <v>1694</v>
      </c>
      <c r="AI492" s="14" t="s">
        <v>158</v>
      </c>
      <c r="AJ492" s="15" t="s">
        <v>1807</v>
      </c>
      <c r="AK492" s="14">
        <v>32.24</v>
      </c>
      <c r="AN492" s="15">
        <v>4</v>
      </c>
      <c r="AO492" s="15">
        <v>25</v>
      </c>
      <c r="AR492" s="14" t="s">
        <v>1778</v>
      </c>
      <c r="AS492" s="14" t="s">
        <v>1838</v>
      </c>
    </row>
    <row r="493" spans="1:45" s="14" customFormat="1" x14ac:dyDescent="0.2">
      <c r="A493" s="14" t="s">
        <v>1760</v>
      </c>
      <c r="B493" s="15" t="s">
        <v>1672</v>
      </c>
      <c r="C493" s="15" t="s">
        <v>1675</v>
      </c>
      <c r="D493" s="14" t="s">
        <v>1761</v>
      </c>
      <c r="E493" s="14" t="s">
        <v>1762</v>
      </c>
      <c r="G493" s="15" t="s">
        <v>1694</v>
      </c>
      <c r="H493" s="15" t="s">
        <v>1694</v>
      </c>
      <c r="I493" s="18" t="s">
        <v>1763</v>
      </c>
      <c r="J493" s="14">
        <v>35.25</v>
      </c>
      <c r="K493" s="14">
        <v>51.75</v>
      </c>
      <c r="L493" s="14">
        <v>1690</v>
      </c>
      <c r="M493" s="15" t="s">
        <v>1671</v>
      </c>
      <c r="O493" s="14">
        <v>2007</v>
      </c>
      <c r="U493" s="15" t="s">
        <v>1839</v>
      </c>
      <c r="V493" s="12" t="s">
        <v>1764</v>
      </c>
      <c r="W493" s="15">
        <v>9</v>
      </c>
      <c r="X493" s="12" t="s">
        <v>1730</v>
      </c>
      <c r="Y493" s="14" t="s">
        <v>1834</v>
      </c>
      <c r="AD493" s="15" t="s">
        <v>1694</v>
      </c>
      <c r="AI493" s="14" t="s">
        <v>158</v>
      </c>
      <c r="AJ493" s="15" t="s">
        <v>1807</v>
      </c>
      <c r="AK493" s="14">
        <v>27.23</v>
      </c>
      <c r="AN493" s="15">
        <v>4</v>
      </c>
      <c r="AO493" s="15">
        <v>25</v>
      </c>
      <c r="AR493" s="14" t="s">
        <v>1778</v>
      </c>
      <c r="AS493" s="14" t="s">
        <v>1838</v>
      </c>
    </row>
    <row r="494" spans="1:45" s="14" customFormat="1" x14ac:dyDescent="0.2">
      <c r="A494" s="14" t="s">
        <v>1760</v>
      </c>
      <c r="B494" s="15" t="s">
        <v>1672</v>
      </c>
      <c r="C494" s="15" t="s">
        <v>1675</v>
      </c>
      <c r="D494" s="14" t="s">
        <v>1761</v>
      </c>
      <c r="E494" s="14" t="s">
        <v>1762</v>
      </c>
      <c r="G494" s="15" t="s">
        <v>1694</v>
      </c>
      <c r="H494" s="15" t="s">
        <v>1694</v>
      </c>
      <c r="I494" s="18" t="s">
        <v>1763</v>
      </c>
      <c r="J494" s="14">
        <v>35.25</v>
      </c>
      <c r="K494" s="14">
        <v>51.75</v>
      </c>
      <c r="L494" s="14">
        <v>1690</v>
      </c>
      <c r="M494" s="15" t="s">
        <v>1671</v>
      </c>
      <c r="O494" s="14">
        <v>2007</v>
      </c>
      <c r="U494" s="15" t="s">
        <v>1839</v>
      </c>
      <c r="V494" s="12" t="s">
        <v>1764</v>
      </c>
      <c r="W494" s="15">
        <v>9</v>
      </c>
      <c r="X494" s="12" t="s">
        <v>1730</v>
      </c>
      <c r="Y494" s="14" t="s">
        <v>1835</v>
      </c>
      <c r="Z494" s="14">
        <v>12</v>
      </c>
      <c r="AD494" s="15" t="s">
        <v>1694</v>
      </c>
      <c r="AI494" s="14" t="s">
        <v>158</v>
      </c>
      <c r="AJ494" s="15" t="s">
        <v>1807</v>
      </c>
      <c r="AK494" s="14">
        <v>32</v>
      </c>
      <c r="AN494" s="15">
        <v>4</v>
      </c>
      <c r="AO494" s="15">
        <v>25</v>
      </c>
      <c r="AR494" s="14" t="s">
        <v>1778</v>
      </c>
      <c r="AS494" s="14" t="s">
        <v>1838</v>
      </c>
    </row>
    <row r="495" spans="1:45" s="14" customFormat="1" x14ac:dyDescent="0.2">
      <c r="A495" s="14" t="s">
        <v>1760</v>
      </c>
      <c r="B495" s="15" t="s">
        <v>1672</v>
      </c>
      <c r="C495" s="15" t="s">
        <v>1675</v>
      </c>
      <c r="D495" s="14" t="s">
        <v>1761</v>
      </c>
      <c r="E495" s="14" t="s">
        <v>1762</v>
      </c>
      <c r="G495" s="15" t="s">
        <v>1694</v>
      </c>
      <c r="H495" s="15" t="s">
        <v>1694</v>
      </c>
      <c r="I495" s="18" t="s">
        <v>1763</v>
      </c>
      <c r="J495" s="14">
        <v>35.25</v>
      </c>
      <c r="K495" s="14">
        <v>51.75</v>
      </c>
      <c r="L495" s="14">
        <v>1690</v>
      </c>
      <c r="M495" s="15" t="s">
        <v>1671</v>
      </c>
      <c r="O495" s="14">
        <v>2007</v>
      </c>
      <c r="U495" s="15" t="s">
        <v>1839</v>
      </c>
      <c r="V495" s="12" t="s">
        <v>1764</v>
      </c>
      <c r="W495" s="15">
        <v>9</v>
      </c>
      <c r="X495" s="12" t="s">
        <v>1730</v>
      </c>
      <c r="Y495" s="14" t="s">
        <v>1835</v>
      </c>
      <c r="AD495" s="15" t="s">
        <v>1694</v>
      </c>
      <c r="AI495" s="14" t="s">
        <v>158</v>
      </c>
      <c r="AJ495" s="15" t="s">
        <v>1807</v>
      </c>
      <c r="AK495" s="14">
        <v>47.73</v>
      </c>
      <c r="AN495" s="15">
        <v>4</v>
      </c>
      <c r="AO495" s="15">
        <v>25</v>
      </c>
      <c r="AR495" s="14" t="s">
        <v>1778</v>
      </c>
      <c r="AS495" s="14" t="s">
        <v>1838</v>
      </c>
    </row>
    <row r="496" spans="1:45" s="14" customFormat="1" x14ac:dyDescent="0.2">
      <c r="A496" s="14" t="s">
        <v>1760</v>
      </c>
      <c r="B496" s="15" t="s">
        <v>1672</v>
      </c>
      <c r="C496" s="15" t="s">
        <v>1675</v>
      </c>
      <c r="D496" s="14" t="s">
        <v>1761</v>
      </c>
      <c r="E496" s="14" t="s">
        <v>1762</v>
      </c>
      <c r="G496" s="15" t="s">
        <v>1694</v>
      </c>
      <c r="H496" s="15" t="s">
        <v>1694</v>
      </c>
      <c r="I496" s="18" t="s">
        <v>1763</v>
      </c>
      <c r="J496" s="14">
        <v>35.25</v>
      </c>
      <c r="K496" s="14">
        <v>51.75</v>
      </c>
      <c r="L496" s="14">
        <v>1690</v>
      </c>
      <c r="M496" s="15" t="s">
        <v>1671</v>
      </c>
      <c r="O496" s="14">
        <v>2007</v>
      </c>
      <c r="U496" s="15" t="s">
        <v>1839</v>
      </c>
      <c r="V496" s="12" t="s">
        <v>1764</v>
      </c>
      <c r="W496" s="15">
        <v>9</v>
      </c>
      <c r="X496" s="12" t="s">
        <v>1730</v>
      </c>
      <c r="Y496" s="14" t="s">
        <v>1836</v>
      </c>
      <c r="Z496" s="14">
        <v>12</v>
      </c>
      <c r="AD496" s="15" t="s">
        <v>1694</v>
      </c>
      <c r="AI496" s="14" t="s">
        <v>158</v>
      </c>
      <c r="AJ496" s="15" t="s">
        <v>1807</v>
      </c>
      <c r="AK496" s="14">
        <v>36.64</v>
      </c>
      <c r="AN496" s="15">
        <v>4</v>
      </c>
      <c r="AO496" s="15">
        <v>25</v>
      </c>
      <c r="AR496" s="14" t="s">
        <v>1778</v>
      </c>
      <c r="AS496" s="14" t="s">
        <v>1838</v>
      </c>
    </row>
    <row r="497" spans="1:45" s="14" customFormat="1" x14ac:dyDescent="0.2">
      <c r="A497" s="14" t="s">
        <v>1760</v>
      </c>
      <c r="B497" s="15" t="s">
        <v>1672</v>
      </c>
      <c r="C497" s="15" t="s">
        <v>1675</v>
      </c>
      <c r="D497" s="14" t="s">
        <v>1761</v>
      </c>
      <c r="E497" s="14" t="s">
        <v>1762</v>
      </c>
      <c r="G497" s="15" t="s">
        <v>1694</v>
      </c>
      <c r="H497" s="15" t="s">
        <v>1694</v>
      </c>
      <c r="I497" s="18" t="s">
        <v>1763</v>
      </c>
      <c r="J497" s="14">
        <v>35.25</v>
      </c>
      <c r="K497" s="14">
        <v>51.75</v>
      </c>
      <c r="L497" s="14">
        <v>1690</v>
      </c>
      <c r="M497" s="15" t="s">
        <v>1671</v>
      </c>
      <c r="O497" s="14">
        <v>2007</v>
      </c>
      <c r="U497" s="15" t="s">
        <v>1839</v>
      </c>
      <c r="V497" s="12" t="s">
        <v>1764</v>
      </c>
      <c r="W497" s="15">
        <v>9</v>
      </c>
      <c r="X497" s="12" t="s">
        <v>1730</v>
      </c>
      <c r="Y497" s="14" t="s">
        <v>1836</v>
      </c>
      <c r="AD497" s="15" t="s">
        <v>1694</v>
      </c>
      <c r="AI497" s="14" t="s">
        <v>158</v>
      </c>
      <c r="AJ497" s="15" t="s">
        <v>1807</v>
      </c>
      <c r="AK497" s="14">
        <v>31.51</v>
      </c>
      <c r="AN497" s="15">
        <v>4</v>
      </c>
      <c r="AO497" s="15">
        <v>25</v>
      </c>
      <c r="AR497" s="14" t="s">
        <v>1778</v>
      </c>
      <c r="AS497" s="14" t="s">
        <v>1838</v>
      </c>
    </row>
    <row r="498" spans="1:45" s="14" customFormat="1" x14ac:dyDescent="0.2">
      <c r="A498" s="14" t="s">
        <v>1760</v>
      </c>
      <c r="B498" s="15" t="s">
        <v>1672</v>
      </c>
      <c r="C498" s="15" t="s">
        <v>1675</v>
      </c>
      <c r="D498" s="14" t="s">
        <v>1761</v>
      </c>
      <c r="E498" s="14" t="s">
        <v>1762</v>
      </c>
      <c r="G498" s="15" t="s">
        <v>1694</v>
      </c>
      <c r="H498" s="15" t="s">
        <v>1694</v>
      </c>
      <c r="I498" s="18" t="s">
        <v>1763</v>
      </c>
      <c r="J498" s="14">
        <v>35.25</v>
      </c>
      <c r="K498" s="14">
        <v>51.75</v>
      </c>
      <c r="L498" s="14">
        <v>1690</v>
      </c>
      <c r="M498" s="15" t="s">
        <v>1671</v>
      </c>
      <c r="O498" s="14">
        <v>2007</v>
      </c>
      <c r="U498" s="15" t="s">
        <v>1839</v>
      </c>
      <c r="V498" s="12" t="s">
        <v>1764</v>
      </c>
      <c r="W498" s="15">
        <v>9</v>
      </c>
      <c r="X498" s="12" t="s">
        <v>1730</v>
      </c>
      <c r="Y498" s="14" t="s">
        <v>1837</v>
      </c>
      <c r="Z498" s="14">
        <v>12</v>
      </c>
      <c r="AD498" s="15" t="s">
        <v>1694</v>
      </c>
      <c r="AI498" s="14" t="s">
        <v>158</v>
      </c>
      <c r="AJ498" s="15" t="s">
        <v>1807</v>
      </c>
      <c r="AK498" s="14">
        <v>24.51</v>
      </c>
      <c r="AN498" s="15">
        <v>4</v>
      </c>
      <c r="AO498" s="15">
        <v>25</v>
      </c>
      <c r="AR498" s="14" t="s">
        <v>1778</v>
      </c>
      <c r="AS498" s="14" t="s">
        <v>1838</v>
      </c>
    </row>
    <row r="499" spans="1:45" s="14" customFormat="1" x14ac:dyDescent="0.2">
      <c r="A499" s="14" t="s">
        <v>1760</v>
      </c>
      <c r="B499" s="15" t="s">
        <v>1672</v>
      </c>
      <c r="C499" s="15" t="s">
        <v>1675</v>
      </c>
      <c r="D499" s="14" t="s">
        <v>1761</v>
      </c>
      <c r="E499" s="14" t="s">
        <v>1762</v>
      </c>
      <c r="G499" s="15" t="s">
        <v>1694</v>
      </c>
      <c r="H499" s="15" t="s">
        <v>1694</v>
      </c>
      <c r="I499" s="18" t="s">
        <v>1763</v>
      </c>
      <c r="J499" s="14">
        <v>35.25</v>
      </c>
      <c r="K499" s="14">
        <v>51.75</v>
      </c>
      <c r="L499" s="14">
        <v>1690</v>
      </c>
      <c r="M499" s="15" t="s">
        <v>1671</v>
      </c>
      <c r="O499" s="14">
        <v>2007</v>
      </c>
      <c r="U499" s="15" t="s">
        <v>1839</v>
      </c>
      <c r="V499" s="12" t="s">
        <v>1764</v>
      </c>
      <c r="W499" s="15">
        <v>9</v>
      </c>
      <c r="X499" s="12" t="s">
        <v>1730</v>
      </c>
      <c r="Y499" s="14" t="s">
        <v>1837</v>
      </c>
      <c r="AD499" s="15" t="s">
        <v>1694</v>
      </c>
      <c r="AI499" s="14" t="s">
        <v>158</v>
      </c>
      <c r="AJ499" s="15" t="s">
        <v>1807</v>
      </c>
      <c r="AK499" s="14">
        <v>18.07</v>
      </c>
      <c r="AN499" s="15">
        <v>4</v>
      </c>
      <c r="AO499" s="15">
        <v>25</v>
      </c>
      <c r="AR499" s="14" t="s">
        <v>1778</v>
      </c>
      <c r="AS499" s="14" t="s">
        <v>1838</v>
      </c>
    </row>
    <row r="500" spans="1:45" s="14" customFormat="1" x14ac:dyDescent="0.2">
      <c r="A500" s="14" t="s">
        <v>1760</v>
      </c>
      <c r="B500" s="15" t="s">
        <v>1672</v>
      </c>
      <c r="C500" s="15" t="s">
        <v>1675</v>
      </c>
      <c r="D500" s="14" t="s">
        <v>1761</v>
      </c>
      <c r="E500" s="14" t="s">
        <v>1762</v>
      </c>
      <c r="G500" s="15" t="s">
        <v>1694</v>
      </c>
      <c r="H500" s="15" t="s">
        <v>1694</v>
      </c>
      <c r="I500" s="18" t="s">
        <v>1763</v>
      </c>
      <c r="J500" s="14">
        <v>35.25</v>
      </c>
      <c r="K500" s="14">
        <v>51.75</v>
      </c>
      <c r="L500" s="14">
        <v>1690</v>
      </c>
      <c r="M500" s="15" t="s">
        <v>1671</v>
      </c>
      <c r="O500" s="14">
        <v>2007</v>
      </c>
      <c r="U500" s="15" t="s">
        <v>1839</v>
      </c>
      <c r="V500" s="12" t="s">
        <v>1764</v>
      </c>
      <c r="W500" s="15">
        <v>9</v>
      </c>
      <c r="X500" s="12" t="s">
        <v>1730</v>
      </c>
      <c r="Y500" s="14" t="s">
        <v>1834</v>
      </c>
      <c r="Z500" s="14">
        <v>12</v>
      </c>
      <c r="AD500" s="15" t="s">
        <v>1694</v>
      </c>
      <c r="AI500" s="14" t="s">
        <v>158</v>
      </c>
      <c r="AJ500" s="15" t="s">
        <v>1674</v>
      </c>
      <c r="AK500" s="14">
        <v>95</v>
      </c>
      <c r="AN500" s="15">
        <v>4</v>
      </c>
      <c r="AO500" s="15">
        <v>25</v>
      </c>
      <c r="AR500" s="14" t="s">
        <v>1778</v>
      </c>
      <c r="AS500" s="14" t="s">
        <v>1838</v>
      </c>
    </row>
    <row r="501" spans="1:45" s="14" customFormat="1" x14ac:dyDescent="0.2">
      <c r="A501" s="14" t="s">
        <v>1760</v>
      </c>
      <c r="B501" s="15" t="s">
        <v>1672</v>
      </c>
      <c r="C501" s="15" t="s">
        <v>1675</v>
      </c>
      <c r="D501" s="14" t="s">
        <v>1761</v>
      </c>
      <c r="E501" s="14" t="s">
        <v>1762</v>
      </c>
      <c r="G501" s="15" t="s">
        <v>1694</v>
      </c>
      <c r="H501" s="15" t="s">
        <v>1694</v>
      </c>
      <c r="I501" s="18" t="s">
        <v>1763</v>
      </c>
      <c r="J501" s="14">
        <v>35.25</v>
      </c>
      <c r="K501" s="14">
        <v>51.75</v>
      </c>
      <c r="L501" s="14">
        <v>1690</v>
      </c>
      <c r="M501" s="15" t="s">
        <v>1671</v>
      </c>
      <c r="O501" s="14">
        <v>2007</v>
      </c>
      <c r="U501" s="15" t="s">
        <v>1839</v>
      </c>
      <c r="V501" s="12" t="s">
        <v>1764</v>
      </c>
      <c r="W501" s="15">
        <v>9</v>
      </c>
      <c r="X501" s="12" t="s">
        <v>1730</v>
      </c>
      <c r="Y501" s="14" t="s">
        <v>1834</v>
      </c>
      <c r="AD501" s="15" t="s">
        <v>1694</v>
      </c>
      <c r="AI501" s="14" t="s">
        <v>158</v>
      </c>
      <c r="AJ501" s="15" t="s">
        <v>1674</v>
      </c>
      <c r="AK501" s="14">
        <v>58</v>
      </c>
      <c r="AN501" s="15">
        <v>4</v>
      </c>
      <c r="AO501" s="15">
        <v>25</v>
      </c>
      <c r="AR501" s="14" t="s">
        <v>1778</v>
      </c>
      <c r="AS501" s="14" t="s">
        <v>1838</v>
      </c>
    </row>
    <row r="502" spans="1:45" s="14" customFormat="1" x14ac:dyDescent="0.2">
      <c r="A502" s="14" t="s">
        <v>1760</v>
      </c>
      <c r="B502" s="15" t="s">
        <v>1672</v>
      </c>
      <c r="C502" s="15" t="s">
        <v>1675</v>
      </c>
      <c r="D502" s="14" t="s">
        <v>1761</v>
      </c>
      <c r="E502" s="14" t="s">
        <v>1762</v>
      </c>
      <c r="G502" s="15" t="s">
        <v>1694</v>
      </c>
      <c r="H502" s="15" t="s">
        <v>1694</v>
      </c>
      <c r="I502" s="18" t="s">
        <v>1763</v>
      </c>
      <c r="J502" s="14">
        <v>35.25</v>
      </c>
      <c r="K502" s="14">
        <v>51.75</v>
      </c>
      <c r="L502" s="14">
        <v>1690</v>
      </c>
      <c r="M502" s="15" t="s">
        <v>1671</v>
      </c>
      <c r="O502" s="14">
        <v>2007</v>
      </c>
      <c r="U502" s="15" t="s">
        <v>1839</v>
      </c>
      <c r="V502" s="12" t="s">
        <v>1764</v>
      </c>
      <c r="W502" s="15">
        <v>9</v>
      </c>
      <c r="X502" s="12" t="s">
        <v>1730</v>
      </c>
      <c r="Y502" s="14" t="s">
        <v>1835</v>
      </c>
      <c r="Z502" s="14">
        <v>12</v>
      </c>
      <c r="AD502" s="15" t="s">
        <v>1694</v>
      </c>
      <c r="AI502" s="14" t="s">
        <v>158</v>
      </c>
      <c r="AJ502" s="15" t="s">
        <v>1674</v>
      </c>
      <c r="AK502" s="14">
        <v>95</v>
      </c>
      <c r="AN502" s="15">
        <v>4</v>
      </c>
      <c r="AO502" s="15">
        <v>25</v>
      </c>
      <c r="AR502" s="14" t="s">
        <v>1778</v>
      </c>
      <c r="AS502" s="14" t="s">
        <v>1838</v>
      </c>
    </row>
    <row r="503" spans="1:45" s="14" customFormat="1" x14ac:dyDescent="0.2">
      <c r="A503" s="14" t="s">
        <v>1760</v>
      </c>
      <c r="B503" s="15" t="s">
        <v>1672</v>
      </c>
      <c r="C503" s="15" t="s">
        <v>1675</v>
      </c>
      <c r="D503" s="14" t="s">
        <v>1761</v>
      </c>
      <c r="E503" s="14" t="s">
        <v>1762</v>
      </c>
      <c r="G503" s="15" t="s">
        <v>1694</v>
      </c>
      <c r="H503" s="15" t="s">
        <v>1694</v>
      </c>
      <c r="I503" s="18" t="s">
        <v>1763</v>
      </c>
      <c r="J503" s="14">
        <v>35.25</v>
      </c>
      <c r="K503" s="14">
        <v>51.75</v>
      </c>
      <c r="L503" s="14">
        <v>1690</v>
      </c>
      <c r="M503" s="15" t="s">
        <v>1671</v>
      </c>
      <c r="O503" s="14">
        <v>2007</v>
      </c>
      <c r="U503" s="15" t="s">
        <v>1839</v>
      </c>
      <c r="V503" s="12" t="s">
        <v>1764</v>
      </c>
      <c r="W503" s="15">
        <v>9</v>
      </c>
      <c r="X503" s="12" t="s">
        <v>1730</v>
      </c>
      <c r="Y503" s="14" t="s">
        <v>1835</v>
      </c>
      <c r="AD503" s="15" t="s">
        <v>1694</v>
      </c>
      <c r="AI503" s="14" t="s">
        <v>158</v>
      </c>
      <c r="AJ503" s="15" t="s">
        <v>1674</v>
      </c>
      <c r="AK503" s="14">
        <v>83</v>
      </c>
      <c r="AN503" s="15">
        <v>4</v>
      </c>
      <c r="AO503" s="15">
        <v>25</v>
      </c>
      <c r="AR503" s="14" t="s">
        <v>1778</v>
      </c>
      <c r="AS503" s="14" t="s">
        <v>1838</v>
      </c>
    </row>
    <row r="504" spans="1:45" s="14" customFormat="1" x14ac:dyDescent="0.2">
      <c r="A504" s="14" t="s">
        <v>1760</v>
      </c>
      <c r="B504" s="15" t="s">
        <v>1672</v>
      </c>
      <c r="C504" s="15" t="s">
        <v>1675</v>
      </c>
      <c r="D504" s="14" t="s">
        <v>1761</v>
      </c>
      <c r="E504" s="14" t="s">
        <v>1762</v>
      </c>
      <c r="G504" s="15" t="s">
        <v>1694</v>
      </c>
      <c r="H504" s="15" t="s">
        <v>1694</v>
      </c>
      <c r="I504" s="18" t="s">
        <v>1763</v>
      </c>
      <c r="J504" s="14">
        <v>35.25</v>
      </c>
      <c r="K504" s="14">
        <v>51.75</v>
      </c>
      <c r="L504" s="14">
        <v>1690</v>
      </c>
      <c r="M504" s="15" t="s">
        <v>1671</v>
      </c>
      <c r="O504" s="14">
        <v>2007</v>
      </c>
      <c r="U504" s="15" t="s">
        <v>1839</v>
      </c>
      <c r="V504" s="12" t="s">
        <v>1764</v>
      </c>
      <c r="W504" s="15">
        <v>9</v>
      </c>
      <c r="X504" s="12" t="s">
        <v>1730</v>
      </c>
      <c r="Y504" s="14" t="s">
        <v>1836</v>
      </c>
      <c r="Z504" s="14">
        <v>12</v>
      </c>
      <c r="AD504" s="15" t="s">
        <v>1694</v>
      </c>
      <c r="AI504" s="14" t="s">
        <v>158</v>
      </c>
      <c r="AJ504" s="15" t="s">
        <v>1674</v>
      </c>
      <c r="AK504" s="14">
        <v>85</v>
      </c>
      <c r="AN504" s="15">
        <v>4</v>
      </c>
      <c r="AO504" s="15">
        <v>25</v>
      </c>
      <c r="AR504" s="14" t="s">
        <v>1778</v>
      </c>
      <c r="AS504" s="14" t="s">
        <v>1838</v>
      </c>
    </row>
    <row r="505" spans="1:45" s="14" customFormat="1" x14ac:dyDescent="0.2">
      <c r="A505" s="14" t="s">
        <v>1760</v>
      </c>
      <c r="B505" s="15" t="s">
        <v>1672</v>
      </c>
      <c r="C505" s="15" t="s">
        <v>1675</v>
      </c>
      <c r="D505" s="14" t="s">
        <v>1761</v>
      </c>
      <c r="E505" s="14" t="s">
        <v>1762</v>
      </c>
      <c r="G505" s="15" t="s">
        <v>1694</v>
      </c>
      <c r="H505" s="15" t="s">
        <v>1694</v>
      </c>
      <c r="I505" s="18" t="s">
        <v>1763</v>
      </c>
      <c r="J505" s="14">
        <v>35.25</v>
      </c>
      <c r="K505" s="14">
        <v>51.75</v>
      </c>
      <c r="L505" s="14">
        <v>1690</v>
      </c>
      <c r="M505" s="15" t="s">
        <v>1671</v>
      </c>
      <c r="O505" s="14">
        <v>2007</v>
      </c>
      <c r="U505" s="15" t="s">
        <v>1839</v>
      </c>
      <c r="V505" s="12" t="s">
        <v>1764</v>
      </c>
      <c r="W505" s="15">
        <v>9</v>
      </c>
      <c r="X505" s="12" t="s">
        <v>1730</v>
      </c>
      <c r="Y505" s="14" t="s">
        <v>1836</v>
      </c>
      <c r="AD505" s="15" t="s">
        <v>1694</v>
      </c>
      <c r="AI505" s="14" t="s">
        <v>158</v>
      </c>
      <c r="AJ505" s="15" t="s">
        <v>1674</v>
      </c>
      <c r="AK505" s="14">
        <v>72</v>
      </c>
      <c r="AN505" s="15">
        <v>4</v>
      </c>
      <c r="AO505" s="15">
        <v>25</v>
      </c>
      <c r="AR505" s="14" t="s">
        <v>1778</v>
      </c>
      <c r="AS505" s="14" t="s">
        <v>1838</v>
      </c>
    </row>
    <row r="506" spans="1:45" s="14" customFormat="1" x14ac:dyDescent="0.2">
      <c r="A506" s="14" t="s">
        <v>1760</v>
      </c>
      <c r="B506" s="15" t="s">
        <v>1672</v>
      </c>
      <c r="C506" s="15" t="s">
        <v>1675</v>
      </c>
      <c r="D506" s="14" t="s">
        <v>1761</v>
      </c>
      <c r="E506" s="14" t="s">
        <v>1762</v>
      </c>
      <c r="G506" s="15" t="s">
        <v>1694</v>
      </c>
      <c r="H506" s="15" t="s">
        <v>1694</v>
      </c>
      <c r="I506" s="18" t="s">
        <v>1763</v>
      </c>
      <c r="J506" s="14">
        <v>35.25</v>
      </c>
      <c r="K506" s="14">
        <v>51.75</v>
      </c>
      <c r="L506" s="14">
        <v>1690</v>
      </c>
      <c r="M506" s="15" t="s">
        <v>1671</v>
      </c>
      <c r="O506" s="14">
        <v>2007</v>
      </c>
      <c r="U506" s="15" t="s">
        <v>1839</v>
      </c>
      <c r="V506" s="12" t="s">
        <v>1764</v>
      </c>
      <c r="W506" s="15">
        <v>9</v>
      </c>
      <c r="X506" s="12" t="s">
        <v>1730</v>
      </c>
      <c r="Y506" s="14" t="s">
        <v>1837</v>
      </c>
      <c r="Z506" s="14">
        <v>12</v>
      </c>
      <c r="AD506" s="15" t="s">
        <v>1694</v>
      </c>
      <c r="AI506" s="14" t="s">
        <v>158</v>
      </c>
      <c r="AJ506" s="15" t="s">
        <v>1674</v>
      </c>
      <c r="AK506" s="14">
        <v>94</v>
      </c>
      <c r="AN506" s="15">
        <v>4</v>
      </c>
      <c r="AO506" s="15">
        <v>25</v>
      </c>
      <c r="AR506" s="14" t="s">
        <v>1778</v>
      </c>
      <c r="AS506" s="14" t="s">
        <v>1838</v>
      </c>
    </row>
    <row r="507" spans="1:45" s="14" customFormat="1" x14ac:dyDescent="0.2">
      <c r="A507" s="14" t="s">
        <v>1760</v>
      </c>
      <c r="B507" s="15" t="s">
        <v>1672</v>
      </c>
      <c r="C507" s="15" t="s">
        <v>1675</v>
      </c>
      <c r="D507" s="14" t="s">
        <v>1761</v>
      </c>
      <c r="E507" s="14" t="s">
        <v>1762</v>
      </c>
      <c r="G507" s="15" t="s">
        <v>1694</v>
      </c>
      <c r="H507" s="15" t="s">
        <v>1694</v>
      </c>
      <c r="I507" s="18" t="s">
        <v>1763</v>
      </c>
      <c r="J507" s="14">
        <v>35.25</v>
      </c>
      <c r="K507" s="14">
        <v>51.75</v>
      </c>
      <c r="L507" s="14">
        <v>1690</v>
      </c>
      <c r="M507" s="15" t="s">
        <v>1671</v>
      </c>
      <c r="O507" s="14">
        <v>2007</v>
      </c>
      <c r="U507" s="15" t="s">
        <v>1839</v>
      </c>
      <c r="V507" s="12" t="s">
        <v>1764</v>
      </c>
      <c r="W507" s="15">
        <v>9</v>
      </c>
      <c r="X507" s="12" t="s">
        <v>1730</v>
      </c>
      <c r="Y507" s="14" t="s">
        <v>1837</v>
      </c>
      <c r="AD507" s="15" t="s">
        <v>1694</v>
      </c>
      <c r="AI507" s="14" t="s">
        <v>158</v>
      </c>
      <c r="AJ507" s="15" t="s">
        <v>1674</v>
      </c>
      <c r="AK507" s="14">
        <v>33</v>
      </c>
      <c r="AN507" s="15">
        <v>4</v>
      </c>
      <c r="AO507" s="15">
        <v>25</v>
      </c>
      <c r="AR507" s="14" t="s">
        <v>1778</v>
      </c>
      <c r="AS507" s="14" t="s">
        <v>1838</v>
      </c>
    </row>
    <row r="508" spans="1:45" x14ac:dyDescent="0.2">
      <c r="A508" t="s">
        <v>1772</v>
      </c>
      <c r="B508" s="4" t="s">
        <v>1672</v>
      </c>
      <c r="C508" s="4" t="s">
        <v>1675</v>
      </c>
      <c r="D508" t="s">
        <v>1770</v>
      </c>
      <c r="E508" t="s">
        <v>1771</v>
      </c>
      <c r="G508" s="4" t="s">
        <v>158</v>
      </c>
      <c r="H508" t="s">
        <v>1694</v>
      </c>
      <c r="I508" s="4" t="s">
        <v>1774</v>
      </c>
      <c r="M508" s="4" t="s">
        <v>1683</v>
      </c>
      <c r="O508">
        <v>2017</v>
      </c>
      <c r="T508">
        <v>4</v>
      </c>
      <c r="U508" s="4" t="s">
        <v>1775</v>
      </c>
      <c r="V508" s="9" t="s">
        <v>1776</v>
      </c>
      <c r="W508" s="4" t="s">
        <v>1777</v>
      </c>
      <c r="X508" s="4" t="s">
        <v>1777</v>
      </c>
      <c r="AD508" s="4" t="s">
        <v>1694</v>
      </c>
      <c r="AF508" t="s">
        <v>1694</v>
      </c>
      <c r="AJ508" s="4" t="s">
        <v>1674</v>
      </c>
      <c r="AK508" s="4">
        <v>8.6999999999999993</v>
      </c>
      <c r="AN508" s="4">
        <v>3</v>
      </c>
      <c r="AO508" s="4">
        <v>30</v>
      </c>
      <c r="AP508" s="4">
        <v>365</v>
      </c>
      <c r="AQ508" t="s">
        <v>1773</v>
      </c>
      <c r="AR508" s="4" t="s">
        <v>1778</v>
      </c>
    </row>
    <row r="509" spans="1:45" x14ac:dyDescent="0.2">
      <c r="A509" t="s">
        <v>1772</v>
      </c>
      <c r="B509" s="4" t="s">
        <v>1672</v>
      </c>
      <c r="C509" s="4" t="s">
        <v>1675</v>
      </c>
      <c r="D509" t="s">
        <v>1770</v>
      </c>
      <c r="E509" t="s">
        <v>1771</v>
      </c>
      <c r="G509" s="4" t="s">
        <v>158</v>
      </c>
      <c r="H509" t="s">
        <v>1694</v>
      </c>
      <c r="I509" s="4" t="s">
        <v>1774</v>
      </c>
      <c r="M509" s="4" t="s">
        <v>1683</v>
      </c>
      <c r="O509">
        <v>2017</v>
      </c>
      <c r="T509">
        <v>4</v>
      </c>
      <c r="U509" s="4" t="s">
        <v>1779</v>
      </c>
      <c r="V509" s="9" t="s">
        <v>1776</v>
      </c>
      <c r="W509" s="4" t="s">
        <v>1777</v>
      </c>
      <c r="X509" s="4" t="s">
        <v>1777</v>
      </c>
      <c r="AA509" t="s">
        <v>1780</v>
      </c>
      <c r="AB509">
        <v>1765422</v>
      </c>
      <c r="AC509">
        <v>1.0416699999999999E-2</v>
      </c>
      <c r="AD509" s="4" t="s">
        <v>158</v>
      </c>
      <c r="AE509" t="s">
        <v>95</v>
      </c>
      <c r="AF509" t="s">
        <v>158</v>
      </c>
      <c r="AG509" t="s">
        <v>1780</v>
      </c>
      <c r="AH509">
        <v>15</v>
      </c>
      <c r="AJ509" s="4" t="s">
        <v>1674</v>
      </c>
      <c r="AK509" s="4">
        <v>1.1000000000000001</v>
      </c>
      <c r="AN509" s="4">
        <v>3</v>
      </c>
      <c r="AO509" s="4">
        <v>30</v>
      </c>
      <c r="AP509" s="4">
        <v>365</v>
      </c>
      <c r="AQ509" t="s">
        <v>1773</v>
      </c>
      <c r="AR509" s="4" t="s">
        <v>1778</v>
      </c>
    </row>
    <row r="510" spans="1:45" x14ac:dyDescent="0.2">
      <c r="A510" t="s">
        <v>1772</v>
      </c>
      <c r="B510" s="4" t="s">
        <v>1672</v>
      </c>
      <c r="C510" s="4" t="s">
        <v>1675</v>
      </c>
      <c r="D510" t="s">
        <v>1770</v>
      </c>
      <c r="E510" t="s">
        <v>1771</v>
      </c>
      <c r="G510" s="4" t="s">
        <v>158</v>
      </c>
      <c r="H510" t="s">
        <v>1694</v>
      </c>
      <c r="I510" s="4" t="s">
        <v>1781</v>
      </c>
      <c r="M510" s="4" t="s">
        <v>1683</v>
      </c>
      <c r="O510">
        <v>2017</v>
      </c>
      <c r="T510">
        <v>4</v>
      </c>
      <c r="U510" s="4" t="s">
        <v>1775</v>
      </c>
      <c r="V510" s="9" t="s">
        <v>1776</v>
      </c>
      <c r="W510" s="4" t="s">
        <v>1777</v>
      </c>
      <c r="X510" s="4" t="s">
        <v>1777</v>
      </c>
      <c r="AD510" s="4" t="s">
        <v>1694</v>
      </c>
      <c r="AF510" t="s">
        <v>1694</v>
      </c>
      <c r="AJ510" s="4" t="s">
        <v>1674</v>
      </c>
      <c r="AK510" s="4">
        <v>1.1000000000000001</v>
      </c>
      <c r="AN510" s="4">
        <v>3</v>
      </c>
      <c r="AO510" s="4">
        <v>30</v>
      </c>
      <c r="AP510" s="4">
        <v>365</v>
      </c>
      <c r="AQ510" t="s">
        <v>1773</v>
      </c>
      <c r="AR510" s="4" t="s">
        <v>1778</v>
      </c>
      <c r="AS510" t="s">
        <v>1782</v>
      </c>
    </row>
    <row r="511" spans="1:45" x14ac:dyDescent="0.2">
      <c r="A511" t="s">
        <v>1772</v>
      </c>
      <c r="B511" s="4" t="s">
        <v>1672</v>
      </c>
      <c r="C511" s="4" t="s">
        <v>1675</v>
      </c>
      <c r="D511" t="s">
        <v>1770</v>
      </c>
      <c r="E511" t="s">
        <v>1771</v>
      </c>
      <c r="G511" s="4" t="s">
        <v>158</v>
      </c>
      <c r="H511" t="s">
        <v>1694</v>
      </c>
      <c r="I511" s="4" t="s">
        <v>1781</v>
      </c>
      <c r="M511" s="4" t="s">
        <v>1683</v>
      </c>
      <c r="O511">
        <v>2017</v>
      </c>
      <c r="T511">
        <v>4</v>
      </c>
      <c r="U511" s="4" t="s">
        <v>1779</v>
      </c>
      <c r="V511" s="9" t="s">
        <v>1776</v>
      </c>
      <c r="W511" s="4" t="s">
        <v>1777</v>
      </c>
      <c r="X511" s="4" t="s">
        <v>1777</v>
      </c>
      <c r="AA511" t="s">
        <v>1780</v>
      </c>
      <c r="AB511">
        <v>1765422</v>
      </c>
      <c r="AC511">
        <v>1.0416699999999999E-2</v>
      </c>
      <c r="AD511" s="4" t="s">
        <v>158</v>
      </c>
      <c r="AE511" t="s">
        <v>95</v>
      </c>
      <c r="AF511" t="s">
        <v>158</v>
      </c>
      <c r="AG511" t="s">
        <v>1780</v>
      </c>
      <c r="AH511">
        <v>15</v>
      </c>
      <c r="AJ511" s="4" t="s">
        <v>1674</v>
      </c>
      <c r="AK511" s="4">
        <v>0.6</v>
      </c>
      <c r="AN511" s="4">
        <v>3</v>
      </c>
      <c r="AO511" s="4">
        <v>30</v>
      </c>
      <c r="AP511" s="4">
        <v>365</v>
      </c>
      <c r="AQ511" t="s">
        <v>1773</v>
      </c>
      <c r="AR511" s="4" t="s">
        <v>1778</v>
      </c>
      <c r="AS511" t="s">
        <v>1782</v>
      </c>
    </row>
    <row r="512" spans="1:45" x14ac:dyDescent="0.2">
      <c r="A512" t="s">
        <v>1772</v>
      </c>
      <c r="B512" s="4" t="s">
        <v>1672</v>
      </c>
      <c r="C512" s="4" t="s">
        <v>1675</v>
      </c>
      <c r="D512" t="s">
        <v>1770</v>
      </c>
      <c r="E512" t="s">
        <v>1771</v>
      </c>
      <c r="G512" s="4" t="s">
        <v>158</v>
      </c>
      <c r="H512" t="s">
        <v>1694</v>
      </c>
      <c r="I512" s="4" t="s">
        <v>1783</v>
      </c>
      <c r="M512" s="4" t="s">
        <v>1683</v>
      </c>
      <c r="O512">
        <v>2017</v>
      </c>
      <c r="T512">
        <v>4</v>
      </c>
      <c r="U512" s="4" t="s">
        <v>1775</v>
      </c>
      <c r="V512" s="9" t="s">
        <v>1776</v>
      </c>
      <c r="W512" s="4" t="s">
        <v>1777</v>
      </c>
      <c r="X512" s="4" t="s">
        <v>1777</v>
      </c>
      <c r="AD512" s="4" t="s">
        <v>1694</v>
      </c>
      <c r="AF512" t="s">
        <v>1694</v>
      </c>
      <c r="AJ512" s="4" t="s">
        <v>1674</v>
      </c>
      <c r="AK512" s="4">
        <v>2.4</v>
      </c>
      <c r="AN512" s="4">
        <v>3</v>
      </c>
      <c r="AO512" s="4">
        <v>30</v>
      </c>
      <c r="AP512" s="4">
        <v>365</v>
      </c>
      <c r="AQ512" t="s">
        <v>1773</v>
      </c>
      <c r="AR512" s="4" t="s">
        <v>1778</v>
      </c>
      <c r="AS512" t="s">
        <v>1784</v>
      </c>
    </row>
    <row r="513" spans="1:45" x14ac:dyDescent="0.2">
      <c r="A513" t="s">
        <v>1772</v>
      </c>
      <c r="B513" s="4" t="s">
        <v>1672</v>
      </c>
      <c r="C513" s="4" t="s">
        <v>1675</v>
      </c>
      <c r="D513" t="s">
        <v>1770</v>
      </c>
      <c r="E513" t="s">
        <v>1771</v>
      </c>
      <c r="G513" s="4" t="s">
        <v>158</v>
      </c>
      <c r="H513" t="s">
        <v>1694</v>
      </c>
      <c r="I513" s="4" t="s">
        <v>1783</v>
      </c>
      <c r="M513" s="4" t="s">
        <v>1683</v>
      </c>
      <c r="O513">
        <v>2017</v>
      </c>
      <c r="T513">
        <v>4</v>
      </c>
      <c r="U513" s="4" t="s">
        <v>1779</v>
      </c>
      <c r="V513" s="9" t="s">
        <v>1776</v>
      </c>
      <c r="W513" s="4" t="s">
        <v>1777</v>
      </c>
      <c r="X513" s="4" t="s">
        <v>1777</v>
      </c>
      <c r="AA513" t="s">
        <v>1780</v>
      </c>
      <c r="AB513">
        <v>1765422</v>
      </c>
      <c r="AC513">
        <v>1.0416699999999999E-2</v>
      </c>
      <c r="AD513" s="4" t="s">
        <v>158</v>
      </c>
      <c r="AE513" t="s">
        <v>95</v>
      </c>
      <c r="AF513" t="s">
        <v>158</v>
      </c>
      <c r="AG513" t="s">
        <v>1780</v>
      </c>
      <c r="AH513">
        <v>15</v>
      </c>
      <c r="AJ513" s="4" t="s">
        <v>1674</v>
      </c>
      <c r="AK513" s="4">
        <v>0</v>
      </c>
      <c r="AN513" s="4">
        <v>3</v>
      </c>
      <c r="AO513" s="4">
        <v>30</v>
      </c>
      <c r="AP513" s="4">
        <v>365</v>
      </c>
      <c r="AQ513" t="s">
        <v>1773</v>
      </c>
      <c r="AR513" s="4" t="s">
        <v>1778</v>
      </c>
      <c r="AS513" t="s">
        <v>1784</v>
      </c>
    </row>
    <row r="514" spans="1:45" x14ac:dyDescent="0.2">
      <c r="A514" s="4" t="s">
        <v>1772</v>
      </c>
      <c r="B514" s="4" t="s">
        <v>1672</v>
      </c>
      <c r="C514" s="4" t="s">
        <v>1675</v>
      </c>
      <c r="D514" s="4" t="s">
        <v>1770</v>
      </c>
      <c r="E514" s="4" t="s">
        <v>1771</v>
      </c>
      <c r="F514" s="4"/>
      <c r="G514" s="4" t="s">
        <v>158</v>
      </c>
      <c r="H514" s="4" t="s">
        <v>1694</v>
      </c>
      <c r="I514" s="4" t="s">
        <v>1785</v>
      </c>
      <c r="J514" s="4"/>
      <c r="K514" s="4"/>
      <c r="L514" s="4"/>
      <c r="M514" s="4" t="s">
        <v>1683</v>
      </c>
      <c r="N514" s="4"/>
      <c r="O514">
        <v>2017</v>
      </c>
      <c r="P514" s="4"/>
      <c r="Q514" s="4"/>
      <c r="R514" s="4"/>
      <c r="S514" s="4"/>
      <c r="T514" s="4">
        <v>4</v>
      </c>
      <c r="U514" s="4" t="s">
        <v>1775</v>
      </c>
      <c r="V514" s="11" t="s">
        <v>1776</v>
      </c>
      <c r="W514" s="4" t="s">
        <v>1777</v>
      </c>
      <c r="X514" s="4" t="s">
        <v>1777</v>
      </c>
      <c r="Y514" s="4"/>
      <c r="Z514" s="4"/>
      <c r="AA514" s="4"/>
      <c r="AB514" s="4"/>
      <c r="AC514" s="4"/>
      <c r="AD514" s="4" t="s">
        <v>1694</v>
      </c>
      <c r="AE514" s="4"/>
      <c r="AF514" s="4" t="s">
        <v>1694</v>
      </c>
      <c r="AG514" s="4"/>
      <c r="AH514" s="4"/>
      <c r="AI514" s="4"/>
      <c r="AJ514" s="4" t="s">
        <v>1674</v>
      </c>
      <c r="AK514" s="4">
        <v>0.2</v>
      </c>
      <c r="AL514" s="4"/>
      <c r="AM514" s="4"/>
      <c r="AN514" s="4">
        <v>3</v>
      </c>
      <c r="AO514" s="4">
        <v>30</v>
      </c>
      <c r="AP514" s="4">
        <v>365</v>
      </c>
      <c r="AQ514" s="4" t="s">
        <v>1773</v>
      </c>
      <c r="AR514" s="4" t="s">
        <v>1778</v>
      </c>
      <c r="AS514" s="4" t="s">
        <v>1786</v>
      </c>
    </row>
    <row r="515" spans="1:45" x14ac:dyDescent="0.2">
      <c r="A515" s="4" t="s">
        <v>1772</v>
      </c>
      <c r="B515" s="4" t="s">
        <v>1672</v>
      </c>
      <c r="C515" s="4" t="s">
        <v>1675</v>
      </c>
      <c r="D515" s="4" t="s">
        <v>1770</v>
      </c>
      <c r="E515" s="4" t="s">
        <v>1771</v>
      </c>
      <c r="F515" s="4"/>
      <c r="G515" s="4" t="s">
        <v>158</v>
      </c>
      <c r="H515" s="4" t="s">
        <v>1694</v>
      </c>
      <c r="I515" s="4" t="s">
        <v>1785</v>
      </c>
      <c r="J515" s="4"/>
      <c r="K515" s="4"/>
      <c r="L515" s="4"/>
      <c r="M515" s="4" t="s">
        <v>1683</v>
      </c>
      <c r="N515" s="4"/>
      <c r="O515">
        <v>2017</v>
      </c>
      <c r="P515" s="4"/>
      <c r="Q515" s="4"/>
      <c r="R515" s="4"/>
      <c r="S515" s="4"/>
      <c r="T515" s="4">
        <v>4</v>
      </c>
      <c r="U515" s="4" t="s">
        <v>1779</v>
      </c>
      <c r="V515" s="11" t="s">
        <v>1776</v>
      </c>
      <c r="W515" s="4" t="s">
        <v>1777</v>
      </c>
      <c r="X515" s="4" t="s">
        <v>1777</v>
      </c>
      <c r="Y515" s="4"/>
      <c r="Z515" s="4"/>
      <c r="AA515" s="4" t="s">
        <v>1780</v>
      </c>
      <c r="AB515" s="4">
        <v>1765422</v>
      </c>
      <c r="AC515" s="4">
        <v>1.0416699999999999E-2</v>
      </c>
      <c r="AD515" s="4" t="s">
        <v>158</v>
      </c>
      <c r="AE515" s="4" t="s">
        <v>95</v>
      </c>
      <c r="AF515" s="4" t="s">
        <v>158</v>
      </c>
      <c r="AG515" s="4" t="s">
        <v>1780</v>
      </c>
      <c r="AH515" s="4">
        <v>15</v>
      </c>
      <c r="AI515" s="4"/>
      <c r="AJ515" s="4" t="s">
        <v>1674</v>
      </c>
      <c r="AK515" s="4">
        <v>0.9</v>
      </c>
      <c r="AL515" s="4"/>
      <c r="AM515" s="4"/>
      <c r="AN515" s="4">
        <v>3</v>
      </c>
      <c r="AO515" s="4">
        <v>30</v>
      </c>
      <c r="AP515" s="4">
        <v>365</v>
      </c>
      <c r="AQ515" s="4" t="s">
        <v>1773</v>
      </c>
      <c r="AR515" s="4" t="s">
        <v>1778</v>
      </c>
      <c r="AS515" s="4" t="s">
        <v>1786</v>
      </c>
    </row>
    <row r="516" spans="1:45" x14ac:dyDescent="0.2">
      <c r="A516" t="s">
        <v>1510</v>
      </c>
      <c r="B516" s="4" t="s">
        <v>1672</v>
      </c>
      <c r="C516" s="4" t="s">
        <v>1675</v>
      </c>
      <c r="D516" t="s">
        <v>1505</v>
      </c>
      <c r="E516" t="s">
        <v>1506</v>
      </c>
      <c r="G516" s="4" t="s">
        <v>1694</v>
      </c>
      <c r="H516" t="s">
        <v>1694</v>
      </c>
      <c r="I516" s="4" t="s">
        <v>1787</v>
      </c>
      <c r="J516">
        <v>36.544444444444402</v>
      </c>
      <c r="K516">
        <v>128.800833333333</v>
      </c>
      <c r="M516" s="4" t="s">
        <v>1671</v>
      </c>
      <c r="O516">
        <v>2019</v>
      </c>
      <c r="P516">
        <v>2020</v>
      </c>
      <c r="Q516" t="s">
        <v>1788</v>
      </c>
      <c r="R516">
        <v>14</v>
      </c>
      <c r="T516">
        <v>0</v>
      </c>
      <c r="W516" s="4"/>
      <c r="X516" s="9" t="s">
        <v>1790</v>
      </c>
      <c r="Z516">
        <v>12</v>
      </c>
      <c r="AD516" t="s">
        <v>1694</v>
      </c>
      <c r="AF516" t="s">
        <v>158</v>
      </c>
      <c r="AG516" t="s">
        <v>1789</v>
      </c>
      <c r="AH516">
        <v>240</v>
      </c>
      <c r="AI516" t="s">
        <v>158</v>
      </c>
      <c r="AJ516" s="4" t="s">
        <v>1674</v>
      </c>
      <c r="AK516" s="4">
        <v>10.31</v>
      </c>
      <c r="AL516" t="s">
        <v>1799</v>
      </c>
      <c r="AM516">
        <v>2.399</v>
      </c>
      <c r="AN516" s="4">
        <v>4</v>
      </c>
      <c r="AO516" s="4">
        <v>20</v>
      </c>
      <c r="AP516" s="4">
        <v>28</v>
      </c>
      <c r="AQ516" t="s">
        <v>1795</v>
      </c>
      <c r="AR516" s="4" t="s">
        <v>1791</v>
      </c>
    </row>
    <row r="517" spans="1:45" x14ac:dyDescent="0.2">
      <c r="A517" t="s">
        <v>1510</v>
      </c>
      <c r="B517" s="4" t="s">
        <v>1672</v>
      </c>
      <c r="C517" s="4" t="s">
        <v>1675</v>
      </c>
      <c r="D517" t="s">
        <v>1505</v>
      </c>
      <c r="E517" t="s">
        <v>1506</v>
      </c>
      <c r="G517" s="4" t="s">
        <v>1694</v>
      </c>
      <c r="H517" t="s">
        <v>1694</v>
      </c>
      <c r="I517" s="4" t="s">
        <v>1787</v>
      </c>
      <c r="J517">
        <v>36.544444444444402</v>
      </c>
      <c r="K517">
        <v>128.800833333333</v>
      </c>
      <c r="M517" s="4" t="s">
        <v>1671</v>
      </c>
      <c r="O517">
        <v>2019</v>
      </c>
      <c r="P517">
        <v>2020</v>
      </c>
      <c r="Q517" t="s">
        <v>1788</v>
      </c>
      <c r="R517">
        <v>14</v>
      </c>
      <c r="T517">
        <v>0</v>
      </c>
      <c r="W517" s="4"/>
      <c r="X517" s="9" t="s">
        <v>1793</v>
      </c>
      <c r="Z517">
        <v>12</v>
      </c>
      <c r="AD517" t="s">
        <v>1694</v>
      </c>
      <c r="AF517" t="s">
        <v>158</v>
      </c>
      <c r="AG517" t="s">
        <v>1789</v>
      </c>
      <c r="AH517">
        <v>240</v>
      </c>
      <c r="AI517" t="s">
        <v>158</v>
      </c>
      <c r="AJ517" s="4" t="s">
        <v>1674</v>
      </c>
      <c r="AK517" s="4">
        <v>0</v>
      </c>
      <c r="AN517" s="4">
        <v>4</v>
      </c>
      <c r="AO517" s="4">
        <v>20</v>
      </c>
      <c r="AP517" s="4">
        <v>28</v>
      </c>
      <c r="AQ517" t="s">
        <v>1795</v>
      </c>
      <c r="AR517" s="4" t="s">
        <v>1791</v>
      </c>
    </row>
    <row r="518" spans="1:45" x14ac:dyDescent="0.2">
      <c r="A518" t="s">
        <v>1510</v>
      </c>
      <c r="B518" s="4" t="s">
        <v>1672</v>
      </c>
      <c r="C518" s="4" t="s">
        <v>1675</v>
      </c>
      <c r="D518" t="s">
        <v>1505</v>
      </c>
      <c r="E518" t="s">
        <v>1506</v>
      </c>
      <c r="G518" s="4" t="s">
        <v>1694</v>
      </c>
      <c r="H518" t="s">
        <v>1694</v>
      </c>
      <c r="I518" s="4" t="s">
        <v>1787</v>
      </c>
      <c r="J518">
        <v>36.544444444444402</v>
      </c>
      <c r="K518">
        <v>128.800833333333</v>
      </c>
      <c r="M518" s="4" t="s">
        <v>1671</v>
      </c>
      <c r="O518">
        <v>2019</v>
      </c>
      <c r="P518">
        <v>2020</v>
      </c>
      <c r="Q518" t="s">
        <v>1788</v>
      </c>
      <c r="R518">
        <v>14</v>
      </c>
      <c r="T518">
        <v>0</v>
      </c>
      <c r="W518" s="4"/>
      <c r="X518" s="9" t="s">
        <v>1794</v>
      </c>
      <c r="Z518">
        <v>12</v>
      </c>
      <c r="AD518" t="s">
        <v>1694</v>
      </c>
      <c r="AF518" t="s">
        <v>158</v>
      </c>
      <c r="AG518" t="s">
        <v>1789</v>
      </c>
      <c r="AH518">
        <v>240</v>
      </c>
      <c r="AI518" t="s">
        <v>158</v>
      </c>
      <c r="AJ518" s="4" t="s">
        <v>1674</v>
      </c>
      <c r="AK518" s="4">
        <v>0</v>
      </c>
      <c r="AN518" s="4">
        <v>4</v>
      </c>
      <c r="AO518" s="4">
        <v>20</v>
      </c>
      <c r="AP518" s="4">
        <v>28</v>
      </c>
      <c r="AQ518" t="s">
        <v>1795</v>
      </c>
      <c r="AR518" s="4" t="s">
        <v>1791</v>
      </c>
    </row>
    <row r="519" spans="1:45" x14ac:dyDescent="0.2">
      <c r="A519" t="s">
        <v>1510</v>
      </c>
      <c r="B519" s="4" t="s">
        <v>1672</v>
      </c>
      <c r="C519" s="4" t="s">
        <v>1675</v>
      </c>
      <c r="D519" t="s">
        <v>1505</v>
      </c>
      <c r="E519" t="s">
        <v>1506</v>
      </c>
      <c r="G519" s="4" t="s">
        <v>1694</v>
      </c>
      <c r="H519" t="s">
        <v>1694</v>
      </c>
      <c r="I519" s="4" t="s">
        <v>1787</v>
      </c>
      <c r="J519">
        <v>36.544444444444402</v>
      </c>
      <c r="K519">
        <v>128.800833333333</v>
      </c>
      <c r="M519" s="4" t="s">
        <v>1671</v>
      </c>
      <c r="O519">
        <v>2019</v>
      </c>
      <c r="P519">
        <v>2020</v>
      </c>
      <c r="Q519" t="s">
        <v>1788</v>
      </c>
      <c r="R519">
        <v>14</v>
      </c>
      <c r="T519">
        <v>0</v>
      </c>
      <c r="W519" s="4"/>
      <c r="X519" s="9" t="s">
        <v>1776</v>
      </c>
      <c r="Z519">
        <v>12</v>
      </c>
      <c r="AD519" t="s">
        <v>1694</v>
      </c>
      <c r="AF519" t="s">
        <v>158</v>
      </c>
      <c r="AG519" t="s">
        <v>1789</v>
      </c>
      <c r="AH519">
        <v>240</v>
      </c>
      <c r="AI519" t="s">
        <v>158</v>
      </c>
      <c r="AJ519" s="4" t="s">
        <v>1674</v>
      </c>
      <c r="AK519" s="4">
        <v>0</v>
      </c>
      <c r="AN519" s="4">
        <v>4</v>
      </c>
      <c r="AO519" s="4">
        <v>20</v>
      </c>
      <c r="AP519" s="4">
        <v>28</v>
      </c>
      <c r="AQ519" t="s">
        <v>1795</v>
      </c>
      <c r="AR519" s="4" t="s">
        <v>1791</v>
      </c>
    </row>
    <row r="520" spans="1:45" x14ac:dyDescent="0.2">
      <c r="A520" t="s">
        <v>1510</v>
      </c>
      <c r="B520" s="4" t="s">
        <v>1672</v>
      </c>
      <c r="C520" s="4" t="s">
        <v>1675</v>
      </c>
      <c r="D520" t="s">
        <v>1505</v>
      </c>
      <c r="E520" t="s">
        <v>1506</v>
      </c>
      <c r="G520" s="4" t="s">
        <v>1694</v>
      </c>
      <c r="H520" t="s">
        <v>1694</v>
      </c>
      <c r="I520" s="4" t="s">
        <v>1787</v>
      </c>
      <c r="J520">
        <v>36.544444444444402</v>
      </c>
      <c r="K520">
        <v>128.800833333333</v>
      </c>
      <c r="M520" s="4" t="s">
        <v>1671</v>
      </c>
      <c r="O520">
        <v>2019</v>
      </c>
      <c r="P520">
        <v>2020</v>
      </c>
      <c r="Q520" t="s">
        <v>1788</v>
      </c>
      <c r="R520">
        <v>14</v>
      </c>
      <c r="T520">
        <v>0</v>
      </c>
      <c r="U520" t="s">
        <v>1775</v>
      </c>
      <c r="V520" s="9" t="s">
        <v>1776</v>
      </c>
      <c r="W520" s="4">
        <v>0</v>
      </c>
      <c r="X520" s="9" t="s">
        <v>1793</v>
      </c>
      <c r="AD520" t="s">
        <v>1694</v>
      </c>
      <c r="AF520" t="s">
        <v>1694</v>
      </c>
      <c r="AI520" t="s">
        <v>158</v>
      </c>
      <c r="AJ520" s="4" t="s">
        <v>1674</v>
      </c>
      <c r="AK520" s="4">
        <v>0</v>
      </c>
      <c r="AN520" s="4">
        <v>4</v>
      </c>
      <c r="AO520" s="4">
        <v>20</v>
      </c>
      <c r="AP520" s="4">
        <v>7</v>
      </c>
      <c r="AQ520" t="s">
        <v>1795</v>
      </c>
      <c r="AR520" s="4" t="s">
        <v>1796</v>
      </c>
    </row>
    <row r="521" spans="1:45" x14ac:dyDescent="0.2">
      <c r="A521" t="s">
        <v>1510</v>
      </c>
      <c r="B521" s="4" t="s">
        <v>1672</v>
      </c>
      <c r="C521" s="4" t="s">
        <v>1675</v>
      </c>
      <c r="D521" t="s">
        <v>1505</v>
      </c>
      <c r="E521" t="s">
        <v>1506</v>
      </c>
      <c r="G521" s="4" t="s">
        <v>1694</v>
      </c>
      <c r="H521" t="s">
        <v>1694</v>
      </c>
      <c r="I521" s="4" t="s">
        <v>1787</v>
      </c>
      <c r="J521">
        <v>36.544444444444402</v>
      </c>
      <c r="K521">
        <v>128.800833333333</v>
      </c>
      <c r="M521" s="4" t="s">
        <v>1671</v>
      </c>
      <c r="O521">
        <v>2019</v>
      </c>
      <c r="P521">
        <v>2020</v>
      </c>
      <c r="Q521" t="s">
        <v>1788</v>
      </c>
      <c r="R521">
        <v>14</v>
      </c>
      <c r="T521">
        <v>0</v>
      </c>
      <c r="U521" t="s">
        <v>1775</v>
      </c>
      <c r="V521" s="9" t="s">
        <v>1776</v>
      </c>
      <c r="W521" s="4">
        <v>14</v>
      </c>
      <c r="X521" s="9" t="s">
        <v>1793</v>
      </c>
      <c r="AD521" t="s">
        <v>1694</v>
      </c>
      <c r="AF521" t="s">
        <v>1694</v>
      </c>
      <c r="AI521" t="s">
        <v>158</v>
      </c>
      <c r="AJ521" s="4" t="s">
        <v>1674</v>
      </c>
      <c r="AK521" s="4">
        <v>56.005000000000003</v>
      </c>
      <c r="AN521" s="4">
        <v>4</v>
      </c>
      <c r="AO521" s="4">
        <v>20</v>
      </c>
      <c r="AP521" s="4">
        <v>7</v>
      </c>
      <c r="AQ521" t="s">
        <v>1795</v>
      </c>
      <c r="AR521" s="4" t="s">
        <v>1796</v>
      </c>
    </row>
    <row r="522" spans="1:45" x14ac:dyDescent="0.2">
      <c r="A522" t="s">
        <v>1510</v>
      </c>
      <c r="B522" s="4" t="s">
        <v>1672</v>
      </c>
      <c r="C522" s="4" t="s">
        <v>1675</v>
      </c>
      <c r="D522" t="s">
        <v>1505</v>
      </c>
      <c r="E522" t="s">
        <v>1506</v>
      </c>
      <c r="G522" s="4" t="s">
        <v>1694</v>
      </c>
      <c r="H522" t="s">
        <v>1694</v>
      </c>
      <c r="I522" s="4" t="s">
        <v>1787</v>
      </c>
      <c r="J522">
        <v>36.544444444444402</v>
      </c>
      <c r="K522">
        <v>128.800833333333</v>
      </c>
      <c r="M522" s="4" t="s">
        <v>1671</v>
      </c>
      <c r="O522">
        <v>2019</v>
      </c>
      <c r="P522">
        <v>2020</v>
      </c>
      <c r="Q522" t="s">
        <v>1788</v>
      </c>
      <c r="R522">
        <v>14</v>
      </c>
      <c r="T522">
        <v>0</v>
      </c>
      <c r="U522" t="s">
        <v>1775</v>
      </c>
      <c r="V522" s="9" t="s">
        <v>1776</v>
      </c>
      <c r="W522" s="4">
        <v>28</v>
      </c>
      <c r="X522" s="9" t="s">
        <v>1793</v>
      </c>
      <c r="AD522" t="s">
        <v>1694</v>
      </c>
      <c r="AF522" t="s">
        <v>1694</v>
      </c>
      <c r="AI522" t="s">
        <v>158</v>
      </c>
      <c r="AJ522" s="4" t="s">
        <v>1674</v>
      </c>
      <c r="AK522" s="4">
        <v>48.75</v>
      </c>
      <c r="AN522" s="4">
        <v>4</v>
      </c>
      <c r="AO522" s="4">
        <v>20</v>
      </c>
      <c r="AP522" s="4">
        <v>7</v>
      </c>
      <c r="AQ522" t="s">
        <v>1795</v>
      </c>
      <c r="AR522" s="4" t="s">
        <v>1796</v>
      </c>
    </row>
    <row r="523" spans="1:45" x14ac:dyDescent="0.2">
      <c r="A523" t="s">
        <v>1510</v>
      </c>
      <c r="B523" s="4" t="s">
        <v>1672</v>
      </c>
      <c r="C523" s="4" t="s">
        <v>1675</v>
      </c>
      <c r="D523" t="s">
        <v>1505</v>
      </c>
      <c r="E523" t="s">
        <v>1506</v>
      </c>
      <c r="G523" s="4" t="s">
        <v>1694</v>
      </c>
      <c r="H523" t="s">
        <v>1694</v>
      </c>
      <c r="I523" s="4" t="s">
        <v>1787</v>
      </c>
      <c r="J523">
        <v>36.544444444444402</v>
      </c>
      <c r="K523">
        <v>128.800833333333</v>
      </c>
      <c r="M523" s="4" t="s">
        <v>1671</v>
      </c>
      <c r="O523">
        <v>2019</v>
      </c>
      <c r="P523">
        <v>2020</v>
      </c>
      <c r="Q523" t="s">
        <v>1788</v>
      </c>
      <c r="R523">
        <v>14</v>
      </c>
      <c r="T523">
        <v>0</v>
      </c>
      <c r="U523" t="s">
        <v>1775</v>
      </c>
      <c r="V523" s="9" t="s">
        <v>1776</v>
      </c>
      <c r="W523" s="4">
        <v>56</v>
      </c>
      <c r="X523" s="9" t="s">
        <v>1793</v>
      </c>
      <c r="AD523" t="s">
        <v>1694</v>
      </c>
      <c r="AF523" t="s">
        <v>1694</v>
      </c>
      <c r="AI523" t="s">
        <v>158</v>
      </c>
      <c r="AJ523" s="4" t="s">
        <v>1674</v>
      </c>
      <c r="AK523" s="4">
        <v>61.691000000000003</v>
      </c>
      <c r="AN523" s="4">
        <v>4</v>
      </c>
      <c r="AO523" s="4">
        <v>20</v>
      </c>
      <c r="AP523" s="4">
        <v>7</v>
      </c>
      <c r="AQ523" t="s">
        <v>1795</v>
      </c>
      <c r="AR523" s="4" t="s">
        <v>1796</v>
      </c>
    </row>
    <row r="524" spans="1:45" x14ac:dyDescent="0.2">
      <c r="A524" t="s">
        <v>1510</v>
      </c>
      <c r="B524" s="4" t="s">
        <v>1672</v>
      </c>
      <c r="C524" s="4" t="s">
        <v>1675</v>
      </c>
      <c r="D524" t="s">
        <v>1505</v>
      </c>
      <c r="E524" t="s">
        <v>1506</v>
      </c>
      <c r="G524" s="4" t="s">
        <v>1694</v>
      </c>
      <c r="H524" t="s">
        <v>1694</v>
      </c>
      <c r="I524" s="4" t="s">
        <v>1787</v>
      </c>
      <c r="J524">
        <v>36.544444444444402</v>
      </c>
      <c r="K524">
        <v>128.800833333333</v>
      </c>
      <c r="M524" s="4" t="s">
        <v>1671</v>
      </c>
      <c r="O524">
        <v>2019</v>
      </c>
      <c r="P524">
        <v>2020</v>
      </c>
      <c r="Q524" t="s">
        <v>1788</v>
      </c>
      <c r="R524">
        <v>14</v>
      </c>
      <c r="T524">
        <v>0</v>
      </c>
      <c r="U524" t="s">
        <v>1775</v>
      </c>
      <c r="V524" s="9" t="s">
        <v>1776</v>
      </c>
      <c r="W524" s="4">
        <v>84</v>
      </c>
      <c r="X524" s="9" t="s">
        <v>1793</v>
      </c>
      <c r="AD524" t="s">
        <v>1694</v>
      </c>
      <c r="AF524" t="s">
        <v>1694</v>
      </c>
      <c r="AI524" t="s">
        <v>158</v>
      </c>
      <c r="AJ524" s="4" t="s">
        <v>1674</v>
      </c>
      <c r="AK524" s="4">
        <v>54.631999999999998</v>
      </c>
      <c r="AN524" s="4">
        <v>4</v>
      </c>
      <c r="AO524" s="4">
        <v>20</v>
      </c>
      <c r="AP524" s="4">
        <v>7</v>
      </c>
      <c r="AQ524" t="s">
        <v>1795</v>
      </c>
      <c r="AR524" s="4" t="s">
        <v>1796</v>
      </c>
    </row>
    <row r="525" spans="1:45" x14ac:dyDescent="0.2">
      <c r="A525" t="s">
        <v>1510</v>
      </c>
      <c r="B525" s="4" t="s">
        <v>1672</v>
      </c>
      <c r="C525" s="4" t="s">
        <v>1675</v>
      </c>
      <c r="D525" t="s">
        <v>1505</v>
      </c>
      <c r="E525" t="s">
        <v>1506</v>
      </c>
      <c r="G525" s="4" t="s">
        <v>1694</v>
      </c>
      <c r="H525" t="s">
        <v>1694</v>
      </c>
      <c r="I525" s="4" t="s">
        <v>1787</v>
      </c>
      <c r="J525">
        <v>36.544444444444402</v>
      </c>
      <c r="K525">
        <v>128.800833333333</v>
      </c>
      <c r="M525" s="4" t="s">
        <v>1671</v>
      </c>
      <c r="O525">
        <v>2019</v>
      </c>
      <c r="P525">
        <v>2020</v>
      </c>
      <c r="Q525" t="s">
        <v>1788</v>
      </c>
      <c r="R525">
        <v>14</v>
      </c>
      <c r="T525">
        <v>0</v>
      </c>
      <c r="U525" t="s">
        <v>1775</v>
      </c>
      <c r="V525" s="9" t="s">
        <v>1776</v>
      </c>
      <c r="W525" s="4">
        <v>0</v>
      </c>
      <c r="X525" s="9" t="s">
        <v>1793</v>
      </c>
      <c r="AD525" t="s">
        <v>1694</v>
      </c>
      <c r="AF525" t="s">
        <v>1694</v>
      </c>
      <c r="AI525" t="s">
        <v>158</v>
      </c>
      <c r="AJ525" s="4" t="s">
        <v>1674</v>
      </c>
      <c r="AK525" s="4">
        <v>0</v>
      </c>
      <c r="AN525" s="4">
        <v>4</v>
      </c>
      <c r="AO525" s="4">
        <v>20</v>
      </c>
      <c r="AP525" s="4">
        <v>14</v>
      </c>
      <c r="AQ525" t="s">
        <v>1795</v>
      </c>
      <c r="AR525" s="4" t="s">
        <v>1796</v>
      </c>
    </row>
    <row r="526" spans="1:45" x14ac:dyDescent="0.2">
      <c r="A526" t="s">
        <v>1510</v>
      </c>
      <c r="B526" s="4" t="s">
        <v>1672</v>
      </c>
      <c r="C526" s="4" t="s">
        <v>1675</v>
      </c>
      <c r="D526" t="s">
        <v>1505</v>
      </c>
      <c r="E526" t="s">
        <v>1506</v>
      </c>
      <c r="G526" s="4" t="s">
        <v>1694</v>
      </c>
      <c r="H526" t="s">
        <v>1694</v>
      </c>
      <c r="I526" s="4" t="s">
        <v>1787</v>
      </c>
      <c r="J526">
        <v>36.544444444444402</v>
      </c>
      <c r="K526">
        <v>128.800833333333</v>
      </c>
      <c r="M526" s="4" t="s">
        <v>1671</v>
      </c>
      <c r="O526">
        <v>2019</v>
      </c>
      <c r="P526">
        <v>2020</v>
      </c>
      <c r="Q526" t="s">
        <v>1788</v>
      </c>
      <c r="R526">
        <v>14</v>
      </c>
      <c r="T526">
        <v>0</v>
      </c>
      <c r="U526" t="s">
        <v>1775</v>
      </c>
      <c r="V526" s="9" t="s">
        <v>1776</v>
      </c>
      <c r="W526" s="4">
        <v>14</v>
      </c>
      <c r="X526" s="9" t="s">
        <v>1793</v>
      </c>
      <c r="AD526" t="s">
        <v>1694</v>
      </c>
      <c r="AF526" t="s">
        <v>1694</v>
      </c>
      <c r="AI526" t="s">
        <v>158</v>
      </c>
      <c r="AJ526" s="4" t="s">
        <v>1674</v>
      </c>
      <c r="AK526" s="4">
        <v>77.77</v>
      </c>
      <c r="AN526" s="4">
        <v>4</v>
      </c>
      <c r="AO526" s="4">
        <v>20</v>
      </c>
      <c r="AP526" s="4">
        <v>14</v>
      </c>
      <c r="AQ526" t="s">
        <v>1795</v>
      </c>
      <c r="AR526" s="4" t="s">
        <v>1796</v>
      </c>
    </row>
    <row r="527" spans="1:45" x14ac:dyDescent="0.2">
      <c r="A527" t="s">
        <v>1510</v>
      </c>
      <c r="B527" s="4" t="s">
        <v>1672</v>
      </c>
      <c r="C527" s="4" t="s">
        <v>1675</v>
      </c>
      <c r="D527" t="s">
        <v>1505</v>
      </c>
      <c r="E527" t="s">
        <v>1506</v>
      </c>
      <c r="G527" s="4" t="s">
        <v>1694</v>
      </c>
      <c r="H527" t="s">
        <v>1694</v>
      </c>
      <c r="I527" s="4" t="s">
        <v>1787</v>
      </c>
      <c r="J527">
        <v>36.544444444444402</v>
      </c>
      <c r="K527">
        <v>128.800833333333</v>
      </c>
      <c r="M527" s="4" t="s">
        <v>1671</v>
      </c>
      <c r="O527">
        <v>2019</v>
      </c>
      <c r="P527">
        <v>2020</v>
      </c>
      <c r="Q527" t="s">
        <v>1788</v>
      </c>
      <c r="R527">
        <v>14</v>
      </c>
      <c r="T527">
        <v>0</v>
      </c>
      <c r="U527" t="s">
        <v>1775</v>
      </c>
      <c r="V527" s="9" t="s">
        <v>1776</v>
      </c>
      <c r="W527" s="4">
        <v>28</v>
      </c>
      <c r="X527" s="9" t="s">
        <v>1793</v>
      </c>
      <c r="AD527" t="s">
        <v>1694</v>
      </c>
      <c r="AF527" t="s">
        <v>1694</v>
      </c>
      <c r="AI527" t="s">
        <v>158</v>
      </c>
      <c r="AJ527" s="4" t="s">
        <v>1674</v>
      </c>
      <c r="AK527" s="4">
        <v>62.868000000000002</v>
      </c>
      <c r="AN527" s="4">
        <v>4</v>
      </c>
      <c r="AO527" s="4">
        <v>20</v>
      </c>
      <c r="AP527" s="4">
        <v>14</v>
      </c>
      <c r="AQ527" t="s">
        <v>1795</v>
      </c>
      <c r="AR527" s="4" t="s">
        <v>1796</v>
      </c>
    </row>
    <row r="528" spans="1:45" x14ac:dyDescent="0.2">
      <c r="A528" t="s">
        <v>1510</v>
      </c>
      <c r="B528" s="4" t="s">
        <v>1672</v>
      </c>
      <c r="C528" s="4" t="s">
        <v>1675</v>
      </c>
      <c r="D528" t="s">
        <v>1505</v>
      </c>
      <c r="E528" t="s">
        <v>1506</v>
      </c>
      <c r="G528" s="4" t="s">
        <v>1694</v>
      </c>
      <c r="H528" t="s">
        <v>1694</v>
      </c>
      <c r="I528" s="4" t="s">
        <v>1787</v>
      </c>
      <c r="J528">
        <v>36.544444444444402</v>
      </c>
      <c r="K528">
        <v>128.800833333333</v>
      </c>
      <c r="M528" s="4" t="s">
        <v>1671</v>
      </c>
      <c r="O528">
        <v>2019</v>
      </c>
      <c r="P528">
        <v>2020</v>
      </c>
      <c r="Q528" t="s">
        <v>1788</v>
      </c>
      <c r="R528">
        <v>14</v>
      </c>
      <c r="T528">
        <v>0</v>
      </c>
      <c r="U528" t="s">
        <v>1775</v>
      </c>
      <c r="V528" s="9" t="s">
        <v>1776</v>
      </c>
      <c r="W528" s="4">
        <v>56</v>
      </c>
      <c r="X528" s="9" t="s">
        <v>1793</v>
      </c>
      <c r="AD528" t="s">
        <v>1694</v>
      </c>
      <c r="AF528" t="s">
        <v>1694</v>
      </c>
      <c r="AI528" t="s">
        <v>158</v>
      </c>
      <c r="AJ528" s="4" t="s">
        <v>1674</v>
      </c>
      <c r="AK528" s="4">
        <v>66.593000000000004</v>
      </c>
      <c r="AN528" s="4">
        <v>4</v>
      </c>
      <c r="AO528" s="4">
        <v>20</v>
      </c>
      <c r="AP528" s="4">
        <v>14</v>
      </c>
      <c r="AQ528" t="s">
        <v>1795</v>
      </c>
      <c r="AR528" s="4" t="s">
        <v>1796</v>
      </c>
    </row>
    <row r="529" spans="1:44" x14ac:dyDescent="0.2">
      <c r="A529" t="s">
        <v>1510</v>
      </c>
      <c r="B529" s="4" t="s">
        <v>1672</v>
      </c>
      <c r="C529" s="4" t="s">
        <v>1675</v>
      </c>
      <c r="D529" t="s">
        <v>1505</v>
      </c>
      <c r="E529" t="s">
        <v>1506</v>
      </c>
      <c r="G529" s="4" t="s">
        <v>1694</v>
      </c>
      <c r="H529" t="s">
        <v>1694</v>
      </c>
      <c r="I529" s="4" t="s">
        <v>1787</v>
      </c>
      <c r="J529">
        <v>36.544444444444402</v>
      </c>
      <c r="K529">
        <v>128.800833333333</v>
      </c>
      <c r="M529" s="4" t="s">
        <v>1671</v>
      </c>
      <c r="O529">
        <v>2019</v>
      </c>
      <c r="P529">
        <v>2020</v>
      </c>
      <c r="Q529" t="s">
        <v>1788</v>
      </c>
      <c r="R529">
        <v>14</v>
      </c>
      <c r="T529">
        <v>0</v>
      </c>
      <c r="U529" t="s">
        <v>1775</v>
      </c>
      <c r="V529" s="9" t="s">
        <v>1776</v>
      </c>
      <c r="W529" s="4">
        <v>84</v>
      </c>
      <c r="X529" s="9" t="s">
        <v>1793</v>
      </c>
      <c r="AD529" t="s">
        <v>1694</v>
      </c>
      <c r="AF529" t="s">
        <v>1694</v>
      </c>
      <c r="AI529" t="s">
        <v>158</v>
      </c>
      <c r="AJ529" s="4" t="s">
        <v>1674</v>
      </c>
      <c r="AK529" s="4">
        <v>59.533999999999999</v>
      </c>
      <c r="AN529" s="4">
        <v>4</v>
      </c>
      <c r="AO529" s="4">
        <v>20</v>
      </c>
      <c r="AP529" s="4">
        <v>14</v>
      </c>
      <c r="AQ529" t="s">
        <v>1795</v>
      </c>
      <c r="AR529" s="4" t="s">
        <v>1796</v>
      </c>
    </row>
    <row r="530" spans="1:44" x14ac:dyDescent="0.2">
      <c r="A530" t="s">
        <v>1510</v>
      </c>
      <c r="B530" s="4" t="s">
        <v>1672</v>
      </c>
      <c r="C530" s="4" t="s">
        <v>1675</v>
      </c>
      <c r="D530" t="s">
        <v>1505</v>
      </c>
      <c r="E530" t="s">
        <v>1506</v>
      </c>
      <c r="G530" s="4" t="s">
        <v>1694</v>
      </c>
      <c r="H530" t="s">
        <v>1694</v>
      </c>
      <c r="I530" s="4" t="s">
        <v>1787</v>
      </c>
      <c r="J530">
        <v>36.544444444444402</v>
      </c>
      <c r="K530">
        <v>128.800833333333</v>
      </c>
      <c r="M530" s="4" t="s">
        <v>1671</v>
      </c>
      <c r="O530">
        <v>2019</v>
      </c>
      <c r="P530">
        <v>2020</v>
      </c>
      <c r="Q530" t="s">
        <v>1788</v>
      </c>
      <c r="R530">
        <v>14</v>
      </c>
      <c r="T530">
        <v>0</v>
      </c>
      <c r="U530" t="s">
        <v>1775</v>
      </c>
      <c r="V530" s="9" t="s">
        <v>1776</v>
      </c>
      <c r="W530" s="4">
        <v>0</v>
      </c>
      <c r="X530" s="9" t="s">
        <v>1793</v>
      </c>
      <c r="AD530" t="s">
        <v>1694</v>
      </c>
      <c r="AF530" t="s">
        <v>1694</v>
      </c>
      <c r="AI530" t="s">
        <v>158</v>
      </c>
      <c r="AJ530" s="4" t="s">
        <v>1674</v>
      </c>
      <c r="AK530" s="4">
        <v>0</v>
      </c>
      <c r="AN530" s="4">
        <v>4</v>
      </c>
      <c r="AO530" s="4">
        <v>20</v>
      </c>
      <c r="AP530" s="4">
        <v>21</v>
      </c>
      <c r="AQ530" t="s">
        <v>1795</v>
      </c>
      <c r="AR530" s="4" t="s">
        <v>1796</v>
      </c>
    </row>
    <row r="531" spans="1:44" x14ac:dyDescent="0.2">
      <c r="A531" t="s">
        <v>1510</v>
      </c>
      <c r="B531" s="4" t="s">
        <v>1672</v>
      </c>
      <c r="C531" s="4" t="s">
        <v>1675</v>
      </c>
      <c r="D531" t="s">
        <v>1505</v>
      </c>
      <c r="E531" t="s">
        <v>1506</v>
      </c>
      <c r="G531" s="4" t="s">
        <v>1694</v>
      </c>
      <c r="H531" t="s">
        <v>1694</v>
      </c>
      <c r="I531" s="4" t="s">
        <v>1787</v>
      </c>
      <c r="J531">
        <v>36.544444444444402</v>
      </c>
      <c r="K531">
        <v>128.800833333333</v>
      </c>
      <c r="M531" s="4" t="s">
        <v>1671</v>
      </c>
      <c r="O531">
        <v>2019</v>
      </c>
      <c r="P531">
        <v>2020</v>
      </c>
      <c r="Q531" t="s">
        <v>1788</v>
      </c>
      <c r="R531">
        <v>14</v>
      </c>
      <c r="T531">
        <v>0</v>
      </c>
      <c r="U531" t="s">
        <v>1775</v>
      </c>
      <c r="V531" s="9" t="s">
        <v>1776</v>
      </c>
      <c r="W531" s="4">
        <v>14</v>
      </c>
      <c r="X531" s="9" t="s">
        <v>1793</v>
      </c>
      <c r="AD531" t="s">
        <v>1694</v>
      </c>
      <c r="AF531" t="s">
        <v>1694</v>
      </c>
      <c r="AI531" t="s">
        <v>158</v>
      </c>
      <c r="AJ531" s="4" t="s">
        <v>1674</v>
      </c>
      <c r="AK531" s="4">
        <v>79.534000000000006</v>
      </c>
      <c r="AN531" s="4">
        <v>4</v>
      </c>
      <c r="AO531" s="4">
        <v>20</v>
      </c>
      <c r="AP531" s="4">
        <v>21</v>
      </c>
      <c r="AQ531" t="s">
        <v>1795</v>
      </c>
      <c r="AR531" s="4" t="s">
        <v>1796</v>
      </c>
    </row>
    <row r="532" spans="1:44" x14ac:dyDescent="0.2">
      <c r="A532" t="s">
        <v>1510</v>
      </c>
      <c r="B532" s="4" t="s">
        <v>1672</v>
      </c>
      <c r="C532" s="4" t="s">
        <v>1675</v>
      </c>
      <c r="D532" t="s">
        <v>1505</v>
      </c>
      <c r="E532" t="s">
        <v>1506</v>
      </c>
      <c r="G532" s="4" t="s">
        <v>1694</v>
      </c>
      <c r="H532" t="s">
        <v>1694</v>
      </c>
      <c r="I532" s="4" t="s">
        <v>1787</v>
      </c>
      <c r="J532">
        <v>36.544444444444402</v>
      </c>
      <c r="K532">
        <v>128.800833333333</v>
      </c>
      <c r="M532" s="4" t="s">
        <v>1671</v>
      </c>
      <c r="O532">
        <v>2019</v>
      </c>
      <c r="P532">
        <v>2020</v>
      </c>
      <c r="Q532" t="s">
        <v>1788</v>
      </c>
      <c r="R532">
        <v>14</v>
      </c>
      <c r="T532">
        <v>0</v>
      </c>
      <c r="U532" t="s">
        <v>1775</v>
      </c>
      <c r="V532" s="9" t="s">
        <v>1776</v>
      </c>
      <c r="W532" s="4">
        <v>28</v>
      </c>
      <c r="X532" s="9" t="s">
        <v>1793</v>
      </c>
      <c r="AD532" t="s">
        <v>1694</v>
      </c>
      <c r="AF532" t="s">
        <v>1694</v>
      </c>
      <c r="AI532" t="s">
        <v>158</v>
      </c>
      <c r="AJ532" s="4" t="s">
        <v>1674</v>
      </c>
      <c r="AK532" s="4">
        <v>71.495000000000005</v>
      </c>
      <c r="AN532" s="4">
        <v>4</v>
      </c>
      <c r="AO532" s="4">
        <v>20</v>
      </c>
      <c r="AP532" s="4">
        <v>21</v>
      </c>
      <c r="AQ532" t="s">
        <v>1795</v>
      </c>
      <c r="AR532" s="4" t="s">
        <v>1796</v>
      </c>
    </row>
    <row r="533" spans="1:44" x14ac:dyDescent="0.2">
      <c r="A533" t="s">
        <v>1510</v>
      </c>
      <c r="B533" s="4" t="s">
        <v>1672</v>
      </c>
      <c r="C533" s="4" t="s">
        <v>1675</v>
      </c>
      <c r="D533" t="s">
        <v>1505</v>
      </c>
      <c r="E533" t="s">
        <v>1506</v>
      </c>
      <c r="G533" s="4" t="s">
        <v>1694</v>
      </c>
      <c r="H533" t="s">
        <v>1694</v>
      </c>
      <c r="I533" s="4" t="s">
        <v>1787</v>
      </c>
      <c r="J533">
        <v>36.544444444444402</v>
      </c>
      <c r="K533">
        <v>128.800833333333</v>
      </c>
      <c r="M533" s="4" t="s">
        <v>1671</v>
      </c>
      <c r="O533">
        <v>2019</v>
      </c>
      <c r="P533">
        <v>2020</v>
      </c>
      <c r="Q533" t="s">
        <v>1788</v>
      </c>
      <c r="R533">
        <v>14</v>
      </c>
      <c r="T533">
        <v>0</v>
      </c>
      <c r="U533" t="s">
        <v>1775</v>
      </c>
      <c r="V533" s="9" t="s">
        <v>1776</v>
      </c>
      <c r="W533" s="4">
        <v>56</v>
      </c>
      <c r="X533" s="9" t="s">
        <v>1793</v>
      </c>
      <c r="AD533" t="s">
        <v>1694</v>
      </c>
      <c r="AF533" t="s">
        <v>1694</v>
      </c>
      <c r="AI533" t="s">
        <v>158</v>
      </c>
      <c r="AJ533" s="4" t="s">
        <v>1674</v>
      </c>
      <c r="AK533" s="4">
        <v>70.123000000000005</v>
      </c>
      <c r="AN533" s="4">
        <v>4</v>
      </c>
      <c r="AO533" s="4">
        <v>20</v>
      </c>
      <c r="AP533" s="4">
        <v>21</v>
      </c>
      <c r="AQ533" t="s">
        <v>1795</v>
      </c>
      <c r="AR533" s="4" t="s">
        <v>1796</v>
      </c>
    </row>
    <row r="534" spans="1:44" x14ac:dyDescent="0.2">
      <c r="A534" t="s">
        <v>1510</v>
      </c>
      <c r="B534" s="4" t="s">
        <v>1672</v>
      </c>
      <c r="C534" s="4" t="s">
        <v>1675</v>
      </c>
      <c r="D534" t="s">
        <v>1505</v>
      </c>
      <c r="E534" t="s">
        <v>1506</v>
      </c>
      <c r="G534" s="4" t="s">
        <v>1694</v>
      </c>
      <c r="H534" t="s">
        <v>1694</v>
      </c>
      <c r="I534" s="4" t="s">
        <v>1787</v>
      </c>
      <c r="J534">
        <v>36.544444444444402</v>
      </c>
      <c r="K534">
        <v>128.800833333333</v>
      </c>
      <c r="M534" s="4" t="s">
        <v>1671</v>
      </c>
      <c r="O534">
        <v>2019</v>
      </c>
      <c r="P534">
        <v>2020</v>
      </c>
      <c r="Q534" t="s">
        <v>1788</v>
      </c>
      <c r="R534">
        <v>14</v>
      </c>
      <c r="T534">
        <v>0</v>
      </c>
      <c r="U534" t="s">
        <v>1775</v>
      </c>
      <c r="V534" s="9" t="s">
        <v>1776</v>
      </c>
      <c r="W534" s="4">
        <v>84</v>
      </c>
      <c r="X534" s="9" t="s">
        <v>1793</v>
      </c>
      <c r="AD534" t="s">
        <v>1694</v>
      </c>
      <c r="AF534" t="s">
        <v>1694</v>
      </c>
      <c r="AI534" t="s">
        <v>158</v>
      </c>
      <c r="AJ534" s="4" t="s">
        <v>1674</v>
      </c>
      <c r="AK534" s="4">
        <v>66.397000000000006</v>
      </c>
      <c r="AN534" s="4">
        <v>4</v>
      </c>
      <c r="AO534" s="4">
        <v>20</v>
      </c>
      <c r="AP534" s="4">
        <v>21</v>
      </c>
      <c r="AQ534" t="s">
        <v>1795</v>
      </c>
      <c r="AR534" s="4" t="s">
        <v>1796</v>
      </c>
    </row>
    <row r="535" spans="1:44" x14ac:dyDescent="0.2">
      <c r="A535" t="s">
        <v>1510</v>
      </c>
      <c r="B535" s="4" t="s">
        <v>1672</v>
      </c>
      <c r="C535" s="4" t="s">
        <v>1675</v>
      </c>
      <c r="D535" t="s">
        <v>1505</v>
      </c>
      <c r="E535" t="s">
        <v>1506</v>
      </c>
      <c r="G535" s="4" t="s">
        <v>1694</v>
      </c>
      <c r="H535" t="s">
        <v>1694</v>
      </c>
      <c r="I535" s="4" t="s">
        <v>1787</v>
      </c>
      <c r="J535">
        <v>36.544444444444402</v>
      </c>
      <c r="K535">
        <v>128.800833333333</v>
      </c>
      <c r="M535" s="4" t="s">
        <v>1671</v>
      </c>
      <c r="O535">
        <v>2019</v>
      </c>
      <c r="P535">
        <v>2020</v>
      </c>
      <c r="Q535" t="s">
        <v>1788</v>
      </c>
      <c r="R535">
        <v>14</v>
      </c>
      <c r="T535">
        <v>0</v>
      </c>
      <c r="U535" t="s">
        <v>1775</v>
      </c>
      <c r="V535" s="9" t="s">
        <v>1776</v>
      </c>
      <c r="W535" s="4">
        <v>0</v>
      </c>
      <c r="X535" s="9" t="s">
        <v>1793</v>
      </c>
      <c r="AD535" t="s">
        <v>1694</v>
      </c>
      <c r="AF535" t="s">
        <v>1694</v>
      </c>
      <c r="AI535" t="s">
        <v>158</v>
      </c>
      <c r="AJ535" s="4" t="s">
        <v>1674</v>
      </c>
      <c r="AK535" s="4">
        <v>0</v>
      </c>
      <c r="AN535" s="4">
        <v>4</v>
      </c>
      <c r="AO535" s="4">
        <v>20</v>
      </c>
      <c r="AP535" s="4">
        <v>28</v>
      </c>
      <c r="AQ535" t="s">
        <v>1795</v>
      </c>
      <c r="AR535" s="4" t="s">
        <v>1796</v>
      </c>
    </row>
    <row r="536" spans="1:44" x14ac:dyDescent="0.2">
      <c r="A536" t="s">
        <v>1510</v>
      </c>
      <c r="B536" s="4" t="s">
        <v>1672</v>
      </c>
      <c r="C536" s="4" t="s">
        <v>1675</v>
      </c>
      <c r="D536" t="s">
        <v>1505</v>
      </c>
      <c r="E536" t="s">
        <v>1506</v>
      </c>
      <c r="G536" s="4" t="s">
        <v>1694</v>
      </c>
      <c r="H536" t="s">
        <v>1694</v>
      </c>
      <c r="I536" s="4" t="s">
        <v>1787</v>
      </c>
      <c r="J536">
        <v>36.544444444444402</v>
      </c>
      <c r="K536">
        <v>128.800833333333</v>
      </c>
      <c r="M536" s="4" t="s">
        <v>1671</v>
      </c>
      <c r="O536">
        <v>2019</v>
      </c>
      <c r="P536">
        <v>2020</v>
      </c>
      <c r="Q536" t="s">
        <v>1788</v>
      </c>
      <c r="R536">
        <v>14</v>
      </c>
      <c r="T536">
        <v>0</v>
      </c>
      <c r="U536" t="s">
        <v>1775</v>
      </c>
      <c r="V536" s="9" t="s">
        <v>1776</v>
      </c>
      <c r="W536" s="4">
        <v>14</v>
      </c>
      <c r="X536" s="9" t="s">
        <v>1793</v>
      </c>
      <c r="AD536" t="s">
        <v>1694</v>
      </c>
      <c r="AF536" t="s">
        <v>1694</v>
      </c>
      <c r="AI536" t="s">
        <v>158</v>
      </c>
      <c r="AJ536" s="4" t="s">
        <v>1674</v>
      </c>
      <c r="AK536" s="4">
        <v>79.534000000000006</v>
      </c>
      <c r="AN536" s="4">
        <v>4</v>
      </c>
      <c r="AO536" s="4">
        <v>20</v>
      </c>
      <c r="AP536" s="4">
        <v>28</v>
      </c>
      <c r="AQ536" t="s">
        <v>1795</v>
      </c>
      <c r="AR536" s="4" t="s">
        <v>1796</v>
      </c>
    </row>
    <row r="537" spans="1:44" x14ac:dyDescent="0.2">
      <c r="A537" t="s">
        <v>1510</v>
      </c>
      <c r="B537" s="4" t="s">
        <v>1672</v>
      </c>
      <c r="C537" s="4" t="s">
        <v>1675</v>
      </c>
      <c r="D537" t="s">
        <v>1505</v>
      </c>
      <c r="E537" t="s">
        <v>1506</v>
      </c>
      <c r="G537" s="4" t="s">
        <v>1694</v>
      </c>
      <c r="H537" t="s">
        <v>1694</v>
      </c>
      <c r="I537" s="4" t="s">
        <v>1787</v>
      </c>
      <c r="J537">
        <v>36.544444444444402</v>
      </c>
      <c r="K537">
        <v>128.800833333333</v>
      </c>
      <c r="M537" s="4" t="s">
        <v>1671</v>
      </c>
      <c r="O537">
        <v>2019</v>
      </c>
      <c r="P537">
        <v>2020</v>
      </c>
      <c r="Q537" t="s">
        <v>1788</v>
      </c>
      <c r="R537">
        <v>14</v>
      </c>
      <c r="T537">
        <v>0</v>
      </c>
      <c r="U537" t="s">
        <v>1775</v>
      </c>
      <c r="V537" s="9" t="s">
        <v>1776</v>
      </c>
      <c r="W537" s="4">
        <v>28</v>
      </c>
      <c r="X537" s="9" t="s">
        <v>1793</v>
      </c>
      <c r="AD537" t="s">
        <v>1694</v>
      </c>
      <c r="AF537" t="s">
        <v>1694</v>
      </c>
      <c r="AI537" t="s">
        <v>158</v>
      </c>
      <c r="AJ537" s="4" t="s">
        <v>1674</v>
      </c>
      <c r="AK537" s="4">
        <v>75.025000000000006</v>
      </c>
      <c r="AN537" s="4">
        <v>4</v>
      </c>
      <c r="AO537" s="4">
        <v>20</v>
      </c>
      <c r="AP537" s="4">
        <v>28</v>
      </c>
      <c r="AQ537" t="s">
        <v>1795</v>
      </c>
      <c r="AR537" s="4" t="s">
        <v>1796</v>
      </c>
    </row>
    <row r="538" spans="1:44" x14ac:dyDescent="0.2">
      <c r="A538" t="s">
        <v>1510</v>
      </c>
      <c r="B538" s="4" t="s">
        <v>1672</v>
      </c>
      <c r="C538" s="4" t="s">
        <v>1675</v>
      </c>
      <c r="D538" t="s">
        <v>1505</v>
      </c>
      <c r="E538" t="s">
        <v>1506</v>
      </c>
      <c r="G538" s="4" t="s">
        <v>1694</v>
      </c>
      <c r="H538" t="s">
        <v>1694</v>
      </c>
      <c r="I538" s="4" t="s">
        <v>1787</v>
      </c>
      <c r="J538">
        <v>36.544444444444402</v>
      </c>
      <c r="K538">
        <v>128.800833333333</v>
      </c>
      <c r="M538" s="4" t="s">
        <v>1671</v>
      </c>
      <c r="O538">
        <v>2019</v>
      </c>
      <c r="P538">
        <v>2020</v>
      </c>
      <c r="Q538" t="s">
        <v>1788</v>
      </c>
      <c r="R538">
        <v>14</v>
      </c>
      <c r="T538">
        <v>0</v>
      </c>
      <c r="U538" t="s">
        <v>1775</v>
      </c>
      <c r="V538" s="9" t="s">
        <v>1776</v>
      </c>
      <c r="W538" s="4">
        <v>56</v>
      </c>
      <c r="X538" s="9" t="s">
        <v>1793</v>
      </c>
      <c r="AD538" t="s">
        <v>1694</v>
      </c>
      <c r="AF538" t="s">
        <v>1694</v>
      </c>
      <c r="AI538" t="s">
        <v>158</v>
      </c>
      <c r="AJ538" s="4" t="s">
        <v>1674</v>
      </c>
      <c r="AK538" s="4">
        <v>71.691000000000003</v>
      </c>
      <c r="AN538" s="4">
        <v>4</v>
      </c>
      <c r="AO538" s="4">
        <v>20</v>
      </c>
      <c r="AP538" s="4">
        <v>28</v>
      </c>
      <c r="AQ538" t="s">
        <v>1795</v>
      </c>
      <c r="AR538" s="4" t="s">
        <v>1796</v>
      </c>
    </row>
    <row r="539" spans="1:44" x14ac:dyDescent="0.2">
      <c r="A539" t="s">
        <v>1510</v>
      </c>
      <c r="B539" s="4" t="s">
        <v>1672</v>
      </c>
      <c r="C539" s="4" t="s">
        <v>1675</v>
      </c>
      <c r="D539" t="s">
        <v>1505</v>
      </c>
      <c r="E539" t="s">
        <v>1506</v>
      </c>
      <c r="G539" s="4" t="s">
        <v>1694</v>
      </c>
      <c r="H539" t="s">
        <v>1694</v>
      </c>
      <c r="I539" s="4" t="s">
        <v>1787</v>
      </c>
      <c r="J539">
        <v>36.544444444444402</v>
      </c>
      <c r="K539">
        <v>128.800833333333</v>
      </c>
      <c r="M539" s="4" t="s">
        <v>1671</v>
      </c>
      <c r="O539">
        <v>2019</v>
      </c>
      <c r="P539">
        <v>2020</v>
      </c>
      <c r="Q539" t="s">
        <v>1788</v>
      </c>
      <c r="R539">
        <v>14</v>
      </c>
      <c r="T539">
        <v>0</v>
      </c>
      <c r="U539" t="s">
        <v>1775</v>
      </c>
      <c r="V539" s="9" t="s">
        <v>1776</v>
      </c>
      <c r="W539" s="4">
        <v>84</v>
      </c>
      <c r="X539" s="9" t="s">
        <v>1793</v>
      </c>
      <c r="AD539" t="s">
        <v>1694</v>
      </c>
      <c r="AF539" t="s">
        <v>1694</v>
      </c>
      <c r="AI539" t="s">
        <v>158</v>
      </c>
      <c r="AJ539" s="4" t="s">
        <v>1674</v>
      </c>
      <c r="AK539" s="4">
        <v>66.397000000000006</v>
      </c>
      <c r="AN539" s="4">
        <v>4</v>
      </c>
      <c r="AO539" s="4">
        <v>20</v>
      </c>
      <c r="AP539" s="4">
        <v>28</v>
      </c>
      <c r="AQ539" t="s">
        <v>1795</v>
      </c>
      <c r="AR539" s="4" t="s">
        <v>1796</v>
      </c>
    </row>
    <row r="540" spans="1:44" x14ac:dyDescent="0.2">
      <c r="A540" t="s">
        <v>1510</v>
      </c>
      <c r="B540" s="4" t="s">
        <v>1672</v>
      </c>
      <c r="C540" s="4" t="s">
        <v>1675</v>
      </c>
      <c r="D540" t="s">
        <v>1505</v>
      </c>
      <c r="E540" t="s">
        <v>1506</v>
      </c>
      <c r="G540" s="4" t="s">
        <v>1694</v>
      </c>
      <c r="H540" t="s">
        <v>1694</v>
      </c>
      <c r="I540" s="4" t="s">
        <v>1787</v>
      </c>
      <c r="J540">
        <v>36.544444444444402</v>
      </c>
      <c r="K540">
        <v>128.800833333333</v>
      </c>
      <c r="M540" s="4" t="s">
        <v>1671</v>
      </c>
      <c r="O540">
        <v>2019</v>
      </c>
      <c r="P540">
        <v>2020</v>
      </c>
      <c r="Q540" t="s">
        <v>1788</v>
      </c>
      <c r="R540">
        <v>14</v>
      </c>
      <c r="T540">
        <v>0</v>
      </c>
      <c r="U540" t="s">
        <v>1797</v>
      </c>
      <c r="W540" s="4"/>
      <c r="X540" s="9" t="s">
        <v>1793</v>
      </c>
      <c r="Z540">
        <v>12</v>
      </c>
      <c r="AA540" t="s">
        <v>1685</v>
      </c>
      <c r="AB540">
        <v>0</v>
      </c>
      <c r="AC540">
        <v>1</v>
      </c>
      <c r="AD540" t="s">
        <v>1694</v>
      </c>
      <c r="AF540" t="s">
        <v>158</v>
      </c>
      <c r="AG540" t="s">
        <v>1685</v>
      </c>
      <c r="AH540">
        <v>1440</v>
      </c>
      <c r="AI540" t="s">
        <v>158</v>
      </c>
      <c r="AJ540" s="4" t="s">
        <v>1674</v>
      </c>
      <c r="AK540" s="4">
        <v>0</v>
      </c>
      <c r="AL540" t="s">
        <v>1799</v>
      </c>
      <c r="AM540">
        <v>0</v>
      </c>
      <c r="AN540" s="4">
        <v>4</v>
      </c>
      <c r="AO540" s="4">
        <v>20</v>
      </c>
      <c r="AP540" s="4">
        <v>7</v>
      </c>
      <c r="AQ540" t="s">
        <v>1795</v>
      </c>
      <c r="AR540" s="4" t="s">
        <v>1798</v>
      </c>
    </row>
    <row r="541" spans="1:44" x14ac:dyDescent="0.2">
      <c r="A541" t="s">
        <v>1510</v>
      </c>
      <c r="B541" s="4" t="s">
        <v>1672</v>
      </c>
      <c r="C541" s="4" t="s">
        <v>1675</v>
      </c>
      <c r="D541" t="s">
        <v>1505</v>
      </c>
      <c r="E541" t="s">
        <v>1506</v>
      </c>
      <c r="G541" s="4" t="s">
        <v>1694</v>
      </c>
      <c r="H541" t="s">
        <v>1694</v>
      </c>
      <c r="I541" s="4" t="s">
        <v>1787</v>
      </c>
      <c r="J541">
        <v>36.544444444444402</v>
      </c>
      <c r="K541">
        <v>128.800833333333</v>
      </c>
      <c r="M541" s="4" t="s">
        <v>1671</v>
      </c>
      <c r="O541">
        <v>2019</v>
      </c>
      <c r="P541">
        <v>2020</v>
      </c>
      <c r="Q541" t="s">
        <v>1788</v>
      </c>
      <c r="R541">
        <v>14</v>
      </c>
      <c r="T541">
        <v>0</v>
      </c>
      <c r="U541" t="s">
        <v>1797</v>
      </c>
      <c r="W541" s="4"/>
      <c r="X541" s="9" t="s">
        <v>1793</v>
      </c>
      <c r="Z541">
        <v>12</v>
      </c>
      <c r="AA541" t="s">
        <v>1685</v>
      </c>
      <c r="AB541">
        <v>10.045</v>
      </c>
      <c r="AC541">
        <v>1</v>
      </c>
      <c r="AD541" t="s">
        <v>1694</v>
      </c>
      <c r="AF541" t="s">
        <v>158</v>
      </c>
      <c r="AG541" t="s">
        <v>1685</v>
      </c>
      <c r="AH541">
        <v>1440</v>
      </c>
      <c r="AI541" t="s">
        <v>158</v>
      </c>
      <c r="AJ541" s="4" t="s">
        <v>1674</v>
      </c>
      <c r="AK541" s="4">
        <v>5.7050000000000001</v>
      </c>
      <c r="AL541" t="s">
        <v>1799</v>
      </c>
      <c r="AM541">
        <v>7.0030000000000001</v>
      </c>
      <c r="AN541" s="4">
        <v>4</v>
      </c>
      <c r="AO541" s="4">
        <v>20</v>
      </c>
      <c r="AP541" s="4">
        <v>7</v>
      </c>
      <c r="AQ541" t="s">
        <v>1795</v>
      </c>
      <c r="AR541" s="4" t="s">
        <v>1798</v>
      </c>
    </row>
    <row r="542" spans="1:44" x14ac:dyDescent="0.2">
      <c r="A542" t="s">
        <v>1510</v>
      </c>
      <c r="B542" s="4" t="s">
        <v>1672</v>
      </c>
      <c r="C542" s="4" t="s">
        <v>1675</v>
      </c>
      <c r="D542" t="s">
        <v>1505</v>
      </c>
      <c r="E542" t="s">
        <v>1506</v>
      </c>
      <c r="G542" s="4" t="s">
        <v>1694</v>
      </c>
      <c r="H542" t="s">
        <v>1694</v>
      </c>
      <c r="I542" s="4" t="s">
        <v>1787</v>
      </c>
      <c r="J542">
        <v>36.544444444444402</v>
      </c>
      <c r="K542">
        <v>128.800833333333</v>
      </c>
      <c r="M542" s="4" t="s">
        <v>1671</v>
      </c>
      <c r="O542">
        <v>2019</v>
      </c>
      <c r="P542">
        <v>2020</v>
      </c>
      <c r="Q542" t="s">
        <v>1788</v>
      </c>
      <c r="R542">
        <v>14</v>
      </c>
      <c r="T542">
        <v>0</v>
      </c>
      <c r="U542" t="s">
        <v>1797</v>
      </c>
      <c r="W542" s="4"/>
      <c r="X542" s="9" t="s">
        <v>1793</v>
      </c>
      <c r="Z542">
        <v>12</v>
      </c>
      <c r="AA542" t="s">
        <v>1685</v>
      </c>
      <c r="AB542">
        <v>100.1</v>
      </c>
      <c r="AC542">
        <v>1</v>
      </c>
      <c r="AD542" t="s">
        <v>1694</v>
      </c>
      <c r="AF542" t="s">
        <v>158</v>
      </c>
      <c r="AG542" t="s">
        <v>1685</v>
      </c>
      <c r="AH542">
        <v>1440</v>
      </c>
      <c r="AI542" t="s">
        <v>158</v>
      </c>
      <c r="AJ542" s="4" t="s">
        <v>1674</v>
      </c>
      <c r="AK542" s="4">
        <v>24.228000000000002</v>
      </c>
      <c r="AL542" t="s">
        <v>1799</v>
      </c>
      <c r="AM542">
        <v>14.698</v>
      </c>
      <c r="AN542" s="4">
        <v>4</v>
      </c>
      <c r="AO542" s="4">
        <v>20</v>
      </c>
      <c r="AP542" s="4">
        <v>7</v>
      </c>
      <c r="AQ542" t="s">
        <v>1795</v>
      </c>
      <c r="AR542" s="4" t="s">
        <v>1798</v>
      </c>
    </row>
    <row r="543" spans="1:44" x14ac:dyDescent="0.2">
      <c r="A543" t="s">
        <v>1510</v>
      </c>
      <c r="B543" s="4" t="s">
        <v>1672</v>
      </c>
      <c r="C543" s="4" t="s">
        <v>1675</v>
      </c>
      <c r="D543" t="s">
        <v>1505</v>
      </c>
      <c r="E543" t="s">
        <v>1506</v>
      </c>
      <c r="G543" s="4" t="s">
        <v>1694</v>
      </c>
      <c r="H543" t="s">
        <v>1694</v>
      </c>
      <c r="I543" s="4" t="s">
        <v>1787</v>
      </c>
      <c r="J543">
        <v>36.544444444444402</v>
      </c>
      <c r="K543">
        <v>128.800833333333</v>
      </c>
      <c r="M543" s="4" t="s">
        <v>1671</v>
      </c>
      <c r="O543">
        <v>2019</v>
      </c>
      <c r="P543">
        <v>2020</v>
      </c>
      <c r="Q543" t="s">
        <v>1788</v>
      </c>
      <c r="R543">
        <v>14</v>
      </c>
      <c r="T543">
        <v>0</v>
      </c>
      <c r="U543" t="s">
        <v>1797</v>
      </c>
      <c r="W543" s="4"/>
      <c r="X543" s="9" t="s">
        <v>1793</v>
      </c>
      <c r="Z543">
        <v>12</v>
      </c>
      <c r="AA543" t="s">
        <v>1685</v>
      </c>
      <c r="AB543">
        <v>1000</v>
      </c>
      <c r="AC543">
        <v>1</v>
      </c>
      <c r="AD543" t="s">
        <v>1694</v>
      </c>
      <c r="AF543" t="s">
        <v>158</v>
      </c>
      <c r="AG543" t="s">
        <v>1685</v>
      </c>
      <c r="AH543">
        <v>1440</v>
      </c>
      <c r="AI543" t="s">
        <v>158</v>
      </c>
      <c r="AJ543" s="4" t="s">
        <v>1674</v>
      </c>
      <c r="AK543" s="4">
        <v>76.846000000000004</v>
      </c>
      <c r="AL543" t="s">
        <v>1799</v>
      </c>
      <c r="AM543">
        <v>7.5160000000000053</v>
      </c>
      <c r="AN543" s="4">
        <v>4</v>
      </c>
      <c r="AO543" s="4">
        <v>20</v>
      </c>
      <c r="AP543" s="4">
        <v>7</v>
      </c>
      <c r="AQ543" t="s">
        <v>1795</v>
      </c>
      <c r="AR543" s="4" t="s">
        <v>1798</v>
      </c>
    </row>
    <row r="544" spans="1:44" x14ac:dyDescent="0.2">
      <c r="A544" t="s">
        <v>1510</v>
      </c>
      <c r="B544" s="4" t="s">
        <v>1672</v>
      </c>
      <c r="C544" s="4" t="s">
        <v>1675</v>
      </c>
      <c r="D544" t="s">
        <v>1505</v>
      </c>
      <c r="E544" t="s">
        <v>1506</v>
      </c>
      <c r="G544" s="4" t="s">
        <v>1694</v>
      </c>
      <c r="H544" t="s">
        <v>1694</v>
      </c>
      <c r="I544" s="4" t="s">
        <v>1787</v>
      </c>
      <c r="J544">
        <v>36.544444444444402</v>
      </c>
      <c r="K544">
        <v>128.800833333333</v>
      </c>
      <c r="M544" s="4" t="s">
        <v>1671</v>
      </c>
      <c r="O544">
        <v>2019</v>
      </c>
      <c r="P544">
        <v>2020</v>
      </c>
      <c r="Q544" t="s">
        <v>1788</v>
      </c>
      <c r="R544">
        <v>14</v>
      </c>
      <c r="T544">
        <v>0</v>
      </c>
      <c r="U544" t="s">
        <v>1797</v>
      </c>
      <c r="W544" s="4"/>
      <c r="X544" s="9" t="s">
        <v>1793</v>
      </c>
      <c r="Z544">
        <v>12</v>
      </c>
      <c r="AA544" t="s">
        <v>1685</v>
      </c>
      <c r="AB544">
        <v>0</v>
      </c>
      <c r="AC544">
        <v>1</v>
      </c>
      <c r="AD544" t="s">
        <v>1694</v>
      </c>
      <c r="AF544" t="s">
        <v>158</v>
      </c>
      <c r="AG544" t="s">
        <v>1685</v>
      </c>
      <c r="AH544">
        <v>1440</v>
      </c>
      <c r="AI544" t="s">
        <v>158</v>
      </c>
      <c r="AJ544" s="4" t="s">
        <v>1674</v>
      </c>
      <c r="AK544" s="4">
        <v>0</v>
      </c>
      <c r="AL544" t="s">
        <v>1799</v>
      </c>
      <c r="AM544">
        <v>1.946</v>
      </c>
      <c r="AN544" s="4">
        <v>4</v>
      </c>
      <c r="AO544" s="4">
        <v>20</v>
      </c>
      <c r="AP544" s="4">
        <v>14</v>
      </c>
      <c r="AQ544" t="s">
        <v>1795</v>
      </c>
      <c r="AR544" s="4" t="s">
        <v>1798</v>
      </c>
    </row>
    <row r="545" spans="1:44" x14ac:dyDescent="0.2">
      <c r="A545" t="s">
        <v>1510</v>
      </c>
      <c r="B545" s="4" t="s">
        <v>1672</v>
      </c>
      <c r="C545" s="4" t="s">
        <v>1675</v>
      </c>
      <c r="D545" t="s">
        <v>1505</v>
      </c>
      <c r="E545" t="s">
        <v>1506</v>
      </c>
      <c r="G545" s="4" t="s">
        <v>1694</v>
      </c>
      <c r="H545" t="s">
        <v>1694</v>
      </c>
      <c r="I545" s="4" t="s">
        <v>1787</v>
      </c>
      <c r="J545">
        <v>36.544444444444402</v>
      </c>
      <c r="K545">
        <v>128.800833333333</v>
      </c>
      <c r="M545" s="4" t="s">
        <v>1671</v>
      </c>
      <c r="O545">
        <v>2019</v>
      </c>
      <c r="P545">
        <v>2020</v>
      </c>
      <c r="Q545" t="s">
        <v>1788</v>
      </c>
      <c r="R545">
        <v>14</v>
      </c>
      <c r="T545">
        <v>0</v>
      </c>
      <c r="U545" t="s">
        <v>1797</v>
      </c>
      <c r="W545" s="4"/>
      <c r="X545" s="9" t="s">
        <v>1793</v>
      </c>
      <c r="Z545">
        <v>12</v>
      </c>
      <c r="AA545" t="s">
        <v>1685</v>
      </c>
      <c r="AB545">
        <v>10.045</v>
      </c>
      <c r="AC545">
        <v>1</v>
      </c>
      <c r="AD545" t="s">
        <v>1694</v>
      </c>
      <c r="AF545" t="s">
        <v>158</v>
      </c>
      <c r="AG545" t="s">
        <v>1685</v>
      </c>
      <c r="AH545">
        <v>1440</v>
      </c>
      <c r="AI545" t="s">
        <v>158</v>
      </c>
      <c r="AJ545" s="4" t="s">
        <v>1674</v>
      </c>
      <c r="AK545" s="4">
        <v>15.638</v>
      </c>
      <c r="AL545" t="s">
        <v>1799</v>
      </c>
      <c r="AM545" s="4">
        <v>18.254999999999999</v>
      </c>
      <c r="AN545" s="4">
        <v>4</v>
      </c>
      <c r="AO545" s="4">
        <v>20</v>
      </c>
      <c r="AP545" s="4">
        <v>14</v>
      </c>
      <c r="AQ545" t="s">
        <v>1795</v>
      </c>
      <c r="AR545" s="4" t="s">
        <v>1798</v>
      </c>
    </row>
    <row r="546" spans="1:44" x14ac:dyDescent="0.2">
      <c r="A546" t="s">
        <v>1510</v>
      </c>
      <c r="B546" s="4" t="s">
        <v>1672</v>
      </c>
      <c r="C546" s="4" t="s">
        <v>1675</v>
      </c>
      <c r="D546" t="s">
        <v>1505</v>
      </c>
      <c r="E546" t="s">
        <v>1506</v>
      </c>
      <c r="G546" s="4" t="s">
        <v>1694</v>
      </c>
      <c r="H546" t="s">
        <v>1694</v>
      </c>
      <c r="I546" s="4" t="s">
        <v>1787</v>
      </c>
      <c r="J546">
        <v>36.544444444444402</v>
      </c>
      <c r="K546">
        <v>128.800833333333</v>
      </c>
      <c r="M546" s="4" t="s">
        <v>1671</v>
      </c>
      <c r="O546">
        <v>2019</v>
      </c>
      <c r="P546">
        <v>2020</v>
      </c>
      <c r="Q546" t="s">
        <v>1788</v>
      </c>
      <c r="R546">
        <v>14</v>
      </c>
      <c r="T546">
        <v>0</v>
      </c>
      <c r="U546" t="s">
        <v>1797</v>
      </c>
      <c r="W546" s="4"/>
      <c r="X546" s="9" t="s">
        <v>1793</v>
      </c>
      <c r="Z546">
        <v>12</v>
      </c>
      <c r="AA546" t="s">
        <v>1685</v>
      </c>
      <c r="AB546">
        <v>100.1</v>
      </c>
      <c r="AC546">
        <v>1</v>
      </c>
      <c r="AD546" t="s">
        <v>1694</v>
      </c>
      <c r="AF546" t="s">
        <v>158</v>
      </c>
      <c r="AG546" t="s">
        <v>1685</v>
      </c>
      <c r="AH546">
        <v>1440</v>
      </c>
      <c r="AI546" t="s">
        <v>158</v>
      </c>
      <c r="AJ546" s="4" t="s">
        <v>1674</v>
      </c>
      <c r="AK546" s="4">
        <v>45.436</v>
      </c>
      <c r="AL546" t="s">
        <v>1799</v>
      </c>
      <c r="AM546" s="4">
        <v>12.819000000000001</v>
      </c>
      <c r="AN546" s="4">
        <v>4</v>
      </c>
      <c r="AO546" s="4">
        <v>20</v>
      </c>
      <c r="AP546" s="4">
        <v>14</v>
      </c>
      <c r="AQ546" t="s">
        <v>1795</v>
      </c>
      <c r="AR546" s="4" t="s">
        <v>1798</v>
      </c>
    </row>
    <row r="547" spans="1:44" x14ac:dyDescent="0.2">
      <c r="A547" t="s">
        <v>1510</v>
      </c>
      <c r="B547" s="4" t="s">
        <v>1672</v>
      </c>
      <c r="C547" s="4" t="s">
        <v>1675</v>
      </c>
      <c r="D547" t="s">
        <v>1505</v>
      </c>
      <c r="E547" t="s">
        <v>1506</v>
      </c>
      <c r="G547" s="4" t="s">
        <v>1694</v>
      </c>
      <c r="H547" t="s">
        <v>1694</v>
      </c>
      <c r="I547" s="4" t="s">
        <v>1787</v>
      </c>
      <c r="J547">
        <v>36.544444444444402</v>
      </c>
      <c r="K547">
        <v>128.800833333333</v>
      </c>
      <c r="M547" s="4" t="s">
        <v>1671</v>
      </c>
      <c r="O547">
        <v>2019</v>
      </c>
      <c r="P547">
        <v>2020</v>
      </c>
      <c r="Q547" t="s">
        <v>1788</v>
      </c>
      <c r="R547">
        <v>14</v>
      </c>
      <c r="T547">
        <v>0</v>
      </c>
      <c r="U547" t="s">
        <v>1797</v>
      </c>
      <c r="W547" s="4"/>
      <c r="X547" s="9" t="s">
        <v>1793</v>
      </c>
      <c r="Z547">
        <v>12</v>
      </c>
      <c r="AA547" t="s">
        <v>1685</v>
      </c>
      <c r="AB547">
        <v>1000</v>
      </c>
      <c r="AC547">
        <v>1</v>
      </c>
      <c r="AD547" t="s">
        <v>1694</v>
      </c>
      <c r="AF547" t="s">
        <v>158</v>
      </c>
      <c r="AG547" t="s">
        <v>1685</v>
      </c>
      <c r="AH547">
        <v>1440</v>
      </c>
      <c r="AI547" t="s">
        <v>158</v>
      </c>
      <c r="AJ547" s="4" t="s">
        <v>1674</v>
      </c>
      <c r="AK547" s="4">
        <v>92.147999999999996</v>
      </c>
      <c r="AL547" t="s">
        <v>1799</v>
      </c>
      <c r="AM547" s="4">
        <v>0.80500000000000005</v>
      </c>
      <c r="AN547" s="4">
        <v>4</v>
      </c>
      <c r="AO547" s="4">
        <v>20</v>
      </c>
      <c r="AP547" s="4">
        <v>14</v>
      </c>
      <c r="AQ547" t="s">
        <v>1795</v>
      </c>
      <c r="AR547" s="4" t="s">
        <v>1798</v>
      </c>
    </row>
    <row r="548" spans="1:44" x14ac:dyDescent="0.2">
      <c r="A548" t="s">
        <v>1510</v>
      </c>
      <c r="B548" s="4" t="s">
        <v>1672</v>
      </c>
      <c r="C548" s="4" t="s">
        <v>1675</v>
      </c>
      <c r="D548" t="s">
        <v>1505</v>
      </c>
      <c r="E548" t="s">
        <v>1506</v>
      </c>
      <c r="G548" s="4" t="s">
        <v>1694</v>
      </c>
      <c r="H548" t="s">
        <v>1694</v>
      </c>
      <c r="I548" s="4" t="s">
        <v>1787</v>
      </c>
      <c r="J548">
        <v>36.544444444444402</v>
      </c>
      <c r="K548">
        <v>128.800833333333</v>
      </c>
      <c r="M548" s="4" t="s">
        <v>1671</v>
      </c>
      <c r="O548">
        <v>2019</v>
      </c>
      <c r="P548">
        <v>2020</v>
      </c>
      <c r="Q548" t="s">
        <v>1788</v>
      </c>
      <c r="R548">
        <v>14</v>
      </c>
      <c r="T548">
        <v>0</v>
      </c>
      <c r="U548" t="s">
        <v>1797</v>
      </c>
      <c r="W548" s="4"/>
      <c r="X548" s="9" t="s">
        <v>1793</v>
      </c>
      <c r="Z548">
        <v>12</v>
      </c>
      <c r="AA548" t="s">
        <v>1685</v>
      </c>
      <c r="AB548">
        <v>0</v>
      </c>
      <c r="AC548">
        <v>1</v>
      </c>
      <c r="AD548" t="s">
        <v>1694</v>
      </c>
      <c r="AF548" t="s">
        <v>158</v>
      </c>
      <c r="AG548" t="s">
        <v>1685</v>
      </c>
      <c r="AH548">
        <v>1440</v>
      </c>
      <c r="AI548" t="s">
        <v>158</v>
      </c>
      <c r="AJ548" s="4" t="s">
        <v>1674</v>
      </c>
      <c r="AK548" s="4">
        <v>3.2890000000000001</v>
      </c>
      <c r="AL548" t="s">
        <v>1799</v>
      </c>
      <c r="AM548">
        <v>3.6920000000000002</v>
      </c>
      <c r="AN548" s="4">
        <v>4</v>
      </c>
      <c r="AO548" s="4">
        <v>20</v>
      </c>
      <c r="AP548" s="4">
        <v>21</v>
      </c>
      <c r="AQ548" t="s">
        <v>1795</v>
      </c>
      <c r="AR548" s="4" t="s">
        <v>1798</v>
      </c>
    </row>
    <row r="549" spans="1:44" x14ac:dyDescent="0.2">
      <c r="A549" t="s">
        <v>1510</v>
      </c>
      <c r="B549" s="4" t="s">
        <v>1672</v>
      </c>
      <c r="C549" s="4" t="s">
        <v>1675</v>
      </c>
      <c r="D549" t="s">
        <v>1505</v>
      </c>
      <c r="E549" t="s">
        <v>1506</v>
      </c>
      <c r="G549" s="4" t="s">
        <v>1694</v>
      </c>
      <c r="H549" t="s">
        <v>1694</v>
      </c>
      <c r="I549" s="4" t="s">
        <v>1787</v>
      </c>
      <c r="J549">
        <v>36.544444444444402</v>
      </c>
      <c r="K549">
        <v>128.800833333333</v>
      </c>
      <c r="M549" s="4" t="s">
        <v>1671</v>
      </c>
      <c r="O549">
        <v>2019</v>
      </c>
      <c r="P549">
        <v>2020</v>
      </c>
      <c r="Q549" t="s">
        <v>1788</v>
      </c>
      <c r="R549">
        <v>14</v>
      </c>
      <c r="T549">
        <v>0</v>
      </c>
      <c r="U549" t="s">
        <v>1797</v>
      </c>
      <c r="W549" s="4"/>
      <c r="X549" s="9" t="s">
        <v>1793</v>
      </c>
      <c r="Z549">
        <v>12</v>
      </c>
      <c r="AA549" t="s">
        <v>1685</v>
      </c>
      <c r="AB549">
        <v>10.045</v>
      </c>
      <c r="AC549">
        <v>1</v>
      </c>
      <c r="AD549" t="s">
        <v>1694</v>
      </c>
      <c r="AF549" t="s">
        <v>158</v>
      </c>
      <c r="AG549" t="s">
        <v>1685</v>
      </c>
      <c r="AH549">
        <v>1440</v>
      </c>
      <c r="AI549" t="s">
        <v>158</v>
      </c>
      <c r="AJ549" s="4" t="s">
        <v>1674</v>
      </c>
      <c r="AK549" s="4">
        <v>15.638</v>
      </c>
      <c r="AL549" t="s">
        <v>1799</v>
      </c>
      <c r="AM549">
        <v>17.920000000000002</v>
      </c>
      <c r="AN549" s="4">
        <v>4</v>
      </c>
      <c r="AO549" s="4">
        <v>20</v>
      </c>
      <c r="AP549" s="4">
        <v>21</v>
      </c>
      <c r="AQ549" t="s">
        <v>1795</v>
      </c>
      <c r="AR549" s="4" t="s">
        <v>1798</v>
      </c>
    </row>
    <row r="550" spans="1:44" x14ac:dyDescent="0.2">
      <c r="A550" t="s">
        <v>1510</v>
      </c>
      <c r="B550" s="4" t="s">
        <v>1672</v>
      </c>
      <c r="C550" s="4" t="s">
        <v>1675</v>
      </c>
      <c r="D550" t="s">
        <v>1505</v>
      </c>
      <c r="E550" t="s">
        <v>1506</v>
      </c>
      <c r="G550" s="4" t="s">
        <v>1694</v>
      </c>
      <c r="H550" t="s">
        <v>1694</v>
      </c>
      <c r="I550" s="4" t="s">
        <v>1787</v>
      </c>
      <c r="J550">
        <v>36.544444444444402</v>
      </c>
      <c r="K550">
        <v>128.800833333333</v>
      </c>
      <c r="M550" s="4" t="s">
        <v>1671</v>
      </c>
      <c r="O550">
        <v>2019</v>
      </c>
      <c r="P550">
        <v>2020</v>
      </c>
      <c r="Q550" t="s">
        <v>1788</v>
      </c>
      <c r="R550">
        <v>14</v>
      </c>
      <c r="T550">
        <v>0</v>
      </c>
      <c r="U550" t="s">
        <v>1797</v>
      </c>
      <c r="W550" s="4"/>
      <c r="X550" s="9" t="s">
        <v>1793</v>
      </c>
      <c r="Z550">
        <v>12</v>
      </c>
      <c r="AA550" t="s">
        <v>1685</v>
      </c>
      <c r="AB550">
        <v>100.1</v>
      </c>
      <c r="AC550">
        <v>1</v>
      </c>
      <c r="AD550" t="s">
        <v>1694</v>
      </c>
      <c r="AF550" t="s">
        <v>158</v>
      </c>
      <c r="AG550" t="s">
        <v>1685</v>
      </c>
      <c r="AH550">
        <v>1440</v>
      </c>
      <c r="AI550" t="s">
        <v>158</v>
      </c>
      <c r="AJ550" s="4" t="s">
        <v>1674</v>
      </c>
      <c r="AK550" s="4">
        <v>45.436</v>
      </c>
      <c r="AL550" t="s">
        <v>1799</v>
      </c>
      <c r="AM550">
        <v>12.616999999999997</v>
      </c>
      <c r="AN550" s="4">
        <v>4</v>
      </c>
      <c r="AO550" s="4">
        <v>20</v>
      </c>
      <c r="AP550" s="4">
        <v>21</v>
      </c>
      <c r="AQ550" t="s">
        <v>1795</v>
      </c>
      <c r="AR550" s="4" t="s">
        <v>1798</v>
      </c>
    </row>
    <row r="551" spans="1:44" x14ac:dyDescent="0.2">
      <c r="A551" t="s">
        <v>1510</v>
      </c>
      <c r="B551" s="4" t="s">
        <v>1672</v>
      </c>
      <c r="C551" s="4" t="s">
        <v>1675</v>
      </c>
      <c r="D551" t="s">
        <v>1505</v>
      </c>
      <c r="E551" t="s">
        <v>1506</v>
      </c>
      <c r="G551" s="4" t="s">
        <v>1694</v>
      </c>
      <c r="H551" t="s">
        <v>1694</v>
      </c>
      <c r="I551" s="4" t="s">
        <v>1787</v>
      </c>
      <c r="J551">
        <v>36.544444444444402</v>
      </c>
      <c r="K551">
        <v>128.800833333333</v>
      </c>
      <c r="M551" s="4" t="s">
        <v>1671</v>
      </c>
      <c r="O551">
        <v>2019</v>
      </c>
      <c r="P551">
        <v>2020</v>
      </c>
      <c r="Q551" t="s">
        <v>1788</v>
      </c>
      <c r="R551">
        <v>14</v>
      </c>
      <c r="T551">
        <v>0</v>
      </c>
      <c r="U551" t="s">
        <v>1797</v>
      </c>
      <c r="W551" s="4"/>
      <c r="X551" s="9" t="s">
        <v>1793</v>
      </c>
      <c r="Z551">
        <v>12</v>
      </c>
      <c r="AA551" t="s">
        <v>1685</v>
      </c>
      <c r="AB551">
        <v>1000</v>
      </c>
      <c r="AC551">
        <v>1</v>
      </c>
      <c r="AD551" t="s">
        <v>1694</v>
      </c>
      <c r="AF551" t="s">
        <v>158</v>
      </c>
      <c r="AG551" t="s">
        <v>1685</v>
      </c>
      <c r="AH551">
        <v>1440</v>
      </c>
      <c r="AI551" t="s">
        <v>158</v>
      </c>
      <c r="AJ551" s="4" t="s">
        <v>1674</v>
      </c>
      <c r="AK551" s="4">
        <v>92.147999999999996</v>
      </c>
      <c r="AL551" t="s">
        <v>1799</v>
      </c>
      <c r="AM551">
        <v>0.80500000000000682</v>
      </c>
      <c r="AN551" s="4">
        <v>4</v>
      </c>
      <c r="AO551" s="4">
        <v>20</v>
      </c>
      <c r="AP551" s="4">
        <v>21</v>
      </c>
      <c r="AQ551" t="s">
        <v>1795</v>
      </c>
      <c r="AR551" s="4" t="s">
        <v>1798</v>
      </c>
    </row>
    <row r="552" spans="1:44" x14ac:dyDescent="0.2">
      <c r="A552" t="s">
        <v>1510</v>
      </c>
      <c r="B552" s="4" t="s">
        <v>1672</v>
      </c>
      <c r="C552" s="4" t="s">
        <v>1675</v>
      </c>
      <c r="D552" t="s">
        <v>1505</v>
      </c>
      <c r="E552" t="s">
        <v>1506</v>
      </c>
      <c r="G552" s="4" t="s">
        <v>1694</v>
      </c>
      <c r="H552" t="s">
        <v>1694</v>
      </c>
      <c r="I552" s="4" t="s">
        <v>1787</v>
      </c>
      <c r="J552">
        <v>36.544444444444402</v>
      </c>
      <c r="K552">
        <v>128.800833333333</v>
      </c>
      <c r="M552" s="4" t="s">
        <v>1671</v>
      </c>
      <c r="O552">
        <v>2019</v>
      </c>
      <c r="P552">
        <v>2020</v>
      </c>
      <c r="Q552" t="s">
        <v>1788</v>
      </c>
      <c r="R552">
        <v>14</v>
      </c>
      <c r="T552">
        <v>0</v>
      </c>
      <c r="U552" t="s">
        <v>1797</v>
      </c>
      <c r="W552" s="4"/>
      <c r="X552" s="9" t="s">
        <v>1793</v>
      </c>
      <c r="Z552">
        <v>12</v>
      </c>
      <c r="AA552" t="s">
        <v>1685</v>
      </c>
      <c r="AB552">
        <v>0</v>
      </c>
      <c r="AC552">
        <v>1</v>
      </c>
      <c r="AD552" t="s">
        <v>1694</v>
      </c>
      <c r="AF552" t="s">
        <v>158</v>
      </c>
      <c r="AG552" t="s">
        <v>1685</v>
      </c>
      <c r="AH552">
        <v>1440</v>
      </c>
      <c r="AI552" t="s">
        <v>158</v>
      </c>
      <c r="AJ552" s="4" t="s">
        <v>1674</v>
      </c>
      <c r="AK552" s="4">
        <v>3.2210000000000001</v>
      </c>
      <c r="AL552" t="s">
        <v>1799</v>
      </c>
      <c r="AM552">
        <v>3.7590000000000003</v>
      </c>
      <c r="AN552" s="4">
        <v>4</v>
      </c>
      <c r="AO552" s="4">
        <v>20</v>
      </c>
      <c r="AP552" s="4">
        <v>28</v>
      </c>
      <c r="AQ552" t="s">
        <v>1795</v>
      </c>
      <c r="AR552" s="4" t="s">
        <v>1798</v>
      </c>
    </row>
    <row r="553" spans="1:44" x14ac:dyDescent="0.2">
      <c r="A553" t="s">
        <v>1510</v>
      </c>
      <c r="B553" s="4" t="s">
        <v>1672</v>
      </c>
      <c r="C553" s="4" t="s">
        <v>1675</v>
      </c>
      <c r="D553" t="s">
        <v>1505</v>
      </c>
      <c r="E553" t="s">
        <v>1506</v>
      </c>
      <c r="G553" s="4" t="s">
        <v>1694</v>
      </c>
      <c r="H553" t="s">
        <v>1694</v>
      </c>
      <c r="I553" s="4" t="s">
        <v>1787</v>
      </c>
      <c r="J553">
        <v>36.544444444444402</v>
      </c>
      <c r="K553">
        <v>128.800833333333</v>
      </c>
      <c r="M553" s="4" t="s">
        <v>1671</v>
      </c>
      <c r="O553">
        <v>2019</v>
      </c>
      <c r="P553">
        <v>2020</v>
      </c>
      <c r="Q553" t="s">
        <v>1788</v>
      </c>
      <c r="R553">
        <v>14</v>
      </c>
      <c r="T553">
        <v>0</v>
      </c>
      <c r="U553" t="s">
        <v>1797</v>
      </c>
      <c r="W553" s="4"/>
      <c r="X553" s="9" t="s">
        <v>1793</v>
      </c>
      <c r="Z553">
        <v>12</v>
      </c>
      <c r="AA553" t="s">
        <v>1685</v>
      </c>
      <c r="AB553">
        <v>10.045</v>
      </c>
      <c r="AC553">
        <v>1</v>
      </c>
      <c r="AD553" t="s">
        <v>1694</v>
      </c>
      <c r="AF553" t="s">
        <v>158</v>
      </c>
      <c r="AG553" t="s">
        <v>1685</v>
      </c>
      <c r="AH553">
        <v>1440</v>
      </c>
      <c r="AI553" t="s">
        <v>158</v>
      </c>
      <c r="AJ553" s="4" t="s">
        <v>1674</v>
      </c>
      <c r="AK553" s="4">
        <v>15.638</v>
      </c>
      <c r="AL553" t="s">
        <v>1799</v>
      </c>
      <c r="AM553">
        <v>18.255000000000003</v>
      </c>
      <c r="AN553" s="4">
        <v>4</v>
      </c>
      <c r="AO553" s="4">
        <v>20</v>
      </c>
      <c r="AP553" s="4">
        <v>28</v>
      </c>
      <c r="AQ553" t="s">
        <v>1795</v>
      </c>
      <c r="AR553" s="4" t="s">
        <v>1798</v>
      </c>
    </row>
    <row r="554" spans="1:44" x14ac:dyDescent="0.2">
      <c r="A554" t="s">
        <v>1510</v>
      </c>
      <c r="B554" s="4" t="s">
        <v>1672</v>
      </c>
      <c r="C554" s="4" t="s">
        <v>1675</v>
      </c>
      <c r="D554" t="s">
        <v>1505</v>
      </c>
      <c r="E554" t="s">
        <v>1506</v>
      </c>
      <c r="G554" s="4" t="s">
        <v>1694</v>
      </c>
      <c r="H554" t="s">
        <v>1694</v>
      </c>
      <c r="I554" s="4" t="s">
        <v>1787</v>
      </c>
      <c r="J554">
        <v>36.544444444444402</v>
      </c>
      <c r="K554">
        <v>128.800833333333</v>
      </c>
      <c r="M554" s="4" t="s">
        <v>1671</v>
      </c>
      <c r="O554">
        <v>2019</v>
      </c>
      <c r="P554">
        <v>2020</v>
      </c>
      <c r="Q554" t="s">
        <v>1788</v>
      </c>
      <c r="R554">
        <v>14</v>
      </c>
      <c r="T554">
        <v>0</v>
      </c>
      <c r="U554" t="s">
        <v>1797</v>
      </c>
      <c r="W554" s="4"/>
      <c r="X554" s="9" t="s">
        <v>1793</v>
      </c>
      <c r="Z554">
        <v>12</v>
      </c>
      <c r="AA554" t="s">
        <v>1685</v>
      </c>
      <c r="AB554">
        <v>100.1</v>
      </c>
      <c r="AC554">
        <v>1</v>
      </c>
      <c r="AD554" t="s">
        <v>1694</v>
      </c>
      <c r="AF554" t="s">
        <v>158</v>
      </c>
      <c r="AG554" t="s">
        <v>1685</v>
      </c>
      <c r="AH554">
        <v>1440</v>
      </c>
      <c r="AI554" t="s">
        <v>158</v>
      </c>
      <c r="AJ554" s="4" t="s">
        <v>1674</v>
      </c>
      <c r="AK554" s="4">
        <v>45.436</v>
      </c>
      <c r="AL554" t="s">
        <v>1799</v>
      </c>
      <c r="AM554">
        <v>12.549999999999997</v>
      </c>
      <c r="AN554" s="4">
        <v>4</v>
      </c>
      <c r="AO554" s="4">
        <v>20</v>
      </c>
      <c r="AP554" s="4">
        <v>28</v>
      </c>
      <c r="AQ554" t="s">
        <v>1795</v>
      </c>
      <c r="AR554" s="4" t="s">
        <v>1798</v>
      </c>
    </row>
    <row r="555" spans="1:44" x14ac:dyDescent="0.2">
      <c r="A555" t="s">
        <v>1510</v>
      </c>
      <c r="B555" s="4" t="s">
        <v>1672</v>
      </c>
      <c r="C555" s="4" t="s">
        <v>1675</v>
      </c>
      <c r="D555" t="s">
        <v>1505</v>
      </c>
      <c r="E555" t="s">
        <v>1506</v>
      </c>
      <c r="G555" s="4" t="s">
        <v>1694</v>
      </c>
      <c r="H555" t="s">
        <v>1694</v>
      </c>
      <c r="I555" s="4" t="s">
        <v>1787</v>
      </c>
      <c r="J555">
        <v>36.544444444444402</v>
      </c>
      <c r="K555">
        <v>128.800833333333</v>
      </c>
      <c r="M555" s="4" t="s">
        <v>1671</v>
      </c>
      <c r="O555">
        <v>2019</v>
      </c>
      <c r="P555">
        <v>2020</v>
      </c>
      <c r="Q555" t="s">
        <v>1788</v>
      </c>
      <c r="R555">
        <v>14</v>
      </c>
      <c r="T555">
        <v>0</v>
      </c>
      <c r="U555" t="s">
        <v>1797</v>
      </c>
      <c r="W555" s="4"/>
      <c r="X555" s="9" t="s">
        <v>1793</v>
      </c>
      <c r="Z555">
        <v>12</v>
      </c>
      <c r="AA555" t="s">
        <v>1685</v>
      </c>
      <c r="AB555">
        <v>1000</v>
      </c>
      <c r="AC555">
        <v>1</v>
      </c>
      <c r="AD555" t="s">
        <v>1694</v>
      </c>
      <c r="AF555" t="s">
        <v>158</v>
      </c>
      <c r="AG555" t="s">
        <v>1685</v>
      </c>
      <c r="AH555">
        <v>1440</v>
      </c>
      <c r="AI555" t="s">
        <v>158</v>
      </c>
      <c r="AJ555" s="4" t="s">
        <v>1674</v>
      </c>
      <c r="AK555" s="4">
        <v>92.147999999999996</v>
      </c>
      <c r="AL555" t="s">
        <v>1799</v>
      </c>
      <c r="AM555">
        <v>0.80500000000000682</v>
      </c>
      <c r="AN555" s="4">
        <v>4</v>
      </c>
      <c r="AO555" s="4">
        <v>20</v>
      </c>
      <c r="AP555" s="4">
        <v>28</v>
      </c>
      <c r="AQ555" t="s">
        <v>1795</v>
      </c>
      <c r="AR555" s="4" t="s">
        <v>1798</v>
      </c>
    </row>
    <row r="556" spans="1:44" s="14" customFormat="1" x14ac:dyDescent="0.2">
      <c r="A556" s="14" t="s">
        <v>1510</v>
      </c>
      <c r="B556" s="15" t="s">
        <v>1672</v>
      </c>
      <c r="C556" s="15" t="s">
        <v>1675</v>
      </c>
      <c r="D556" s="14" t="s">
        <v>1505</v>
      </c>
      <c r="E556" s="14" t="s">
        <v>1506</v>
      </c>
      <c r="G556" s="15" t="s">
        <v>1694</v>
      </c>
      <c r="H556" s="14" t="s">
        <v>1694</v>
      </c>
      <c r="I556" s="15" t="s">
        <v>1787</v>
      </c>
      <c r="J556" s="14">
        <v>36.544444444444402</v>
      </c>
      <c r="K556" s="14">
        <v>128.800833333333</v>
      </c>
      <c r="M556" s="15" t="s">
        <v>1671</v>
      </c>
      <c r="O556" s="14">
        <v>2019</v>
      </c>
      <c r="P556" s="14">
        <v>2020</v>
      </c>
      <c r="Q556" s="14" t="s">
        <v>1788</v>
      </c>
      <c r="R556" s="14">
        <v>14</v>
      </c>
      <c r="T556" s="14">
        <v>0</v>
      </c>
      <c r="U556" s="14" t="s">
        <v>1801</v>
      </c>
      <c r="V556" s="12" t="s">
        <v>1776</v>
      </c>
      <c r="W556" s="15">
        <v>14</v>
      </c>
      <c r="X556" s="12" t="s">
        <v>1793</v>
      </c>
      <c r="Y556" s="14" t="s">
        <v>1832</v>
      </c>
      <c r="Z556" s="14">
        <v>12</v>
      </c>
      <c r="AD556" s="14" t="s">
        <v>1694</v>
      </c>
      <c r="AF556" s="14" t="s">
        <v>1694</v>
      </c>
      <c r="AI556" s="14" t="s">
        <v>158</v>
      </c>
      <c r="AJ556" s="15" t="s">
        <v>1674</v>
      </c>
      <c r="AK556" s="15">
        <v>64.444000000000003</v>
      </c>
      <c r="AN556" s="15">
        <v>4</v>
      </c>
      <c r="AO556" s="15">
        <v>20</v>
      </c>
      <c r="AP556" s="15">
        <v>7</v>
      </c>
      <c r="AQ556" s="14" t="s">
        <v>1795</v>
      </c>
      <c r="AR556" s="15" t="s">
        <v>1800</v>
      </c>
    </row>
    <row r="557" spans="1:44" s="14" customFormat="1" x14ac:dyDescent="0.2">
      <c r="A557" s="14" t="s">
        <v>1510</v>
      </c>
      <c r="B557" s="15" t="s">
        <v>1672</v>
      </c>
      <c r="C557" s="15" t="s">
        <v>1675</v>
      </c>
      <c r="D557" s="14" t="s">
        <v>1505</v>
      </c>
      <c r="E557" s="14" t="s">
        <v>1506</v>
      </c>
      <c r="G557" s="15" t="s">
        <v>1694</v>
      </c>
      <c r="H557" s="14" t="s">
        <v>1694</v>
      </c>
      <c r="I557" s="15" t="s">
        <v>1787</v>
      </c>
      <c r="J557" s="14">
        <v>36.544444444444402</v>
      </c>
      <c r="K557" s="14">
        <v>128.800833333333</v>
      </c>
      <c r="M557" s="15" t="s">
        <v>1671</v>
      </c>
      <c r="O557" s="14">
        <v>2019</v>
      </c>
      <c r="P557" s="14">
        <v>2020</v>
      </c>
      <c r="Q557" s="14" t="s">
        <v>1788</v>
      </c>
      <c r="R557" s="14">
        <v>14</v>
      </c>
      <c r="T557" s="14">
        <v>0</v>
      </c>
      <c r="U557" s="14" t="s">
        <v>1801</v>
      </c>
      <c r="V557" s="12" t="s">
        <v>1776</v>
      </c>
      <c r="W557" s="15">
        <v>14</v>
      </c>
      <c r="X557" s="12" t="s">
        <v>1793</v>
      </c>
      <c r="Y557" s="14" t="s">
        <v>1833</v>
      </c>
      <c r="Z557" s="14">
        <v>12</v>
      </c>
      <c r="AD557" s="14" t="s">
        <v>1694</v>
      </c>
      <c r="AF557" s="14" t="s">
        <v>1694</v>
      </c>
      <c r="AI557" s="14" t="s">
        <v>158</v>
      </c>
      <c r="AJ557" s="15" t="s">
        <v>1674</v>
      </c>
      <c r="AK557" s="15">
        <v>60.722000000000001</v>
      </c>
      <c r="AN557" s="15">
        <v>4</v>
      </c>
      <c r="AO557" s="15">
        <v>20</v>
      </c>
      <c r="AP557" s="15">
        <v>7</v>
      </c>
      <c r="AQ557" s="14" t="s">
        <v>1795</v>
      </c>
      <c r="AR557" s="15" t="s">
        <v>1800</v>
      </c>
    </row>
    <row r="558" spans="1:44" s="14" customFormat="1" x14ac:dyDescent="0.2">
      <c r="A558" s="14" t="s">
        <v>1510</v>
      </c>
      <c r="B558" s="15" t="s">
        <v>1672</v>
      </c>
      <c r="C558" s="15" t="s">
        <v>1675</v>
      </c>
      <c r="D558" s="14" t="s">
        <v>1505</v>
      </c>
      <c r="E558" s="14" t="s">
        <v>1506</v>
      </c>
      <c r="G558" s="15" t="s">
        <v>1694</v>
      </c>
      <c r="H558" s="14" t="s">
        <v>1694</v>
      </c>
      <c r="I558" s="15" t="s">
        <v>1787</v>
      </c>
      <c r="J558" s="14">
        <v>36.544444444444402</v>
      </c>
      <c r="K558" s="14">
        <v>128.800833333333</v>
      </c>
      <c r="M558" s="15" t="s">
        <v>1671</v>
      </c>
      <c r="O558" s="14">
        <v>2019</v>
      </c>
      <c r="P558" s="14">
        <v>2020</v>
      </c>
      <c r="Q558" s="14" t="s">
        <v>1788</v>
      </c>
      <c r="R558" s="14">
        <v>14</v>
      </c>
      <c r="T558" s="14">
        <v>0</v>
      </c>
      <c r="U558" s="14" t="s">
        <v>1801</v>
      </c>
      <c r="V558" s="12" t="s">
        <v>1776</v>
      </c>
      <c r="W558" s="15">
        <v>14</v>
      </c>
      <c r="X558" s="12" t="s">
        <v>1793</v>
      </c>
      <c r="Y558" s="14" t="s">
        <v>1832</v>
      </c>
      <c r="Z558" s="14">
        <v>12</v>
      </c>
      <c r="AD558" s="14" t="s">
        <v>1694</v>
      </c>
      <c r="AF558" s="14" t="s">
        <v>1694</v>
      </c>
      <c r="AI558" s="14" t="s">
        <v>158</v>
      </c>
      <c r="AJ558" s="15" t="s">
        <v>1674</v>
      </c>
      <c r="AK558" s="15">
        <v>80.721999999999994</v>
      </c>
      <c r="AN558" s="15">
        <v>4</v>
      </c>
      <c r="AO558" s="15">
        <v>20</v>
      </c>
      <c r="AP558" s="15">
        <v>14</v>
      </c>
      <c r="AQ558" s="14" t="s">
        <v>1795</v>
      </c>
      <c r="AR558" s="15" t="s">
        <v>1800</v>
      </c>
    </row>
    <row r="559" spans="1:44" s="14" customFormat="1" x14ac:dyDescent="0.2">
      <c r="A559" s="14" t="s">
        <v>1510</v>
      </c>
      <c r="B559" s="15" t="s">
        <v>1672</v>
      </c>
      <c r="C559" s="15" t="s">
        <v>1675</v>
      </c>
      <c r="D559" s="14" t="s">
        <v>1505</v>
      </c>
      <c r="E559" s="14" t="s">
        <v>1506</v>
      </c>
      <c r="G559" s="15" t="s">
        <v>1694</v>
      </c>
      <c r="H559" s="14" t="s">
        <v>1694</v>
      </c>
      <c r="I559" s="15" t="s">
        <v>1787</v>
      </c>
      <c r="J559" s="14">
        <v>36.544444444444402</v>
      </c>
      <c r="K559" s="14">
        <v>128.800833333333</v>
      </c>
      <c r="M559" s="15" t="s">
        <v>1671</v>
      </c>
      <c r="O559" s="14">
        <v>2019</v>
      </c>
      <c r="P559" s="14">
        <v>2020</v>
      </c>
      <c r="Q559" s="14" t="s">
        <v>1788</v>
      </c>
      <c r="R559" s="14">
        <v>14</v>
      </c>
      <c r="T559" s="14">
        <v>0</v>
      </c>
      <c r="U559" s="14" t="s">
        <v>1801</v>
      </c>
      <c r="V559" s="12" t="s">
        <v>1776</v>
      </c>
      <c r="W559" s="15">
        <v>14</v>
      </c>
      <c r="X559" s="12" t="s">
        <v>1793</v>
      </c>
      <c r="Y559" s="14" t="s">
        <v>1833</v>
      </c>
      <c r="Z559" s="14">
        <v>12</v>
      </c>
      <c r="AD559" s="14" t="s">
        <v>1694</v>
      </c>
      <c r="AF559" s="14" t="s">
        <v>1694</v>
      </c>
      <c r="AI559" s="14" t="s">
        <v>158</v>
      </c>
      <c r="AJ559" s="15" t="s">
        <v>1674</v>
      </c>
      <c r="AK559" s="15">
        <v>76.055999999999997</v>
      </c>
      <c r="AN559" s="15">
        <v>4</v>
      </c>
      <c r="AO559" s="15">
        <v>20</v>
      </c>
      <c r="AP559" s="15">
        <v>14</v>
      </c>
      <c r="AQ559" s="14" t="s">
        <v>1795</v>
      </c>
      <c r="AR559" s="15" t="s">
        <v>1800</v>
      </c>
    </row>
    <row r="560" spans="1:44" s="14" customFormat="1" x14ac:dyDescent="0.2">
      <c r="A560" s="14" t="s">
        <v>1510</v>
      </c>
      <c r="B560" s="15" t="s">
        <v>1672</v>
      </c>
      <c r="C560" s="15" t="s">
        <v>1675</v>
      </c>
      <c r="D560" s="14" t="s">
        <v>1505</v>
      </c>
      <c r="E560" s="14" t="s">
        <v>1506</v>
      </c>
      <c r="G560" s="15" t="s">
        <v>1694</v>
      </c>
      <c r="H560" s="14" t="s">
        <v>1694</v>
      </c>
      <c r="I560" s="15" t="s">
        <v>1787</v>
      </c>
      <c r="J560" s="14">
        <v>36.544444444444402</v>
      </c>
      <c r="K560" s="14">
        <v>128.800833333333</v>
      </c>
      <c r="M560" s="15" t="s">
        <v>1671</v>
      </c>
      <c r="O560" s="14">
        <v>2019</v>
      </c>
      <c r="P560" s="14">
        <v>2020</v>
      </c>
      <c r="Q560" s="14" t="s">
        <v>1788</v>
      </c>
      <c r="R560" s="14">
        <v>14</v>
      </c>
      <c r="T560" s="14">
        <v>0</v>
      </c>
      <c r="U560" s="14" t="s">
        <v>1801</v>
      </c>
      <c r="V560" s="12" t="s">
        <v>1776</v>
      </c>
      <c r="W560" s="15">
        <v>14</v>
      </c>
      <c r="X560" s="12" t="s">
        <v>1793</v>
      </c>
      <c r="Y560" s="14" t="s">
        <v>1832</v>
      </c>
      <c r="Z560" s="14">
        <v>12</v>
      </c>
      <c r="AD560" s="14" t="s">
        <v>1694</v>
      </c>
      <c r="AF560" s="14" t="s">
        <v>1694</v>
      </c>
      <c r="AI560" s="14" t="s">
        <v>158</v>
      </c>
      <c r="AJ560" s="15" t="s">
        <v>1674</v>
      </c>
      <c r="AK560" s="15">
        <v>80.5</v>
      </c>
      <c r="AN560" s="15">
        <v>4</v>
      </c>
      <c r="AO560" s="15">
        <v>20</v>
      </c>
      <c r="AP560" s="15">
        <v>21</v>
      </c>
      <c r="AQ560" s="14" t="s">
        <v>1795</v>
      </c>
      <c r="AR560" s="15" t="s">
        <v>1800</v>
      </c>
    </row>
    <row r="561" spans="1:44" s="14" customFormat="1" x14ac:dyDescent="0.2">
      <c r="A561" s="14" t="s">
        <v>1510</v>
      </c>
      <c r="B561" s="15" t="s">
        <v>1672</v>
      </c>
      <c r="C561" s="15" t="s">
        <v>1675</v>
      </c>
      <c r="D561" s="14" t="s">
        <v>1505</v>
      </c>
      <c r="E561" s="14" t="s">
        <v>1506</v>
      </c>
      <c r="G561" s="15" t="s">
        <v>1694</v>
      </c>
      <c r="H561" s="14" t="s">
        <v>1694</v>
      </c>
      <c r="I561" s="15" t="s">
        <v>1787</v>
      </c>
      <c r="J561" s="14">
        <v>36.544444444444402</v>
      </c>
      <c r="K561" s="14">
        <v>128.800833333333</v>
      </c>
      <c r="M561" s="15" t="s">
        <v>1671</v>
      </c>
      <c r="O561" s="14">
        <v>2019</v>
      </c>
      <c r="P561" s="14">
        <v>2020</v>
      </c>
      <c r="Q561" s="14" t="s">
        <v>1788</v>
      </c>
      <c r="R561" s="14">
        <v>14</v>
      </c>
      <c r="T561" s="14">
        <v>0</v>
      </c>
      <c r="U561" s="14" t="s">
        <v>1801</v>
      </c>
      <c r="V561" s="12" t="s">
        <v>1776</v>
      </c>
      <c r="W561" s="15">
        <v>14</v>
      </c>
      <c r="X561" s="12" t="s">
        <v>1793</v>
      </c>
      <c r="Y561" s="14" t="s">
        <v>1833</v>
      </c>
      <c r="Z561" s="14">
        <v>12</v>
      </c>
      <c r="AD561" s="14" t="s">
        <v>1694</v>
      </c>
      <c r="AF561" s="14" t="s">
        <v>1694</v>
      </c>
      <c r="AI561" s="14" t="s">
        <v>158</v>
      </c>
      <c r="AJ561" s="15" t="s">
        <v>1674</v>
      </c>
      <c r="AK561" s="15">
        <v>75.832999999999998</v>
      </c>
      <c r="AN561" s="15">
        <v>4</v>
      </c>
      <c r="AO561" s="15">
        <v>20</v>
      </c>
      <c r="AP561" s="15">
        <v>21</v>
      </c>
      <c r="AQ561" s="14" t="s">
        <v>1795</v>
      </c>
      <c r="AR561" s="15" t="s">
        <v>1800</v>
      </c>
    </row>
    <row r="562" spans="1:44" s="14" customFormat="1" x14ac:dyDescent="0.2">
      <c r="A562" s="14" t="s">
        <v>1510</v>
      </c>
      <c r="B562" s="15" t="s">
        <v>1672</v>
      </c>
      <c r="C562" s="15" t="s">
        <v>1675</v>
      </c>
      <c r="D562" s="14" t="s">
        <v>1505</v>
      </c>
      <c r="E562" s="14" t="s">
        <v>1506</v>
      </c>
      <c r="G562" s="15" t="s">
        <v>1694</v>
      </c>
      <c r="H562" s="14" t="s">
        <v>1694</v>
      </c>
      <c r="I562" s="15" t="s">
        <v>1787</v>
      </c>
      <c r="J562" s="14">
        <v>36.544444444444402</v>
      </c>
      <c r="K562" s="14">
        <v>128.800833333333</v>
      </c>
      <c r="M562" s="15" t="s">
        <v>1671</v>
      </c>
      <c r="O562" s="14">
        <v>2019</v>
      </c>
      <c r="P562" s="14">
        <v>2020</v>
      </c>
      <c r="Q562" s="14" t="s">
        <v>1788</v>
      </c>
      <c r="R562" s="14">
        <v>14</v>
      </c>
      <c r="T562" s="14">
        <v>0</v>
      </c>
      <c r="U562" s="14" t="s">
        <v>1801</v>
      </c>
      <c r="V562" s="12" t="s">
        <v>1776</v>
      </c>
      <c r="W562" s="15">
        <v>14</v>
      </c>
      <c r="X562" s="12" t="s">
        <v>1793</v>
      </c>
      <c r="Y562" s="14" t="s">
        <v>1832</v>
      </c>
      <c r="Z562" s="14">
        <v>12</v>
      </c>
      <c r="AD562" s="14" t="s">
        <v>1694</v>
      </c>
      <c r="AF562" s="14" t="s">
        <v>1694</v>
      </c>
      <c r="AI562" s="14" t="s">
        <v>158</v>
      </c>
      <c r="AJ562" s="15" t="s">
        <v>1674</v>
      </c>
      <c r="AK562" s="15">
        <v>80.721999999999994</v>
      </c>
      <c r="AN562" s="15">
        <v>4</v>
      </c>
      <c r="AO562" s="15">
        <v>20</v>
      </c>
      <c r="AP562" s="15">
        <v>28</v>
      </c>
      <c r="AQ562" s="14" t="s">
        <v>1795</v>
      </c>
      <c r="AR562" s="15" t="s">
        <v>1800</v>
      </c>
    </row>
    <row r="563" spans="1:44" s="14" customFormat="1" x14ac:dyDescent="0.2">
      <c r="A563" s="14" t="s">
        <v>1510</v>
      </c>
      <c r="B563" s="15" t="s">
        <v>1672</v>
      </c>
      <c r="C563" s="15" t="s">
        <v>1675</v>
      </c>
      <c r="D563" s="14" t="s">
        <v>1505</v>
      </c>
      <c r="E563" s="14" t="s">
        <v>1506</v>
      </c>
      <c r="G563" s="15" t="s">
        <v>1694</v>
      </c>
      <c r="H563" s="14" t="s">
        <v>1694</v>
      </c>
      <c r="I563" s="15" t="s">
        <v>1787</v>
      </c>
      <c r="J563" s="14">
        <v>36.544444444444402</v>
      </c>
      <c r="K563" s="14">
        <v>128.800833333333</v>
      </c>
      <c r="M563" s="15" t="s">
        <v>1671</v>
      </c>
      <c r="O563" s="14">
        <v>2019</v>
      </c>
      <c r="P563" s="14">
        <v>2020</v>
      </c>
      <c r="Q563" s="14" t="s">
        <v>1788</v>
      </c>
      <c r="R563" s="14">
        <v>14</v>
      </c>
      <c r="T563" s="14">
        <v>0</v>
      </c>
      <c r="U563" s="14" t="s">
        <v>1801</v>
      </c>
      <c r="V563" s="12" t="s">
        <v>1776</v>
      </c>
      <c r="W563" s="15">
        <v>14</v>
      </c>
      <c r="X563" s="12" t="s">
        <v>1793</v>
      </c>
      <c r="Y563" s="14" t="s">
        <v>1833</v>
      </c>
      <c r="Z563" s="14">
        <v>12</v>
      </c>
      <c r="AD563" s="14" t="s">
        <v>1694</v>
      </c>
      <c r="AF563" s="14" t="s">
        <v>1694</v>
      </c>
      <c r="AI563" s="14" t="s">
        <v>158</v>
      </c>
      <c r="AJ563" s="15" t="s">
        <v>1674</v>
      </c>
      <c r="AK563" s="15">
        <v>77.611000000000004</v>
      </c>
      <c r="AN563" s="15">
        <v>4</v>
      </c>
      <c r="AO563" s="15">
        <v>20</v>
      </c>
      <c r="AP563" s="15">
        <v>28</v>
      </c>
      <c r="AQ563" s="14" t="s">
        <v>1795</v>
      </c>
      <c r="AR563" s="15" t="s">
        <v>1800</v>
      </c>
    </row>
    <row r="564" spans="1:44" s="14" customFormat="1" x14ac:dyDescent="0.2">
      <c r="A564" s="14" t="s">
        <v>1517</v>
      </c>
      <c r="B564" s="15" t="s">
        <v>1672</v>
      </c>
      <c r="C564" s="15" t="s">
        <v>1675</v>
      </c>
      <c r="D564" s="14" t="s">
        <v>261</v>
      </c>
      <c r="E564" s="14" t="s">
        <v>674</v>
      </c>
      <c r="G564" s="15" t="s">
        <v>158</v>
      </c>
      <c r="H564" s="14" t="s">
        <v>1694</v>
      </c>
      <c r="I564" s="15"/>
      <c r="M564" s="15"/>
      <c r="N564" s="14">
        <v>1920</v>
      </c>
      <c r="O564" s="17">
        <v>2011</v>
      </c>
      <c r="P564" s="14">
        <v>2011</v>
      </c>
      <c r="V564" s="12" t="s">
        <v>1805</v>
      </c>
      <c r="W564" s="15">
        <v>28</v>
      </c>
      <c r="X564" s="12" t="s">
        <v>1803</v>
      </c>
      <c r="AA564" s="14" t="s">
        <v>1685</v>
      </c>
      <c r="AB564" s="14">
        <v>0</v>
      </c>
      <c r="AC564" s="14">
        <v>0.5</v>
      </c>
      <c r="AD564" s="14" t="s">
        <v>158</v>
      </c>
      <c r="AE564" s="14" t="s">
        <v>1743</v>
      </c>
      <c r="AF564" s="14" t="s">
        <v>158</v>
      </c>
      <c r="AG564" s="14" t="s">
        <v>1802</v>
      </c>
      <c r="AH564" s="14">
        <v>20</v>
      </c>
      <c r="AJ564" s="15" t="s">
        <v>1674</v>
      </c>
      <c r="AK564" s="15">
        <v>0.25</v>
      </c>
      <c r="AL564" s="14" t="s">
        <v>1806</v>
      </c>
      <c r="AM564" s="14">
        <v>0</v>
      </c>
      <c r="AN564" s="15">
        <v>4</v>
      </c>
      <c r="AO564" s="15">
        <v>20</v>
      </c>
      <c r="AP564" s="15">
        <v>21</v>
      </c>
      <c r="AQ564" s="14" t="s">
        <v>1804</v>
      </c>
      <c r="AR564" s="15" t="s">
        <v>1808</v>
      </c>
    </row>
    <row r="565" spans="1:44" s="14" customFormat="1" x14ac:dyDescent="0.2">
      <c r="A565" s="14" t="s">
        <v>1517</v>
      </c>
      <c r="B565" s="15" t="s">
        <v>1672</v>
      </c>
      <c r="C565" s="15" t="s">
        <v>1675</v>
      </c>
      <c r="D565" s="14" t="s">
        <v>261</v>
      </c>
      <c r="E565" s="14" t="s">
        <v>674</v>
      </c>
      <c r="G565" s="15" t="s">
        <v>158</v>
      </c>
      <c r="H565" s="14" t="s">
        <v>1694</v>
      </c>
      <c r="I565" s="15"/>
      <c r="M565" s="15"/>
      <c r="N565" s="14">
        <v>1920</v>
      </c>
      <c r="O565" s="17">
        <v>2011</v>
      </c>
      <c r="P565" s="14">
        <v>2011</v>
      </c>
      <c r="V565" s="12" t="s">
        <v>1805</v>
      </c>
      <c r="W565" s="15">
        <v>42</v>
      </c>
      <c r="X565" s="12" t="s">
        <v>1803</v>
      </c>
      <c r="AA565" s="14" t="s">
        <v>1685</v>
      </c>
      <c r="AB565" s="14">
        <v>0</v>
      </c>
      <c r="AC565" s="14">
        <v>0.5</v>
      </c>
      <c r="AD565" s="14" t="s">
        <v>158</v>
      </c>
      <c r="AE565" s="14" t="s">
        <v>1743</v>
      </c>
      <c r="AF565" s="14" t="s">
        <v>158</v>
      </c>
      <c r="AG565" s="14" t="s">
        <v>1802</v>
      </c>
      <c r="AH565" s="14">
        <v>20</v>
      </c>
      <c r="AJ565" s="15" t="s">
        <v>1674</v>
      </c>
      <c r="AK565" s="15">
        <v>3.0619999999999998</v>
      </c>
      <c r="AN565" s="15">
        <v>4</v>
      </c>
      <c r="AO565" s="15">
        <v>20</v>
      </c>
      <c r="AP565" s="15">
        <v>21</v>
      </c>
      <c r="AQ565" s="14" t="s">
        <v>1804</v>
      </c>
      <c r="AR565" s="15" t="s">
        <v>1808</v>
      </c>
    </row>
    <row r="566" spans="1:44" s="14" customFormat="1" x14ac:dyDescent="0.2">
      <c r="A566" s="14" t="s">
        <v>1517</v>
      </c>
      <c r="B566" s="15" t="s">
        <v>1672</v>
      </c>
      <c r="C566" s="15" t="s">
        <v>1675</v>
      </c>
      <c r="D566" s="14" t="s">
        <v>261</v>
      </c>
      <c r="E566" s="14" t="s">
        <v>674</v>
      </c>
      <c r="G566" s="15" t="s">
        <v>158</v>
      </c>
      <c r="H566" s="14" t="s">
        <v>1694</v>
      </c>
      <c r="I566" s="15"/>
      <c r="M566" s="15"/>
      <c r="N566" s="14">
        <v>1920</v>
      </c>
      <c r="O566" s="17">
        <v>2011</v>
      </c>
      <c r="P566" s="14">
        <v>2011</v>
      </c>
      <c r="V566" s="12" t="s">
        <v>1805</v>
      </c>
      <c r="W566" s="15">
        <v>56</v>
      </c>
      <c r="X566" s="12" t="s">
        <v>1803</v>
      </c>
      <c r="AA566" s="14" t="s">
        <v>1685</v>
      </c>
      <c r="AB566" s="14">
        <v>0</v>
      </c>
      <c r="AC566" s="14">
        <v>0.5</v>
      </c>
      <c r="AD566" s="14" t="s">
        <v>158</v>
      </c>
      <c r="AE566" s="14" t="s">
        <v>1743</v>
      </c>
      <c r="AF566" s="14" t="s">
        <v>158</v>
      </c>
      <c r="AG566" s="14" t="s">
        <v>1802</v>
      </c>
      <c r="AH566" s="14">
        <v>20</v>
      </c>
      <c r="AJ566" s="15" t="s">
        <v>1674</v>
      </c>
      <c r="AK566" s="15">
        <v>3.8119999999999998</v>
      </c>
      <c r="AN566" s="15">
        <v>4</v>
      </c>
      <c r="AO566" s="15">
        <v>20</v>
      </c>
      <c r="AP566" s="15">
        <v>21</v>
      </c>
      <c r="AQ566" s="14" t="s">
        <v>1804</v>
      </c>
      <c r="AR566" s="15" t="s">
        <v>1808</v>
      </c>
    </row>
    <row r="567" spans="1:44" s="14" customFormat="1" x14ac:dyDescent="0.2">
      <c r="A567" s="14" t="s">
        <v>1517</v>
      </c>
      <c r="B567" s="15" t="s">
        <v>1672</v>
      </c>
      <c r="C567" s="15" t="s">
        <v>1675</v>
      </c>
      <c r="D567" s="14" t="s">
        <v>261</v>
      </c>
      <c r="E567" s="14" t="s">
        <v>674</v>
      </c>
      <c r="G567" s="15" t="s">
        <v>158</v>
      </c>
      <c r="H567" s="14" t="s">
        <v>1694</v>
      </c>
      <c r="I567" s="15"/>
      <c r="M567" s="15"/>
      <c r="N567" s="14">
        <v>1920</v>
      </c>
      <c r="O567" s="17">
        <v>2011</v>
      </c>
      <c r="P567" s="14">
        <v>2011</v>
      </c>
      <c r="V567" s="12" t="s">
        <v>1805</v>
      </c>
      <c r="W567" s="15">
        <v>28</v>
      </c>
      <c r="X567" s="12" t="s">
        <v>1803</v>
      </c>
      <c r="AA567" s="14" t="s">
        <v>1685</v>
      </c>
      <c r="AB567" s="14">
        <v>250</v>
      </c>
      <c r="AC567" s="14">
        <v>0.5</v>
      </c>
      <c r="AD567" s="14" t="s">
        <v>158</v>
      </c>
      <c r="AE567" s="14" t="s">
        <v>1743</v>
      </c>
      <c r="AF567" s="14" t="s">
        <v>158</v>
      </c>
      <c r="AG567" s="14" t="s">
        <v>1802</v>
      </c>
      <c r="AH567" s="14">
        <v>20</v>
      </c>
      <c r="AJ567" s="15" t="s">
        <v>1674</v>
      </c>
      <c r="AK567" s="15">
        <v>3</v>
      </c>
      <c r="AL567" s="14" t="s">
        <v>1806</v>
      </c>
      <c r="AM567" s="14">
        <v>2.9379999999999997</v>
      </c>
      <c r="AN567" s="15">
        <v>4</v>
      </c>
      <c r="AO567" s="15">
        <v>20</v>
      </c>
      <c r="AP567" s="15">
        <v>21</v>
      </c>
      <c r="AQ567" s="14" t="s">
        <v>1804</v>
      </c>
      <c r="AR567" s="15" t="s">
        <v>1808</v>
      </c>
    </row>
    <row r="568" spans="1:44" s="14" customFormat="1" x14ac:dyDescent="0.2">
      <c r="A568" s="14" t="s">
        <v>1517</v>
      </c>
      <c r="B568" s="15" t="s">
        <v>1672</v>
      </c>
      <c r="C568" s="15" t="s">
        <v>1675</v>
      </c>
      <c r="D568" s="14" t="s">
        <v>261</v>
      </c>
      <c r="E568" s="14" t="s">
        <v>674</v>
      </c>
      <c r="G568" s="15" t="s">
        <v>158</v>
      </c>
      <c r="H568" s="14" t="s">
        <v>1694</v>
      </c>
      <c r="I568" s="15"/>
      <c r="M568" s="15"/>
      <c r="N568" s="14">
        <v>1920</v>
      </c>
      <c r="O568" s="17">
        <v>2011</v>
      </c>
      <c r="P568" s="14">
        <v>2011</v>
      </c>
      <c r="V568" s="12" t="s">
        <v>1805</v>
      </c>
      <c r="W568" s="15">
        <v>42</v>
      </c>
      <c r="X568" s="12" t="s">
        <v>1803</v>
      </c>
      <c r="AA568" s="14" t="s">
        <v>1685</v>
      </c>
      <c r="AB568" s="14">
        <v>250</v>
      </c>
      <c r="AC568" s="14">
        <v>0.5</v>
      </c>
      <c r="AD568" s="14" t="s">
        <v>158</v>
      </c>
      <c r="AE568" s="14" t="s">
        <v>1743</v>
      </c>
      <c r="AF568" s="14" t="s">
        <v>158</v>
      </c>
      <c r="AG568" s="14" t="s">
        <v>1802</v>
      </c>
      <c r="AH568" s="14">
        <v>20</v>
      </c>
      <c r="AJ568" s="15" t="s">
        <v>1674</v>
      </c>
      <c r="AK568" s="15">
        <v>8.0619999999999994</v>
      </c>
      <c r="AL568" s="14" t="s">
        <v>1806</v>
      </c>
      <c r="AM568" s="14">
        <v>2.9999999999999991</v>
      </c>
      <c r="AN568" s="15">
        <v>4</v>
      </c>
      <c r="AO568" s="15">
        <v>20</v>
      </c>
      <c r="AP568" s="15">
        <v>21</v>
      </c>
      <c r="AQ568" s="14" t="s">
        <v>1804</v>
      </c>
      <c r="AR568" s="15" t="s">
        <v>1808</v>
      </c>
    </row>
    <row r="569" spans="1:44" s="14" customFormat="1" x14ac:dyDescent="0.2">
      <c r="A569" s="14" t="s">
        <v>1517</v>
      </c>
      <c r="B569" s="15" t="s">
        <v>1672</v>
      </c>
      <c r="C569" s="15" t="s">
        <v>1675</v>
      </c>
      <c r="D569" s="14" t="s">
        <v>261</v>
      </c>
      <c r="E569" s="14" t="s">
        <v>674</v>
      </c>
      <c r="G569" s="15" t="s">
        <v>158</v>
      </c>
      <c r="H569" s="14" t="s">
        <v>1694</v>
      </c>
      <c r="I569" s="15"/>
      <c r="M569" s="15"/>
      <c r="N569" s="14">
        <v>1920</v>
      </c>
      <c r="O569" s="17">
        <v>2011</v>
      </c>
      <c r="P569" s="14">
        <v>2011</v>
      </c>
      <c r="V569" s="12" t="s">
        <v>1805</v>
      </c>
      <c r="W569" s="15">
        <v>56</v>
      </c>
      <c r="X569" s="12" t="s">
        <v>1803</v>
      </c>
      <c r="AA569" s="14" t="s">
        <v>1685</v>
      </c>
      <c r="AB569" s="14">
        <v>250</v>
      </c>
      <c r="AC569" s="14">
        <v>0.5</v>
      </c>
      <c r="AD569" s="14" t="s">
        <v>158</v>
      </c>
      <c r="AE569" s="14" t="s">
        <v>1743</v>
      </c>
      <c r="AF569" s="14" t="s">
        <v>158</v>
      </c>
      <c r="AG569" s="14" t="s">
        <v>1802</v>
      </c>
      <c r="AH569" s="14">
        <v>20</v>
      </c>
      <c r="AJ569" s="15" t="s">
        <v>1674</v>
      </c>
      <c r="AK569" s="15">
        <v>13.311999999999999</v>
      </c>
      <c r="AL569" s="14" t="s">
        <v>1806</v>
      </c>
      <c r="AM569" s="14">
        <v>5.1880000000000006</v>
      </c>
      <c r="AN569" s="15">
        <v>4</v>
      </c>
      <c r="AO569" s="15">
        <v>20</v>
      </c>
      <c r="AP569" s="15">
        <v>21</v>
      </c>
      <c r="AQ569" s="14" t="s">
        <v>1804</v>
      </c>
      <c r="AR569" s="15" t="s">
        <v>1808</v>
      </c>
    </row>
    <row r="570" spans="1:44" s="14" customFormat="1" x14ac:dyDescent="0.2">
      <c r="A570" s="14" t="s">
        <v>1517</v>
      </c>
      <c r="B570" s="15" t="s">
        <v>1672</v>
      </c>
      <c r="C570" s="15" t="s">
        <v>1675</v>
      </c>
      <c r="D570" s="14" t="s">
        <v>261</v>
      </c>
      <c r="E570" s="14" t="s">
        <v>674</v>
      </c>
      <c r="G570" s="15" t="s">
        <v>158</v>
      </c>
      <c r="H570" s="14" t="s">
        <v>1694</v>
      </c>
      <c r="I570" s="15"/>
      <c r="M570" s="15"/>
      <c r="N570" s="14">
        <v>1920</v>
      </c>
      <c r="O570" s="17">
        <v>2011</v>
      </c>
      <c r="P570" s="14">
        <v>2011</v>
      </c>
      <c r="V570" s="12" t="s">
        <v>1805</v>
      </c>
      <c r="W570" s="15">
        <v>28</v>
      </c>
      <c r="X570" s="12" t="s">
        <v>1803</v>
      </c>
      <c r="AA570" s="14" t="s">
        <v>1685</v>
      </c>
      <c r="AB570" s="14">
        <v>500</v>
      </c>
      <c r="AC570" s="14">
        <v>0.5</v>
      </c>
      <c r="AD570" s="14" t="s">
        <v>158</v>
      </c>
      <c r="AE570" s="14" t="s">
        <v>1743</v>
      </c>
      <c r="AF570" s="14" t="s">
        <v>158</v>
      </c>
      <c r="AG570" s="14" t="s">
        <v>1802</v>
      </c>
      <c r="AH570" s="14">
        <v>20</v>
      </c>
      <c r="AJ570" s="15" t="s">
        <v>1674</v>
      </c>
      <c r="AK570" s="15">
        <v>15.311999999999999</v>
      </c>
      <c r="AL570" s="14" t="s">
        <v>1806</v>
      </c>
      <c r="AM570" s="14">
        <v>4.6879999999999997</v>
      </c>
      <c r="AN570" s="15">
        <v>4</v>
      </c>
      <c r="AO570" s="15">
        <v>20</v>
      </c>
      <c r="AP570" s="15">
        <v>21</v>
      </c>
      <c r="AQ570" s="14" t="s">
        <v>1804</v>
      </c>
      <c r="AR570" s="15" t="s">
        <v>1808</v>
      </c>
    </row>
    <row r="571" spans="1:44" s="14" customFormat="1" x14ac:dyDescent="0.2">
      <c r="A571" s="14" t="s">
        <v>1517</v>
      </c>
      <c r="B571" s="15" t="s">
        <v>1672</v>
      </c>
      <c r="C571" s="15" t="s">
        <v>1675</v>
      </c>
      <c r="D571" s="14" t="s">
        <v>261</v>
      </c>
      <c r="E571" s="14" t="s">
        <v>674</v>
      </c>
      <c r="G571" s="15" t="s">
        <v>158</v>
      </c>
      <c r="H571" s="14" t="s">
        <v>1694</v>
      </c>
      <c r="I571" s="15"/>
      <c r="M571" s="15"/>
      <c r="N571" s="14">
        <v>1920</v>
      </c>
      <c r="O571" s="17">
        <v>2011</v>
      </c>
      <c r="P571" s="14">
        <v>2011</v>
      </c>
      <c r="V571" s="12" t="s">
        <v>1805</v>
      </c>
      <c r="W571" s="15">
        <v>42</v>
      </c>
      <c r="X571" s="12" t="s">
        <v>1803</v>
      </c>
      <c r="AA571" s="14" t="s">
        <v>1685</v>
      </c>
      <c r="AB571" s="14">
        <v>500</v>
      </c>
      <c r="AC571" s="14">
        <v>0.5</v>
      </c>
      <c r="AD571" s="14" t="s">
        <v>158</v>
      </c>
      <c r="AE571" s="14" t="s">
        <v>1743</v>
      </c>
      <c r="AF571" s="14" t="s">
        <v>158</v>
      </c>
      <c r="AG571" s="14" t="s">
        <v>1802</v>
      </c>
      <c r="AH571" s="14">
        <v>20</v>
      </c>
      <c r="AJ571" s="15" t="s">
        <v>1674</v>
      </c>
      <c r="AK571" s="15">
        <v>42.311999999999998</v>
      </c>
      <c r="AN571" s="15">
        <v>4</v>
      </c>
      <c r="AO571" s="15">
        <v>20</v>
      </c>
      <c r="AP571" s="15">
        <v>21</v>
      </c>
      <c r="AQ571" s="14" t="s">
        <v>1804</v>
      </c>
      <c r="AR571" s="15" t="s">
        <v>1808</v>
      </c>
    </row>
    <row r="572" spans="1:44" s="14" customFormat="1" x14ac:dyDescent="0.2">
      <c r="A572" s="14" t="s">
        <v>1517</v>
      </c>
      <c r="B572" s="15" t="s">
        <v>1672</v>
      </c>
      <c r="C572" s="15" t="s">
        <v>1675</v>
      </c>
      <c r="D572" s="14" t="s">
        <v>261</v>
      </c>
      <c r="E572" s="14" t="s">
        <v>674</v>
      </c>
      <c r="G572" s="15" t="s">
        <v>158</v>
      </c>
      <c r="H572" s="14" t="s">
        <v>1694</v>
      </c>
      <c r="I572" s="15"/>
      <c r="M572" s="15"/>
      <c r="N572" s="14">
        <v>1920</v>
      </c>
      <c r="O572" s="17">
        <v>2011</v>
      </c>
      <c r="P572" s="14">
        <v>2011</v>
      </c>
      <c r="V572" s="12" t="s">
        <v>1805</v>
      </c>
      <c r="W572" s="15">
        <v>56</v>
      </c>
      <c r="X572" s="12" t="s">
        <v>1803</v>
      </c>
      <c r="AA572" s="14" t="s">
        <v>1685</v>
      </c>
      <c r="AB572" s="14">
        <v>500</v>
      </c>
      <c r="AC572" s="14">
        <v>0.5</v>
      </c>
      <c r="AD572" s="14" t="s">
        <v>158</v>
      </c>
      <c r="AE572" s="14" t="s">
        <v>1743</v>
      </c>
      <c r="AF572" s="14" t="s">
        <v>158</v>
      </c>
      <c r="AG572" s="14" t="s">
        <v>1802</v>
      </c>
      <c r="AH572" s="14">
        <v>20</v>
      </c>
      <c r="AJ572" s="15" t="s">
        <v>1674</v>
      </c>
      <c r="AK572" s="15">
        <v>44.561999999999998</v>
      </c>
      <c r="AN572" s="15">
        <v>4</v>
      </c>
      <c r="AO572" s="15">
        <v>20</v>
      </c>
      <c r="AP572" s="15">
        <v>21</v>
      </c>
      <c r="AQ572" s="14" t="s">
        <v>1804</v>
      </c>
      <c r="AR572" s="15" t="s">
        <v>1808</v>
      </c>
    </row>
    <row r="573" spans="1:44" s="14" customFormat="1" x14ac:dyDescent="0.2">
      <c r="A573" s="14" t="s">
        <v>1517</v>
      </c>
      <c r="B573" s="15" t="s">
        <v>1672</v>
      </c>
      <c r="C573" s="15" t="s">
        <v>1675</v>
      </c>
      <c r="D573" s="14" t="s">
        <v>261</v>
      </c>
      <c r="E573" s="14" t="s">
        <v>674</v>
      </c>
      <c r="G573" s="15" t="s">
        <v>158</v>
      </c>
      <c r="H573" s="14" t="s">
        <v>1694</v>
      </c>
      <c r="I573" s="15"/>
      <c r="M573" s="15"/>
      <c r="N573" s="14">
        <v>1920</v>
      </c>
      <c r="O573" s="17">
        <v>2011</v>
      </c>
      <c r="P573" s="14">
        <v>2011</v>
      </c>
      <c r="V573" s="12" t="s">
        <v>1805</v>
      </c>
      <c r="W573" s="15">
        <v>28</v>
      </c>
      <c r="X573" s="12" t="s">
        <v>1803</v>
      </c>
      <c r="AA573" s="14" t="s">
        <v>1685</v>
      </c>
      <c r="AB573" s="14">
        <v>1000</v>
      </c>
      <c r="AC573" s="14">
        <v>0.5</v>
      </c>
      <c r="AD573" s="14" t="s">
        <v>158</v>
      </c>
      <c r="AE573" s="14" t="s">
        <v>1743</v>
      </c>
      <c r="AF573" s="14" t="s">
        <v>158</v>
      </c>
      <c r="AG573" s="14" t="s">
        <v>1802</v>
      </c>
      <c r="AH573" s="14">
        <v>20</v>
      </c>
      <c r="AJ573" s="15" t="s">
        <v>1674</v>
      </c>
      <c r="AK573" s="15">
        <v>17.312000000000001</v>
      </c>
      <c r="AL573" s="14" t="s">
        <v>1806</v>
      </c>
      <c r="AM573" s="14">
        <v>4.1879999999999997</v>
      </c>
      <c r="AN573" s="15">
        <v>4</v>
      </c>
      <c r="AO573" s="15">
        <v>20</v>
      </c>
      <c r="AP573" s="15">
        <v>21</v>
      </c>
      <c r="AQ573" s="14" t="s">
        <v>1804</v>
      </c>
      <c r="AR573" s="15" t="s">
        <v>1808</v>
      </c>
    </row>
    <row r="574" spans="1:44" s="14" customFormat="1" x14ac:dyDescent="0.2">
      <c r="A574" s="14" t="s">
        <v>1517</v>
      </c>
      <c r="B574" s="15" t="s">
        <v>1672</v>
      </c>
      <c r="C574" s="15" t="s">
        <v>1675</v>
      </c>
      <c r="D574" s="14" t="s">
        <v>261</v>
      </c>
      <c r="E574" s="14" t="s">
        <v>674</v>
      </c>
      <c r="G574" s="15" t="s">
        <v>158</v>
      </c>
      <c r="H574" s="14" t="s">
        <v>1694</v>
      </c>
      <c r="I574" s="15"/>
      <c r="M574" s="15"/>
      <c r="N574" s="14">
        <v>1920</v>
      </c>
      <c r="O574" s="17">
        <v>2011</v>
      </c>
      <c r="P574" s="14">
        <v>2011</v>
      </c>
      <c r="V574" s="12" t="s">
        <v>1805</v>
      </c>
      <c r="W574" s="15">
        <v>42</v>
      </c>
      <c r="X574" s="12" t="s">
        <v>1803</v>
      </c>
      <c r="AA574" s="14" t="s">
        <v>1685</v>
      </c>
      <c r="AB574" s="14">
        <v>1000</v>
      </c>
      <c r="AC574" s="14">
        <v>0.5</v>
      </c>
      <c r="AD574" s="14" t="s">
        <v>158</v>
      </c>
      <c r="AE574" s="14" t="s">
        <v>1743</v>
      </c>
      <c r="AF574" s="14" t="s">
        <v>158</v>
      </c>
      <c r="AG574" s="14" t="s">
        <v>1802</v>
      </c>
      <c r="AH574" s="14">
        <v>20</v>
      </c>
      <c r="AJ574" s="15" t="s">
        <v>1674</v>
      </c>
      <c r="AK574" s="15">
        <v>41.561999999999998</v>
      </c>
      <c r="AL574" s="14" t="s">
        <v>1806</v>
      </c>
      <c r="AN574" s="15">
        <v>4</v>
      </c>
      <c r="AO574" s="15">
        <v>20</v>
      </c>
      <c r="AP574" s="15">
        <v>21</v>
      </c>
      <c r="AQ574" s="14" t="s">
        <v>1804</v>
      </c>
      <c r="AR574" s="15" t="s">
        <v>1808</v>
      </c>
    </row>
    <row r="575" spans="1:44" s="14" customFormat="1" x14ac:dyDescent="0.2">
      <c r="A575" s="14" t="s">
        <v>1517</v>
      </c>
      <c r="B575" s="15" t="s">
        <v>1672</v>
      </c>
      <c r="C575" s="15" t="s">
        <v>1675</v>
      </c>
      <c r="D575" s="14" t="s">
        <v>261</v>
      </c>
      <c r="E575" s="14" t="s">
        <v>674</v>
      </c>
      <c r="G575" s="15" t="s">
        <v>158</v>
      </c>
      <c r="H575" s="14" t="s">
        <v>1694</v>
      </c>
      <c r="I575" s="15"/>
      <c r="M575" s="15"/>
      <c r="N575" s="14">
        <v>1920</v>
      </c>
      <c r="O575" s="17">
        <v>2011</v>
      </c>
      <c r="P575" s="14">
        <v>2011</v>
      </c>
      <c r="V575" s="12" t="s">
        <v>1805</v>
      </c>
      <c r="W575" s="15">
        <v>56</v>
      </c>
      <c r="X575" s="12" t="s">
        <v>1803</v>
      </c>
      <c r="AA575" s="14" t="s">
        <v>1685</v>
      </c>
      <c r="AB575" s="14">
        <v>1000</v>
      </c>
      <c r="AC575" s="14">
        <v>0.5</v>
      </c>
      <c r="AD575" s="14" t="s">
        <v>158</v>
      </c>
      <c r="AE575" s="14" t="s">
        <v>1743</v>
      </c>
      <c r="AF575" s="14" t="s">
        <v>158</v>
      </c>
      <c r="AG575" s="14" t="s">
        <v>1802</v>
      </c>
      <c r="AH575" s="14">
        <v>20</v>
      </c>
      <c r="AJ575" s="15" t="s">
        <v>1674</v>
      </c>
      <c r="AK575" s="15">
        <v>45.311999999999998</v>
      </c>
      <c r="AL575" s="14" t="s">
        <v>1806</v>
      </c>
      <c r="AN575" s="15">
        <v>4</v>
      </c>
      <c r="AO575" s="15">
        <v>20</v>
      </c>
      <c r="AP575" s="15">
        <v>21</v>
      </c>
      <c r="AQ575" s="14" t="s">
        <v>1804</v>
      </c>
      <c r="AR575" s="15" t="s">
        <v>1808</v>
      </c>
    </row>
    <row r="576" spans="1:44" s="14" customFormat="1" x14ac:dyDescent="0.2">
      <c r="A576" s="14" t="s">
        <v>1517</v>
      </c>
      <c r="B576" s="15" t="s">
        <v>1672</v>
      </c>
      <c r="C576" s="15" t="s">
        <v>1675</v>
      </c>
      <c r="D576" s="14" t="s">
        <v>261</v>
      </c>
      <c r="E576" s="14" t="s">
        <v>674</v>
      </c>
      <c r="G576" s="15" t="s">
        <v>158</v>
      </c>
      <c r="H576" s="14" t="s">
        <v>1694</v>
      </c>
      <c r="I576" s="15"/>
      <c r="M576" s="15"/>
      <c r="N576" s="14">
        <v>1920</v>
      </c>
      <c r="O576" s="17">
        <v>2011</v>
      </c>
      <c r="P576" s="14">
        <v>2011</v>
      </c>
      <c r="V576" s="12" t="s">
        <v>1805</v>
      </c>
      <c r="W576" s="15">
        <v>28</v>
      </c>
      <c r="X576" s="12" t="s">
        <v>1803</v>
      </c>
      <c r="AA576" s="14" t="s">
        <v>1685</v>
      </c>
      <c r="AB576" s="14">
        <v>0</v>
      </c>
      <c r="AC576" s="14">
        <v>0.5</v>
      </c>
      <c r="AD576" s="14" t="s">
        <v>158</v>
      </c>
      <c r="AE576" s="14" t="s">
        <v>1743</v>
      </c>
      <c r="AF576" s="14" t="s">
        <v>158</v>
      </c>
      <c r="AG576" s="14" t="s">
        <v>1802</v>
      </c>
      <c r="AH576" s="14">
        <v>20</v>
      </c>
      <c r="AJ576" s="15" t="s">
        <v>1807</v>
      </c>
      <c r="AK576" s="15">
        <v>0</v>
      </c>
      <c r="AL576" s="14" t="s">
        <v>1806</v>
      </c>
      <c r="AN576" s="15">
        <v>4</v>
      </c>
      <c r="AO576" s="15">
        <v>20</v>
      </c>
      <c r="AP576" s="15">
        <v>21</v>
      </c>
      <c r="AQ576" s="14" t="s">
        <v>1804</v>
      </c>
      <c r="AR576" s="15" t="s">
        <v>1808</v>
      </c>
    </row>
    <row r="577" spans="1:44" s="14" customFormat="1" x14ac:dyDescent="0.2">
      <c r="A577" s="14" t="s">
        <v>1517</v>
      </c>
      <c r="B577" s="15" t="s">
        <v>1672</v>
      </c>
      <c r="C577" s="15" t="s">
        <v>1675</v>
      </c>
      <c r="D577" s="14" t="s">
        <v>261</v>
      </c>
      <c r="E577" s="14" t="s">
        <v>674</v>
      </c>
      <c r="G577" s="15" t="s">
        <v>158</v>
      </c>
      <c r="H577" s="14" t="s">
        <v>1694</v>
      </c>
      <c r="I577" s="15"/>
      <c r="M577" s="15"/>
      <c r="N577" s="14">
        <v>1920</v>
      </c>
      <c r="O577" s="17">
        <v>2011</v>
      </c>
      <c r="P577" s="14">
        <v>2011</v>
      </c>
      <c r="V577" s="12" t="s">
        <v>1805</v>
      </c>
      <c r="W577" s="15">
        <v>42</v>
      </c>
      <c r="X577" s="12" t="s">
        <v>1803</v>
      </c>
      <c r="AA577" s="14" t="s">
        <v>1685</v>
      </c>
      <c r="AB577" s="14">
        <v>0</v>
      </c>
      <c r="AC577" s="14">
        <v>0.5</v>
      </c>
      <c r="AD577" s="14" t="s">
        <v>158</v>
      </c>
      <c r="AE577" s="14" t="s">
        <v>1743</v>
      </c>
      <c r="AF577" s="14" t="s">
        <v>158</v>
      </c>
      <c r="AG577" s="14" t="s">
        <v>1802</v>
      </c>
      <c r="AH577" s="14">
        <v>20</v>
      </c>
      <c r="AJ577" s="15" t="s">
        <v>1807</v>
      </c>
      <c r="AK577" s="15">
        <v>0</v>
      </c>
      <c r="AL577" s="14" t="s">
        <v>1806</v>
      </c>
      <c r="AN577" s="15">
        <v>4</v>
      </c>
      <c r="AO577" s="15">
        <v>20</v>
      </c>
      <c r="AP577" s="15">
        <v>21</v>
      </c>
      <c r="AQ577" s="14" t="s">
        <v>1804</v>
      </c>
      <c r="AR577" s="15" t="s">
        <v>1808</v>
      </c>
    </row>
    <row r="578" spans="1:44" s="14" customFormat="1" x14ac:dyDescent="0.2">
      <c r="A578" s="14" t="s">
        <v>1517</v>
      </c>
      <c r="B578" s="15" t="s">
        <v>1672</v>
      </c>
      <c r="C578" s="15" t="s">
        <v>1675</v>
      </c>
      <c r="D578" s="14" t="s">
        <v>261</v>
      </c>
      <c r="E578" s="14" t="s">
        <v>674</v>
      </c>
      <c r="G578" s="15" t="s">
        <v>158</v>
      </c>
      <c r="H578" s="14" t="s">
        <v>1694</v>
      </c>
      <c r="I578" s="15"/>
      <c r="M578" s="15"/>
      <c r="N578" s="14">
        <v>1920</v>
      </c>
      <c r="O578" s="17">
        <v>2011</v>
      </c>
      <c r="P578" s="14">
        <v>2011</v>
      </c>
      <c r="V578" s="12" t="s">
        <v>1805</v>
      </c>
      <c r="W578" s="15">
        <v>56</v>
      </c>
      <c r="X578" s="12" t="s">
        <v>1803</v>
      </c>
      <c r="AA578" s="14" t="s">
        <v>1685</v>
      </c>
      <c r="AB578" s="14">
        <v>0</v>
      </c>
      <c r="AC578" s="14">
        <v>0.5</v>
      </c>
      <c r="AD578" s="14" t="s">
        <v>158</v>
      </c>
      <c r="AE578" s="14" t="s">
        <v>1743</v>
      </c>
      <c r="AF578" s="14" t="s">
        <v>158</v>
      </c>
      <c r="AG578" s="14" t="s">
        <v>1802</v>
      </c>
      <c r="AH578" s="14">
        <v>20</v>
      </c>
      <c r="AJ578" s="15" t="s">
        <v>1807</v>
      </c>
      <c r="AK578" s="15">
        <v>0.11700000000000001</v>
      </c>
      <c r="AL578" s="14" t="s">
        <v>1806</v>
      </c>
      <c r="AN578" s="15">
        <v>4</v>
      </c>
      <c r="AO578" s="15">
        <v>20</v>
      </c>
      <c r="AP578" s="15">
        <v>21</v>
      </c>
      <c r="AQ578" s="14" t="s">
        <v>1804</v>
      </c>
      <c r="AR578" s="15" t="s">
        <v>1808</v>
      </c>
    </row>
    <row r="579" spans="1:44" s="14" customFormat="1" x14ac:dyDescent="0.2">
      <c r="A579" s="14" t="s">
        <v>1517</v>
      </c>
      <c r="B579" s="15" t="s">
        <v>1672</v>
      </c>
      <c r="C579" s="15" t="s">
        <v>1675</v>
      </c>
      <c r="D579" s="14" t="s">
        <v>261</v>
      </c>
      <c r="E579" s="14" t="s">
        <v>674</v>
      </c>
      <c r="G579" s="15" t="s">
        <v>158</v>
      </c>
      <c r="H579" s="14" t="s">
        <v>1694</v>
      </c>
      <c r="I579" s="15"/>
      <c r="M579" s="15"/>
      <c r="N579" s="14">
        <v>1920</v>
      </c>
      <c r="O579" s="17">
        <v>2011</v>
      </c>
      <c r="P579" s="14">
        <v>2011</v>
      </c>
      <c r="V579" s="12" t="s">
        <v>1805</v>
      </c>
      <c r="W579" s="15">
        <v>28</v>
      </c>
      <c r="X579" s="12" t="s">
        <v>1803</v>
      </c>
      <c r="AA579" s="14" t="s">
        <v>1685</v>
      </c>
      <c r="AB579" s="14">
        <v>250</v>
      </c>
      <c r="AC579" s="14">
        <v>0.5</v>
      </c>
      <c r="AD579" s="14" t="s">
        <v>158</v>
      </c>
      <c r="AE579" s="14" t="s">
        <v>1743</v>
      </c>
      <c r="AF579" s="14" t="s">
        <v>158</v>
      </c>
      <c r="AG579" s="14" t="s">
        <v>1802</v>
      </c>
      <c r="AH579" s="14">
        <v>20</v>
      </c>
      <c r="AJ579" s="15" t="s">
        <v>1807</v>
      </c>
      <c r="AK579" s="15">
        <v>3.2000000000000001E-2</v>
      </c>
      <c r="AL579" s="14" t="s">
        <v>1806</v>
      </c>
      <c r="AN579" s="15">
        <v>4</v>
      </c>
      <c r="AO579" s="15">
        <v>20</v>
      </c>
      <c r="AP579" s="15">
        <v>21</v>
      </c>
      <c r="AQ579" s="14" t="s">
        <v>1804</v>
      </c>
      <c r="AR579" s="15" t="s">
        <v>1808</v>
      </c>
    </row>
    <row r="580" spans="1:44" s="14" customFormat="1" x14ac:dyDescent="0.2">
      <c r="A580" s="14" t="s">
        <v>1517</v>
      </c>
      <c r="B580" s="15" t="s">
        <v>1672</v>
      </c>
      <c r="C580" s="15" t="s">
        <v>1675</v>
      </c>
      <c r="D580" s="14" t="s">
        <v>261</v>
      </c>
      <c r="E580" s="14" t="s">
        <v>674</v>
      </c>
      <c r="G580" s="15" t="s">
        <v>158</v>
      </c>
      <c r="H580" s="14" t="s">
        <v>1694</v>
      </c>
      <c r="I580" s="15"/>
      <c r="M580" s="15"/>
      <c r="N580" s="14">
        <v>1920</v>
      </c>
      <c r="O580" s="17">
        <v>2011</v>
      </c>
      <c r="P580" s="14">
        <v>2011</v>
      </c>
      <c r="V580" s="12" t="s">
        <v>1805</v>
      </c>
      <c r="W580" s="15">
        <v>42</v>
      </c>
      <c r="X580" s="12" t="s">
        <v>1803</v>
      </c>
      <c r="AA580" s="14" t="s">
        <v>1685</v>
      </c>
      <c r="AB580" s="14">
        <v>250</v>
      </c>
      <c r="AC580" s="14">
        <v>0.5</v>
      </c>
      <c r="AD580" s="14" t="s">
        <v>158</v>
      </c>
      <c r="AE580" s="14" t="s">
        <v>1743</v>
      </c>
      <c r="AF580" s="14" t="s">
        <v>158</v>
      </c>
      <c r="AG580" s="14" t="s">
        <v>1802</v>
      </c>
      <c r="AH580" s="14">
        <v>20</v>
      </c>
      <c r="AJ580" s="15" t="s">
        <v>1807</v>
      </c>
      <c r="AK580" s="15">
        <v>0.10100000000000001</v>
      </c>
      <c r="AL580" s="14" t="s">
        <v>1806</v>
      </c>
      <c r="AN580" s="15">
        <v>4</v>
      </c>
      <c r="AO580" s="15">
        <v>20</v>
      </c>
      <c r="AP580" s="15">
        <v>21</v>
      </c>
      <c r="AQ580" s="14" t="s">
        <v>1804</v>
      </c>
      <c r="AR580" s="15" t="s">
        <v>1808</v>
      </c>
    </row>
    <row r="581" spans="1:44" s="14" customFormat="1" x14ac:dyDescent="0.2">
      <c r="A581" s="14" t="s">
        <v>1517</v>
      </c>
      <c r="B581" s="15" t="s">
        <v>1672</v>
      </c>
      <c r="C581" s="15" t="s">
        <v>1675</v>
      </c>
      <c r="D581" s="14" t="s">
        <v>261</v>
      </c>
      <c r="E581" s="14" t="s">
        <v>674</v>
      </c>
      <c r="G581" s="15" t="s">
        <v>158</v>
      </c>
      <c r="H581" s="14" t="s">
        <v>1694</v>
      </c>
      <c r="I581" s="15"/>
      <c r="M581" s="15"/>
      <c r="N581" s="14">
        <v>1920</v>
      </c>
      <c r="O581" s="17">
        <v>2011</v>
      </c>
      <c r="P581" s="14">
        <v>2011</v>
      </c>
      <c r="V581" s="12" t="s">
        <v>1805</v>
      </c>
      <c r="W581" s="15">
        <v>56</v>
      </c>
      <c r="X581" s="12" t="s">
        <v>1803</v>
      </c>
      <c r="AA581" s="14" t="s">
        <v>1685</v>
      </c>
      <c r="AB581" s="14">
        <v>250</v>
      </c>
      <c r="AC581" s="14">
        <v>0.5</v>
      </c>
      <c r="AD581" s="14" t="s">
        <v>158</v>
      </c>
      <c r="AE581" s="14" t="s">
        <v>1743</v>
      </c>
      <c r="AF581" s="14" t="s">
        <v>158</v>
      </c>
      <c r="AG581" s="14" t="s">
        <v>1802</v>
      </c>
      <c r="AH581" s="14">
        <v>20</v>
      </c>
      <c r="AJ581" s="15" t="s">
        <v>1807</v>
      </c>
      <c r="AK581" s="15">
        <v>0.16500000000000001</v>
      </c>
      <c r="AL581" s="14" t="s">
        <v>1806</v>
      </c>
      <c r="AN581" s="15">
        <v>4</v>
      </c>
      <c r="AO581" s="15">
        <v>20</v>
      </c>
      <c r="AP581" s="15">
        <v>21</v>
      </c>
      <c r="AQ581" s="14" t="s">
        <v>1804</v>
      </c>
      <c r="AR581" s="15" t="s">
        <v>1808</v>
      </c>
    </row>
    <row r="582" spans="1:44" s="14" customFormat="1" x14ac:dyDescent="0.2">
      <c r="A582" s="14" t="s">
        <v>1517</v>
      </c>
      <c r="B582" s="15" t="s">
        <v>1672</v>
      </c>
      <c r="C582" s="15" t="s">
        <v>1675</v>
      </c>
      <c r="D582" s="14" t="s">
        <v>261</v>
      </c>
      <c r="E582" s="14" t="s">
        <v>674</v>
      </c>
      <c r="G582" s="15" t="s">
        <v>158</v>
      </c>
      <c r="H582" s="14" t="s">
        <v>1694</v>
      </c>
      <c r="I582" s="15"/>
      <c r="M582" s="15"/>
      <c r="N582" s="14">
        <v>1920</v>
      </c>
      <c r="O582" s="17">
        <v>2011</v>
      </c>
      <c r="P582" s="14">
        <v>2011</v>
      </c>
      <c r="V582" s="12" t="s">
        <v>1805</v>
      </c>
      <c r="W582" s="15">
        <v>28</v>
      </c>
      <c r="X582" s="12" t="s">
        <v>1803</v>
      </c>
      <c r="AA582" s="14" t="s">
        <v>1685</v>
      </c>
      <c r="AB582" s="14">
        <v>500</v>
      </c>
      <c r="AC582" s="14">
        <v>0.5</v>
      </c>
      <c r="AD582" s="14" t="s">
        <v>158</v>
      </c>
      <c r="AE582" s="14" t="s">
        <v>1743</v>
      </c>
      <c r="AF582" s="14" t="s">
        <v>158</v>
      </c>
      <c r="AG582" s="14" t="s">
        <v>1802</v>
      </c>
      <c r="AH582" s="14">
        <v>20</v>
      </c>
      <c r="AJ582" s="15" t="s">
        <v>1807</v>
      </c>
      <c r="AK582" s="15">
        <v>0.22600000000000001</v>
      </c>
      <c r="AL582" s="14" t="s">
        <v>1806</v>
      </c>
      <c r="AN582" s="15">
        <v>4</v>
      </c>
      <c r="AO582" s="15">
        <v>20</v>
      </c>
      <c r="AP582" s="15">
        <v>21</v>
      </c>
      <c r="AQ582" s="14" t="s">
        <v>1804</v>
      </c>
      <c r="AR582" s="15" t="s">
        <v>1808</v>
      </c>
    </row>
    <row r="583" spans="1:44" s="14" customFormat="1" x14ac:dyDescent="0.2">
      <c r="A583" s="14" t="s">
        <v>1517</v>
      </c>
      <c r="B583" s="15" t="s">
        <v>1672</v>
      </c>
      <c r="C583" s="15" t="s">
        <v>1675</v>
      </c>
      <c r="D583" s="14" t="s">
        <v>261</v>
      </c>
      <c r="E583" s="14" t="s">
        <v>674</v>
      </c>
      <c r="G583" s="15" t="s">
        <v>158</v>
      </c>
      <c r="H583" s="14" t="s">
        <v>1694</v>
      </c>
      <c r="I583" s="15"/>
      <c r="M583" s="15"/>
      <c r="N583" s="14">
        <v>1920</v>
      </c>
      <c r="O583" s="17">
        <v>2011</v>
      </c>
      <c r="P583" s="14">
        <v>2011</v>
      </c>
      <c r="V583" s="12" t="s">
        <v>1805</v>
      </c>
      <c r="W583" s="15">
        <v>42</v>
      </c>
      <c r="X583" s="12" t="s">
        <v>1803</v>
      </c>
      <c r="AA583" s="14" t="s">
        <v>1685</v>
      </c>
      <c r="AB583" s="14">
        <v>500</v>
      </c>
      <c r="AC583" s="14">
        <v>0.5</v>
      </c>
      <c r="AD583" s="14" t="s">
        <v>158</v>
      </c>
      <c r="AE583" s="14" t="s">
        <v>1743</v>
      </c>
      <c r="AF583" s="14" t="s">
        <v>158</v>
      </c>
      <c r="AG583" s="14" t="s">
        <v>1802</v>
      </c>
      <c r="AH583" s="14">
        <v>20</v>
      </c>
      <c r="AJ583" s="15" t="s">
        <v>1807</v>
      </c>
      <c r="AK583" s="15">
        <v>1.73</v>
      </c>
      <c r="AL583" s="14" t="s">
        <v>1806</v>
      </c>
      <c r="AN583" s="15">
        <v>4</v>
      </c>
      <c r="AO583" s="15">
        <v>20</v>
      </c>
      <c r="AP583" s="15">
        <v>21</v>
      </c>
      <c r="AQ583" s="14" t="s">
        <v>1804</v>
      </c>
      <c r="AR583" s="15" t="s">
        <v>1808</v>
      </c>
    </row>
    <row r="584" spans="1:44" s="14" customFormat="1" x14ac:dyDescent="0.2">
      <c r="A584" s="14" t="s">
        <v>1517</v>
      </c>
      <c r="B584" s="15" t="s">
        <v>1672</v>
      </c>
      <c r="C584" s="15" t="s">
        <v>1675</v>
      </c>
      <c r="D584" s="14" t="s">
        <v>261</v>
      </c>
      <c r="E584" s="14" t="s">
        <v>674</v>
      </c>
      <c r="G584" s="15" t="s">
        <v>158</v>
      </c>
      <c r="H584" s="14" t="s">
        <v>1694</v>
      </c>
      <c r="I584" s="15"/>
      <c r="M584" s="15"/>
      <c r="N584" s="14">
        <v>1920</v>
      </c>
      <c r="O584" s="17">
        <v>2011</v>
      </c>
      <c r="P584" s="14">
        <v>2011</v>
      </c>
      <c r="V584" s="12" t="s">
        <v>1805</v>
      </c>
      <c r="W584" s="15">
        <v>56</v>
      </c>
      <c r="X584" s="12" t="s">
        <v>1803</v>
      </c>
      <c r="AA584" s="14" t="s">
        <v>1685</v>
      </c>
      <c r="AB584" s="14">
        <v>500</v>
      </c>
      <c r="AC584" s="14">
        <v>0.5</v>
      </c>
      <c r="AD584" s="14" t="s">
        <v>158</v>
      </c>
      <c r="AE584" s="14" t="s">
        <v>1743</v>
      </c>
      <c r="AF584" s="14" t="s">
        <v>158</v>
      </c>
      <c r="AG584" s="14" t="s">
        <v>1802</v>
      </c>
      <c r="AH584" s="14">
        <v>20</v>
      </c>
      <c r="AJ584" s="15" t="s">
        <v>1807</v>
      </c>
      <c r="AK584" s="15">
        <v>2.278</v>
      </c>
      <c r="AL584" s="14" t="s">
        <v>1806</v>
      </c>
      <c r="AN584" s="15">
        <v>4</v>
      </c>
      <c r="AO584" s="15">
        <v>20</v>
      </c>
      <c r="AP584" s="15">
        <v>21</v>
      </c>
      <c r="AQ584" s="14" t="s">
        <v>1804</v>
      </c>
      <c r="AR584" s="15" t="s">
        <v>1808</v>
      </c>
    </row>
    <row r="585" spans="1:44" s="14" customFormat="1" x14ac:dyDescent="0.2">
      <c r="A585" s="14" t="s">
        <v>1517</v>
      </c>
      <c r="B585" s="15" t="s">
        <v>1672</v>
      </c>
      <c r="C585" s="15" t="s">
        <v>1675</v>
      </c>
      <c r="D585" s="14" t="s">
        <v>261</v>
      </c>
      <c r="E585" s="14" t="s">
        <v>674</v>
      </c>
      <c r="G585" s="15" t="s">
        <v>158</v>
      </c>
      <c r="H585" s="14" t="s">
        <v>1694</v>
      </c>
      <c r="I585" s="15"/>
      <c r="M585" s="15"/>
      <c r="N585" s="14">
        <v>1920</v>
      </c>
      <c r="O585" s="17">
        <v>2011</v>
      </c>
      <c r="P585" s="14">
        <v>2011</v>
      </c>
      <c r="V585" s="12" t="s">
        <v>1805</v>
      </c>
      <c r="W585" s="15">
        <v>28</v>
      </c>
      <c r="X585" s="12" t="s">
        <v>1803</v>
      </c>
      <c r="AA585" s="14" t="s">
        <v>1685</v>
      </c>
      <c r="AB585" s="14">
        <v>1000</v>
      </c>
      <c r="AC585" s="14">
        <v>0.5</v>
      </c>
      <c r="AD585" s="14" t="s">
        <v>158</v>
      </c>
      <c r="AE585" s="14" t="s">
        <v>1743</v>
      </c>
      <c r="AF585" s="14" t="s">
        <v>158</v>
      </c>
      <c r="AG585" s="14" t="s">
        <v>1802</v>
      </c>
      <c r="AH585" s="14">
        <v>20</v>
      </c>
      <c r="AJ585" s="15" t="s">
        <v>1807</v>
      </c>
      <c r="AK585" s="15">
        <v>0.31</v>
      </c>
      <c r="AL585" s="14" t="s">
        <v>1806</v>
      </c>
      <c r="AN585" s="15">
        <v>4</v>
      </c>
      <c r="AO585" s="15">
        <v>20</v>
      </c>
      <c r="AP585" s="15">
        <v>21</v>
      </c>
      <c r="AQ585" s="14" t="s">
        <v>1804</v>
      </c>
      <c r="AR585" s="15" t="s">
        <v>1808</v>
      </c>
    </row>
    <row r="586" spans="1:44" s="14" customFormat="1" x14ac:dyDescent="0.2">
      <c r="A586" s="14" t="s">
        <v>1517</v>
      </c>
      <c r="B586" s="15" t="s">
        <v>1672</v>
      </c>
      <c r="C586" s="15" t="s">
        <v>1675</v>
      </c>
      <c r="D586" s="14" t="s">
        <v>261</v>
      </c>
      <c r="E586" s="14" t="s">
        <v>674</v>
      </c>
      <c r="G586" s="15" t="s">
        <v>158</v>
      </c>
      <c r="H586" s="14" t="s">
        <v>1694</v>
      </c>
      <c r="I586" s="15"/>
      <c r="M586" s="15"/>
      <c r="N586" s="14">
        <v>1920</v>
      </c>
      <c r="O586" s="17">
        <v>2011</v>
      </c>
      <c r="P586" s="14">
        <v>2011</v>
      </c>
      <c r="V586" s="12" t="s">
        <v>1805</v>
      </c>
      <c r="W586" s="15">
        <v>42</v>
      </c>
      <c r="X586" s="12" t="s">
        <v>1803</v>
      </c>
      <c r="AA586" s="14" t="s">
        <v>1685</v>
      </c>
      <c r="AB586" s="14">
        <v>1000</v>
      </c>
      <c r="AC586" s="14">
        <v>0.5</v>
      </c>
      <c r="AD586" s="14" t="s">
        <v>158</v>
      </c>
      <c r="AE586" s="14" t="s">
        <v>1743</v>
      </c>
      <c r="AF586" s="14" t="s">
        <v>158</v>
      </c>
      <c r="AG586" s="14" t="s">
        <v>1802</v>
      </c>
      <c r="AH586" s="14">
        <v>20</v>
      </c>
      <c r="AJ586" s="15" t="s">
        <v>1807</v>
      </c>
      <c r="AK586" s="15">
        <v>2.794</v>
      </c>
      <c r="AL586" s="14" t="s">
        <v>1806</v>
      </c>
      <c r="AN586" s="15">
        <v>4</v>
      </c>
      <c r="AO586" s="15">
        <v>20</v>
      </c>
      <c r="AP586" s="15">
        <v>21</v>
      </c>
      <c r="AQ586" s="14" t="s">
        <v>1804</v>
      </c>
      <c r="AR586" s="15" t="s">
        <v>1808</v>
      </c>
    </row>
    <row r="587" spans="1:44" s="14" customFormat="1" x14ac:dyDescent="0.2">
      <c r="A587" s="14" t="s">
        <v>1517</v>
      </c>
      <c r="B587" s="15" t="s">
        <v>1672</v>
      </c>
      <c r="C587" s="15" t="s">
        <v>1675</v>
      </c>
      <c r="D587" s="14" t="s">
        <v>261</v>
      </c>
      <c r="E587" s="14" t="s">
        <v>674</v>
      </c>
      <c r="G587" s="15" t="s">
        <v>158</v>
      </c>
      <c r="H587" s="14" t="s">
        <v>1694</v>
      </c>
      <c r="I587" s="15"/>
      <c r="M587" s="15"/>
      <c r="N587" s="14">
        <v>1920</v>
      </c>
      <c r="O587" s="17">
        <v>2011</v>
      </c>
      <c r="P587" s="14">
        <v>2011</v>
      </c>
      <c r="V587" s="12" t="s">
        <v>1805</v>
      </c>
      <c r="W587" s="15">
        <v>56</v>
      </c>
      <c r="X587" s="12" t="s">
        <v>1803</v>
      </c>
      <c r="AA587" s="14" t="s">
        <v>1685</v>
      </c>
      <c r="AB587" s="14">
        <v>1000</v>
      </c>
      <c r="AC587" s="14">
        <v>0.5</v>
      </c>
      <c r="AD587" s="14" t="s">
        <v>158</v>
      </c>
      <c r="AE587" s="14" t="s">
        <v>1743</v>
      </c>
      <c r="AF587" s="14" t="s">
        <v>158</v>
      </c>
      <c r="AG587" s="14" t="s">
        <v>1802</v>
      </c>
      <c r="AH587" s="14">
        <v>20</v>
      </c>
      <c r="AJ587" s="15" t="s">
        <v>1807</v>
      </c>
      <c r="AK587" s="15">
        <v>2.714</v>
      </c>
      <c r="AL587" s="14" t="s">
        <v>1806</v>
      </c>
      <c r="AN587" s="15">
        <v>4</v>
      </c>
      <c r="AO587" s="15">
        <v>20</v>
      </c>
      <c r="AP587" s="15">
        <v>21</v>
      </c>
      <c r="AQ587" s="14" t="s">
        <v>1804</v>
      </c>
      <c r="AR587" s="15" t="s">
        <v>1808</v>
      </c>
    </row>
    <row r="588" spans="1:44" s="14" customFormat="1" x14ac:dyDescent="0.2">
      <c r="A588" t="s">
        <v>1524</v>
      </c>
      <c r="B588" s="15" t="s">
        <v>1672</v>
      </c>
      <c r="C588" s="15" t="s">
        <v>1675</v>
      </c>
      <c r="D588" t="s">
        <v>550</v>
      </c>
      <c r="E588" t="s">
        <v>1521</v>
      </c>
      <c r="G588" s="15" t="s">
        <v>158</v>
      </c>
      <c r="H588" s="14" t="s">
        <v>1694</v>
      </c>
      <c r="I588" s="15" t="s">
        <v>1809</v>
      </c>
      <c r="M588" s="15"/>
      <c r="O588" s="17" t="s">
        <v>1810</v>
      </c>
      <c r="T588" s="14">
        <v>4</v>
      </c>
      <c r="V588" s="12"/>
      <c r="W588" s="15"/>
      <c r="X588" s="12" t="s">
        <v>1730</v>
      </c>
      <c r="Z588" s="14">
        <v>0</v>
      </c>
      <c r="AF588" s="14" t="s">
        <v>158</v>
      </c>
      <c r="AG588" s="14" t="s">
        <v>1686</v>
      </c>
      <c r="AH588" s="14">
        <v>1440</v>
      </c>
      <c r="AI588" s="14" t="s">
        <v>1694</v>
      </c>
      <c r="AJ588" s="15" t="s">
        <v>1674</v>
      </c>
      <c r="AK588" s="15">
        <v>0</v>
      </c>
      <c r="AL588" s="14" t="s">
        <v>1806</v>
      </c>
      <c r="AM588" s="14">
        <v>0</v>
      </c>
      <c r="AN588" s="15">
        <v>4</v>
      </c>
      <c r="AO588" s="15">
        <v>100</v>
      </c>
      <c r="AP588" s="15">
        <v>0.99</v>
      </c>
      <c r="AQ588" s="14" t="s">
        <v>1811</v>
      </c>
      <c r="AR588" s="15" t="s">
        <v>1681</v>
      </c>
    </row>
    <row r="589" spans="1:44" s="14" customFormat="1" x14ac:dyDescent="0.2">
      <c r="A589" t="s">
        <v>1524</v>
      </c>
      <c r="B589" s="15" t="s">
        <v>1672</v>
      </c>
      <c r="C589" s="15" t="s">
        <v>1675</v>
      </c>
      <c r="D589" t="s">
        <v>550</v>
      </c>
      <c r="E589" t="s">
        <v>1521</v>
      </c>
      <c r="G589" s="15" t="s">
        <v>158</v>
      </c>
      <c r="H589" s="14" t="s">
        <v>1694</v>
      </c>
      <c r="I589" s="15" t="s">
        <v>1809</v>
      </c>
      <c r="M589" s="15"/>
      <c r="O589" s="17" t="s">
        <v>1810</v>
      </c>
      <c r="T589" s="14">
        <v>4</v>
      </c>
      <c r="V589" s="12"/>
      <c r="W589" s="15"/>
      <c r="X589" s="12" t="s">
        <v>1730</v>
      </c>
      <c r="Z589" s="14">
        <v>0</v>
      </c>
      <c r="AF589" s="14" t="s">
        <v>158</v>
      </c>
      <c r="AG589" s="14" t="s">
        <v>1686</v>
      </c>
      <c r="AH589" s="14">
        <v>1440</v>
      </c>
      <c r="AI589" s="14" t="s">
        <v>1694</v>
      </c>
      <c r="AJ589" s="15" t="s">
        <v>1674</v>
      </c>
      <c r="AK589" s="15">
        <v>0</v>
      </c>
      <c r="AL589" s="14" t="s">
        <v>1806</v>
      </c>
      <c r="AM589" s="14">
        <v>0</v>
      </c>
      <c r="AN589" s="15">
        <v>4</v>
      </c>
      <c r="AO589" s="15">
        <v>100</v>
      </c>
      <c r="AP589" s="15">
        <v>4</v>
      </c>
      <c r="AQ589" s="14" t="s">
        <v>1811</v>
      </c>
      <c r="AR589" s="15" t="s">
        <v>1681</v>
      </c>
    </row>
    <row r="590" spans="1:44" s="14" customFormat="1" x14ac:dyDescent="0.2">
      <c r="A590" t="s">
        <v>1524</v>
      </c>
      <c r="B590" s="15" t="s">
        <v>1672</v>
      </c>
      <c r="C590" s="15" t="s">
        <v>1675</v>
      </c>
      <c r="D590" t="s">
        <v>550</v>
      </c>
      <c r="E590" t="s">
        <v>1521</v>
      </c>
      <c r="G590" s="15" t="s">
        <v>158</v>
      </c>
      <c r="H590" s="14" t="s">
        <v>1694</v>
      </c>
      <c r="I590" s="15" t="s">
        <v>1809</v>
      </c>
      <c r="M590" s="15"/>
      <c r="O590" s="17" t="s">
        <v>1810</v>
      </c>
      <c r="T590" s="14">
        <v>4</v>
      </c>
      <c r="V590" s="12"/>
      <c r="W590" s="15"/>
      <c r="X590" s="12" t="s">
        <v>1730</v>
      </c>
      <c r="Z590" s="14">
        <v>0</v>
      </c>
      <c r="AF590" s="14" t="s">
        <v>158</v>
      </c>
      <c r="AG590" s="14" t="s">
        <v>1686</v>
      </c>
      <c r="AH590" s="14">
        <v>1440</v>
      </c>
      <c r="AI590" s="14" t="s">
        <v>1694</v>
      </c>
      <c r="AJ590" s="15" t="s">
        <v>1674</v>
      </c>
      <c r="AK590" s="15">
        <v>4.8499999999999996</v>
      </c>
      <c r="AL590" s="14" t="s">
        <v>1806</v>
      </c>
      <c r="AM590" s="14">
        <v>2.4350000000000001</v>
      </c>
      <c r="AN590" s="15">
        <v>4</v>
      </c>
      <c r="AO590" s="15">
        <v>100</v>
      </c>
      <c r="AP590" s="15">
        <v>5.87</v>
      </c>
      <c r="AQ590" s="14" t="s">
        <v>1811</v>
      </c>
      <c r="AR590" s="15" t="s">
        <v>1681</v>
      </c>
    </row>
    <row r="591" spans="1:44" s="14" customFormat="1" x14ac:dyDescent="0.2">
      <c r="A591" t="s">
        <v>1524</v>
      </c>
      <c r="B591" s="15" t="s">
        <v>1672</v>
      </c>
      <c r="C591" s="15" t="s">
        <v>1675</v>
      </c>
      <c r="D591" t="s">
        <v>550</v>
      </c>
      <c r="E591" t="s">
        <v>1521</v>
      </c>
      <c r="G591" s="15" t="s">
        <v>158</v>
      </c>
      <c r="H591" s="14" t="s">
        <v>1694</v>
      </c>
      <c r="I591" s="15" t="s">
        <v>1809</v>
      </c>
      <c r="M591" s="15"/>
      <c r="O591" s="17" t="s">
        <v>1810</v>
      </c>
      <c r="T591" s="14">
        <v>4</v>
      </c>
      <c r="V591" s="12"/>
      <c r="W591" s="15"/>
      <c r="X591" s="12" t="s">
        <v>1730</v>
      </c>
      <c r="Z591" s="14">
        <v>0</v>
      </c>
      <c r="AF591" s="14" t="s">
        <v>158</v>
      </c>
      <c r="AG591" s="14" t="s">
        <v>1686</v>
      </c>
      <c r="AH591" s="14">
        <v>1440</v>
      </c>
      <c r="AI591" s="14" t="s">
        <v>1694</v>
      </c>
      <c r="AJ591" s="15" t="s">
        <v>1674</v>
      </c>
      <c r="AK591" s="15">
        <v>12.74</v>
      </c>
      <c r="AL591" s="14" t="s">
        <v>1806</v>
      </c>
      <c r="AM591" s="14">
        <v>3.5090000000000003</v>
      </c>
      <c r="AN591" s="15">
        <v>4</v>
      </c>
      <c r="AO591" s="15">
        <v>100</v>
      </c>
      <c r="AP591" s="15">
        <v>7.72</v>
      </c>
      <c r="AQ591" s="14" t="s">
        <v>1811</v>
      </c>
      <c r="AR591" s="15" t="s">
        <v>1681</v>
      </c>
    </row>
    <row r="592" spans="1:44" s="14" customFormat="1" x14ac:dyDescent="0.2">
      <c r="A592" t="s">
        <v>1524</v>
      </c>
      <c r="B592" s="15" t="s">
        <v>1672</v>
      </c>
      <c r="C592" s="15" t="s">
        <v>1675</v>
      </c>
      <c r="D592" t="s">
        <v>550</v>
      </c>
      <c r="E592" t="s">
        <v>1521</v>
      </c>
      <c r="G592" s="15" t="s">
        <v>158</v>
      </c>
      <c r="H592" s="14" t="s">
        <v>1694</v>
      </c>
      <c r="I592" s="15" t="s">
        <v>1809</v>
      </c>
      <c r="M592" s="15"/>
      <c r="O592" s="17" t="s">
        <v>1810</v>
      </c>
      <c r="T592" s="14">
        <v>4</v>
      </c>
      <c r="V592" s="12"/>
      <c r="W592" s="15"/>
      <c r="X592" s="12" t="s">
        <v>1730</v>
      </c>
      <c r="Z592" s="14">
        <v>0</v>
      </c>
      <c r="AF592" s="14" t="s">
        <v>158</v>
      </c>
      <c r="AG592" s="14" t="s">
        <v>1686</v>
      </c>
      <c r="AH592" s="14">
        <v>1440</v>
      </c>
      <c r="AI592" s="14" t="s">
        <v>1694</v>
      </c>
      <c r="AJ592" s="15" t="s">
        <v>1674</v>
      </c>
      <c r="AK592" s="15">
        <v>29.06</v>
      </c>
      <c r="AL592" s="14" t="s">
        <v>1806</v>
      </c>
      <c r="AM592" s="14">
        <v>7.1930000000000014</v>
      </c>
      <c r="AN592" s="15">
        <v>4</v>
      </c>
      <c r="AO592" s="15">
        <v>100</v>
      </c>
      <c r="AP592" s="15">
        <v>10.61</v>
      </c>
      <c r="AQ592" s="14" t="s">
        <v>1811</v>
      </c>
      <c r="AR592" s="15" t="s">
        <v>1681</v>
      </c>
    </row>
    <row r="593" spans="1:44" s="14" customFormat="1" x14ac:dyDescent="0.2">
      <c r="A593" t="s">
        <v>1524</v>
      </c>
      <c r="B593" s="15" t="s">
        <v>1672</v>
      </c>
      <c r="C593" s="15" t="s">
        <v>1675</v>
      </c>
      <c r="D593" t="s">
        <v>550</v>
      </c>
      <c r="E593" t="s">
        <v>1521</v>
      </c>
      <c r="G593" s="15" t="s">
        <v>158</v>
      </c>
      <c r="H593" s="14" t="s">
        <v>1694</v>
      </c>
      <c r="I593" s="15" t="s">
        <v>1809</v>
      </c>
      <c r="M593" s="15"/>
      <c r="O593" s="17" t="s">
        <v>1810</v>
      </c>
      <c r="T593" s="14">
        <v>4</v>
      </c>
      <c r="V593" s="12"/>
      <c r="W593" s="15"/>
      <c r="X593" s="12" t="s">
        <v>1730</v>
      </c>
      <c r="Z593" s="14">
        <v>0</v>
      </c>
      <c r="AF593" s="14" t="s">
        <v>158</v>
      </c>
      <c r="AG593" s="14" t="s">
        <v>1686</v>
      </c>
      <c r="AH593" s="14">
        <v>1440</v>
      </c>
      <c r="AI593" s="14" t="s">
        <v>1694</v>
      </c>
      <c r="AJ593" s="15" t="s">
        <v>1674</v>
      </c>
      <c r="AK593" s="15">
        <v>34.67</v>
      </c>
      <c r="AL593" s="14" t="s">
        <v>1806</v>
      </c>
      <c r="AM593" s="14">
        <v>6.8640000000000043</v>
      </c>
      <c r="AN593" s="15">
        <v>4</v>
      </c>
      <c r="AO593" s="15">
        <v>100</v>
      </c>
      <c r="AP593" s="15">
        <v>12.6</v>
      </c>
      <c r="AQ593" s="14" t="s">
        <v>1811</v>
      </c>
      <c r="AR593" s="15" t="s">
        <v>1681</v>
      </c>
    </row>
    <row r="594" spans="1:44" s="14" customFormat="1" x14ac:dyDescent="0.2">
      <c r="A594" t="s">
        <v>1524</v>
      </c>
      <c r="B594" s="15" t="s">
        <v>1672</v>
      </c>
      <c r="C594" s="15" t="s">
        <v>1675</v>
      </c>
      <c r="D594" t="s">
        <v>550</v>
      </c>
      <c r="E594" t="s">
        <v>1521</v>
      </c>
      <c r="G594" s="15" t="s">
        <v>158</v>
      </c>
      <c r="H594" s="14" t="s">
        <v>1694</v>
      </c>
      <c r="I594" s="15" t="s">
        <v>1809</v>
      </c>
      <c r="M594" s="15"/>
      <c r="O594" s="17" t="s">
        <v>1810</v>
      </c>
      <c r="T594" s="14">
        <v>4</v>
      </c>
      <c r="V594" s="12"/>
      <c r="W594" s="15"/>
      <c r="X594" s="12" t="s">
        <v>1730</v>
      </c>
      <c r="Z594" s="14">
        <v>0</v>
      </c>
      <c r="AF594" s="14" t="s">
        <v>158</v>
      </c>
      <c r="AG594" s="14" t="s">
        <v>1686</v>
      </c>
      <c r="AH594" s="14">
        <v>1440</v>
      </c>
      <c r="AI594" s="14" t="s">
        <v>1694</v>
      </c>
      <c r="AJ594" s="15" t="s">
        <v>1674</v>
      </c>
      <c r="AK594" s="15">
        <v>38</v>
      </c>
      <c r="AL594" s="14" t="s">
        <v>1806</v>
      </c>
      <c r="AM594" s="14">
        <v>3.8599999999999994</v>
      </c>
      <c r="AN594" s="15">
        <v>4</v>
      </c>
      <c r="AO594" s="15">
        <v>100</v>
      </c>
      <c r="AP594" s="15">
        <v>14.53</v>
      </c>
      <c r="AQ594" s="14" t="s">
        <v>1811</v>
      </c>
      <c r="AR594" s="15" t="s">
        <v>1681</v>
      </c>
    </row>
    <row r="595" spans="1:44" x14ac:dyDescent="0.2">
      <c r="A595" t="s">
        <v>1524</v>
      </c>
      <c r="B595" s="15" t="s">
        <v>1672</v>
      </c>
      <c r="C595" s="15" t="s">
        <v>1675</v>
      </c>
      <c r="D595" t="s">
        <v>550</v>
      </c>
      <c r="E595" t="s">
        <v>1521</v>
      </c>
      <c r="F595" s="14"/>
      <c r="G595" s="15" t="s">
        <v>158</v>
      </c>
      <c r="H595" s="14" t="s">
        <v>1694</v>
      </c>
      <c r="I595" s="15" t="s">
        <v>1809</v>
      </c>
      <c r="J595" s="14"/>
      <c r="K595" s="14"/>
      <c r="L595" s="14"/>
      <c r="M595" s="15"/>
      <c r="N595" s="14"/>
      <c r="O595" s="17" t="s">
        <v>1810</v>
      </c>
      <c r="P595" s="14"/>
      <c r="Q595" s="14"/>
      <c r="R595" s="14"/>
      <c r="S595" s="14"/>
      <c r="T595" s="14">
        <v>4</v>
      </c>
      <c r="U595" s="14"/>
      <c r="V595" s="12"/>
      <c r="W595" s="15"/>
      <c r="X595" s="12" t="s">
        <v>1730</v>
      </c>
      <c r="Y595" s="14"/>
      <c r="Z595" s="14">
        <v>0</v>
      </c>
      <c r="AA595" s="14"/>
      <c r="AB595" s="14"/>
      <c r="AC595" s="14"/>
      <c r="AD595" s="14"/>
      <c r="AE595" s="14"/>
      <c r="AF595" s="14" t="s">
        <v>158</v>
      </c>
      <c r="AG595" s="14" t="s">
        <v>1686</v>
      </c>
      <c r="AH595" s="14">
        <v>1440</v>
      </c>
      <c r="AI595" s="14" t="s">
        <v>1694</v>
      </c>
      <c r="AJ595" s="15" t="s">
        <v>1674</v>
      </c>
      <c r="AK595" s="15">
        <v>41.34</v>
      </c>
      <c r="AL595" s="14" t="s">
        <v>1806</v>
      </c>
      <c r="AM595">
        <v>4.3859999999999957</v>
      </c>
      <c r="AN595" s="15">
        <v>4</v>
      </c>
      <c r="AO595" s="15">
        <v>100</v>
      </c>
      <c r="AP595" s="15">
        <v>16.38</v>
      </c>
      <c r="AQ595" s="14" t="s">
        <v>1811</v>
      </c>
      <c r="AR595" s="15" t="s">
        <v>1681</v>
      </c>
    </row>
    <row r="596" spans="1:44" x14ac:dyDescent="0.2">
      <c r="A596" t="s">
        <v>1524</v>
      </c>
      <c r="B596" s="15" t="s">
        <v>1672</v>
      </c>
      <c r="C596" s="15" t="s">
        <v>1675</v>
      </c>
      <c r="D596" t="s">
        <v>550</v>
      </c>
      <c r="E596" t="s">
        <v>1521</v>
      </c>
      <c r="F596" s="14"/>
      <c r="G596" s="15" t="s">
        <v>158</v>
      </c>
      <c r="H596" s="14" t="s">
        <v>1694</v>
      </c>
      <c r="I596" s="15" t="s">
        <v>1809</v>
      </c>
      <c r="J596" s="14"/>
      <c r="K596" s="14"/>
      <c r="L596" s="14"/>
      <c r="M596" s="15"/>
      <c r="N596" s="14"/>
      <c r="O596" s="17" t="s">
        <v>1810</v>
      </c>
      <c r="P596" s="14"/>
      <c r="Q596" s="14"/>
      <c r="R596" s="14"/>
      <c r="S596" s="14"/>
      <c r="T596" s="14">
        <v>4</v>
      </c>
      <c r="U596" s="14"/>
      <c r="V596" s="12"/>
      <c r="W596" s="15"/>
      <c r="X596" s="12" t="s">
        <v>1730</v>
      </c>
      <c r="Y596" s="14"/>
      <c r="Z596" s="14">
        <v>0</v>
      </c>
      <c r="AA596" s="14"/>
      <c r="AB596" s="14"/>
      <c r="AC596" s="14"/>
      <c r="AD596" s="14"/>
      <c r="AE596" s="14"/>
      <c r="AF596" s="14" t="s">
        <v>158</v>
      </c>
      <c r="AG596" s="14" t="s">
        <v>1686</v>
      </c>
      <c r="AH596" s="14">
        <v>1440</v>
      </c>
      <c r="AI596" s="14" t="s">
        <v>1694</v>
      </c>
      <c r="AJ596" s="15" t="s">
        <v>1674</v>
      </c>
      <c r="AK596" s="15">
        <v>44.32</v>
      </c>
      <c r="AL596" s="14" t="s">
        <v>1806</v>
      </c>
      <c r="AM596">
        <v>4.5619999999999976</v>
      </c>
      <c r="AN596" s="15">
        <v>4</v>
      </c>
      <c r="AO596" s="15">
        <v>100</v>
      </c>
      <c r="AP596" s="15">
        <v>19.27</v>
      </c>
      <c r="AQ596" s="14" t="s">
        <v>1811</v>
      </c>
      <c r="AR596" s="15" t="s">
        <v>1681</v>
      </c>
    </row>
    <row r="597" spans="1:44" x14ac:dyDescent="0.2">
      <c r="A597" t="s">
        <v>1524</v>
      </c>
      <c r="B597" s="15" t="s">
        <v>1672</v>
      </c>
      <c r="C597" s="15" t="s">
        <v>1675</v>
      </c>
      <c r="D597" t="s">
        <v>550</v>
      </c>
      <c r="E597" t="s">
        <v>1521</v>
      </c>
      <c r="F597" s="14"/>
      <c r="G597" s="15" t="s">
        <v>158</v>
      </c>
      <c r="H597" s="14" t="s">
        <v>1694</v>
      </c>
      <c r="I597" s="15" t="s">
        <v>1809</v>
      </c>
      <c r="J597" s="14"/>
      <c r="K597" s="14"/>
      <c r="L597" s="14"/>
      <c r="M597" s="15"/>
      <c r="N597" s="14"/>
      <c r="O597" s="17" t="s">
        <v>1810</v>
      </c>
      <c r="P597" s="14"/>
      <c r="Q597" s="14"/>
      <c r="R597" s="14"/>
      <c r="S597" s="14"/>
      <c r="T597" s="14">
        <v>4</v>
      </c>
      <c r="U597" s="14"/>
      <c r="V597" s="12"/>
      <c r="W597" s="15"/>
      <c r="X597" s="12" t="s">
        <v>1730</v>
      </c>
      <c r="Y597" s="14"/>
      <c r="Z597" s="14">
        <v>0</v>
      </c>
      <c r="AA597" s="14"/>
      <c r="AB597" s="14"/>
      <c r="AC597" s="14"/>
      <c r="AD597" s="14"/>
      <c r="AE597" s="14"/>
      <c r="AF597" s="14" t="s">
        <v>158</v>
      </c>
      <c r="AG597" s="14" t="s">
        <v>1686</v>
      </c>
      <c r="AH597" s="14">
        <v>1440</v>
      </c>
      <c r="AI597" s="14" t="s">
        <v>1694</v>
      </c>
      <c r="AJ597" s="15" t="s">
        <v>1674</v>
      </c>
      <c r="AK597" s="15">
        <v>44.5</v>
      </c>
      <c r="AL597" s="14" t="s">
        <v>1806</v>
      </c>
      <c r="AM597">
        <v>4.2099999999999937</v>
      </c>
      <c r="AN597" s="15">
        <v>4</v>
      </c>
      <c r="AO597" s="15">
        <v>100</v>
      </c>
      <c r="AP597" s="15">
        <v>21.19</v>
      </c>
      <c r="AQ597" s="14" t="s">
        <v>1811</v>
      </c>
      <c r="AR597" s="15" t="s">
        <v>1681</v>
      </c>
    </row>
    <row r="598" spans="1:44" x14ac:dyDescent="0.2">
      <c r="A598" t="s">
        <v>1524</v>
      </c>
      <c r="B598" s="15" t="s">
        <v>1672</v>
      </c>
      <c r="C598" s="15" t="s">
        <v>1675</v>
      </c>
      <c r="D598" t="s">
        <v>550</v>
      </c>
      <c r="E598" t="s">
        <v>1521</v>
      </c>
      <c r="F598" s="14"/>
      <c r="G598" s="15" t="s">
        <v>158</v>
      </c>
      <c r="H598" s="14" t="s">
        <v>1694</v>
      </c>
      <c r="I598" s="15" t="s">
        <v>1809</v>
      </c>
      <c r="J598" s="14"/>
      <c r="K598" s="14"/>
      <c r="L598" s="14"/>
      <c r="M598" s="15"/>
      <c r="N598" s="14"/>
      <c r="O598" s="17" t="s">
        <v>1810</v>
      </c>
      <c r="P598" s="14"/>
      <c r="Q598" s="14"/>
      <c r="R598" s="14"/>
      <c r="S598" s="14"/>
      <c r="T598" s="14">
        <v>4</v>
      </c>
      <c r="U598" s="14"/>
      <c r="V598" s="12"/>
      <c r="W598" s="15"/>
      <c r="X598" s="12" t="s">
        <v>1730</v>
      </c>
      <c r="Y598" s="14"/>
      <c r="Z598" s="14">
        <v>0</v>
      </c>
      <c r="AA598" s="14"/>
      <c r="AB598" s="14"/>
      <c r="AC598" s="14"/>
      <c r="AD598" s="14"/>
      <c r="AE598" s="14"/>
      <c r="AF598" s="14" t="s">
        <v>158</v>
      </c>
      <c r="AG598" s="14" t="s">
        <v>1686</v>
      </c>
      <c r="AH598" s="14">
        <v>1440</v>
      </c>
      <c r="AI598" s="14" t="s">
        <v>1694</v>
      </c>
      <c r="AJ598" s="15" t="s">
        <v>1674</v>
      </c>
      <c r="AK598" s="15">
        <v>45.9</v>
      </c>
      <c r="AL598" s="14" t="s">
        <v>1806</v>
      </c>
      <c r="AM598">
        <v>3.3340000000000032</v>
      </c>
      <c r="AN598" s="15">
        <v>4</v>
      </c>
      <c r="AO598" s="15">
        <v>100</v>
      </c>
      <c r="AP598" s="15">
        <v>24.08</v>
      </c>
      <c r="AQ598" s="14" t="s">
        <v>1811</v>
      </c>
      <c r="AR598" s="15" t="s">
        <v>1681</v>
      </c>
    </row>
    <row r="599" spans="1:44" x14ac:dyDescent="0.2">
      <c r="A599" t="s">
        <v>1524</v>
      </c>
      <c r="B599" s="15" t="s">
        <v>1672</v>
      </c>
      <c r="C599" s="15" t="s">
        <v>1675</v>
      </c>
      <c r="D599" t="s">
        <v>550</v>
      </c>
      <c r="E599" t="s">
        <v>1521</v>
      </c>
      <c r="F599" s="14"/>
      <c r="G599" s="15" t="s">
        <v>158</v>
      </c>
      <c r="H599" s="14" t="s">
        <v>1694</v>
      </c>
      <c r="I599" s="15" t="s">
        <v>1809</v>
      </c>
      <c r="J599" s="14"/>
      <c r="K599" s="14"/>
      <c r="L599" s="14"/>
      <c r="M599" s="15"/>
      <c r="N599" s="14"/>
      <c r="O599" s="17" t="s">
        <v>1810</v>
      </c>
      <c r="P599" s="14"/>
      <c r="Q599" s="14"/>
      <c r="R599" s="14"/>
      <c r="S599" s="14"/>
      <c r="T599" s="14">
        <v>4</v>
      </c>
      <c r="U599" s="14"/>
      <c r="V599" s="12"/>
      <c r="W599" s="15"/>
      <c r="X599" s="12" t="s">
        <v>1730</v>
      </c>
      <c r="Y599" s="14"/>
      <c r="Z599" s="14">
        <v>0</v>
      </c>
      <c r="AA599" s="14"/>
      <c r="AB599" s="14"/>
      <c r="AC599" s="14"/>
      <c r="AD599" s="14"/>
      <c r="AE599" s="14"/>
      <c r="AF599" s="14" t="s">
        <v>158</v>
      </c>
      <c r="AG599" s="14" t="s">
        <v>1686</v>
      </c>
      <c r="AH599" s="14">
        <v>1440</v>
      </c>
      <c r="AI599" s="14" t="s">
        <v>1694</v>
      </c>
      <c r="AJ599" s="15" t="s">
        <v>1674</v>
      </c>
      <c r="AK599" s="15">
        <v>46.08</v>
      </c>
      <c r="AL599" s="14" t="s">
        <v>1806</v>
      </c>
      <c r="AM599">
        <v>2.8070000000000022</v>
      </c>
      <c r="AN599" s="15">
        <v>4</v>
      </c>
      <c r="AO599" s="15">
        <v>100</v>
      </c>
      <c r="AP599" s="15">
        <v>26.14</v>
      </c>
      <c r="AQ599" s="14" t="s">
        <v>1811</v>
      </c>
      <c r="AR599" s="15" t="s">
        <v>1681</v>
      </c>
    </row>
    <row r="600" spans="1:44" x14ac:dyDescent="0.2">
      <c r="A600" t="s">
        <v>1524</v>
      </c>
      <c r="B600" s="15" t="s">
        <v>1672</v>
      </c>
      <c r="C600" s="15" t="s">
        <v>1675</v>
      </c>
      <c r="D600" t="s">
        <v>550</v>
      </c>
      <c r="E600" t="s">
        <v>1521</v>
      </c>
      <c r="F600" s="14"/>
      <c r="G600" s="15" t="s">
        <v>158</v>
      </c>
      <c r="H600" s="14" t="s">
        <v>1694</v>
      </c>
      <c r="I600" s="15" t="s">
        <v>1809</v>
      </c>
      <c r="J600" s="14"/>
      <c r="K600" s="14"/>
      <c r="L600" s="14"/>
      <c r="M600" s="15"/>
      <c r="N600" s="14"/>
      <c r="O600" s="17" t="s">
        <v>1810</v>
      </c>
      <c r="P600" s="14"/>
      <c r="Q600" s="14"/>
      <c r="R600" s="14"/>
      <c r="S600" s="14"/>
      <c r="T600" s="14">
        <v>4</v>
      </c>
      <c r="U600" s="14"/>
      <c r="V600" s="12"/>
      <c r="W600" s="15"/>
      <c r="X600" s="12" t="s">
        <v>1730</v>
      </c>
      <c r="Y600" s="14"/>
      <c r="Z600" s="14">
        <v>0</v>
      </c>
      <c r="AA600" s="14"/>
      <c r="AB600" s="14"/>
      <c r="AC600" s="14"/>
      <c r="AD600" s="14"/>
      <c r="AE600" s="14"/>
      <c r="AF600" s="14" t="s">
        <v>158</v>
      </c>
      <c r="AG600" s="14" t="s">
        <v>1686</v>
      </c>
      <c r="AH600" s="14">
        <v>1440</v>
      </c>
      <c r="AI600" s="14" t="s">
        <v>1694</v>
      </c>
      <c r="AJ600" s="15" t="s">
        <v>1674</v>
      </c>
      <c r="AK600" s="15">
        <v>46.08</v>
      </c>
      <c r="AL600" s="14" t="s">
        <v>1806</v>
      </c>
      <c r="AM600">
        <v>2.4570000000000007</v>
      </c>
      <c r="AN600" s="15">
        <v>4</v>
      </c>
      <c r="AO600" s="15">
        <v>100</v>
      </c>
      <c r="AP600" s="15">
        <v>28.07</v>
      </c>
      <c r="AQ600" s="14" t="s">
        <v>1811</v>
      </c>
      <c r="AR600" s="15" t="s">
        <v>1681</v>
      </c>
    </row>
    <row r="601" spans="1:44" x14ac:dyDescent="0.2">
      <c r="A601" t="s">
        <v>1524</v>
      </c>
      <c r="B601" s="15" t="s">
        <v>1672</v>
      </c>
      <c r="C601" s="15" t="s">
        <v>1675</v>
      </c>
      <c r="D601" t="s">
        <v>550</v>
      </c>
      <c r="E601" t="s">
        <v>1521</v>
      </c>
      <c r="F601" s="14"/>
      <c r="G601" s="15" t="s">
        <v>158</v>
      </c>
      <c r="H601" s="14" t="s">
        <v>1694</v>
      </c>
      <c r="I601" s="15" t="s">
        <v>1809</v>
      </c>
      <c r="J601" s="14"/>
      <c r="K601" s="14"/>
      <c r="L601" s="14"/>
      <c r="M601" s="15"/>
      <c r="N601" s="14"/>
      <c r="O601" s="17" t="s">
        <v>1810</v>
      </c>
      <c r="P601" s="14"/>
      <c r="Q601" s="14"/>
      <c r="R601" s="14"/>
      <c r="S601" s="14"/>
      <c r="T601" s="14">
        <v>4</v>
      </c>
      <c r="U601" s="14"/>
      <c r="V601" s="12"/>
      <c r="W601" s="15"/>
      <c r="X601" s="12" t="s">
        <v>1730</v>
      </c>
      <c r="Y601" s="14"/>
      <c r="Z601" s="14">
        <v>0</v>
      </c>
      <c r="AA601" s="14"/>
      <c r="AB601" s="14"/>
      <c r="AC601" s="14"/>
      <c r="AD601" s="14"/>
      <c r="AE601" s="14"/>
      <c r="AF601" s="14" t="s">
        <v>158</v>
      </c>
      <c r="AG601" s="14" t="s">
        <v>1686</v>
      </c>
      <c r="AH601" s="14">
        <v>1440</v>
      </c>
      <c r="AI601" s="14" t="s">
        <v>1694</v>
      </c>
      <c r="AJ601" s="15" t="s">
        <v>1674</v>
      </c>
      <c r="AK601" s="15">
        <v>47.13</v>
      </c>
      <c r="AL601" s="14" t="s">
        <v>1806</v>
      </c>
      <c r="AM601">
        <v>5.2629999999999981</v>
      </c>
      <c r="AN601" s="15">
        <v>4</v>
      </c>
      <c r="AO601" s="15">
        <v>100</v>
      </c>
      <c r="AP601" s="15">
        <v>30.95</v>
      </c>
      <c r="AQ601" s="14" t="s">
        <v>1811</v>
      </c>
      <c r="AR601" s="15" t="s">
        <v>1681</v>
      </c>
    </row>
    <row r="602" spans="1:44" x14ac:dyDescent="0.2">
      <c r="A602" t="s">
        <v>1524</v>
      </c>
      <c r="B602" s="15" t="s">
        <v>1672</v>
      </c>
      <c r="C602" s="15" t="s">
        <v>1675</v>
      </c>
      <c r="D602" t="s">
        <v>550</v>
      </c>
      <c r="E602" t="s">
        <v>1521</v>
      </c>
      <c r="F602" s="14"/>
      <c r="G602" s="15" t="s">
        <v>158</v>
      </c>
      <c r="H602" s="14" t="s">
        <v>1694</v>
      </c>
      <c r="I602" s="15" t="s">
        <v>1809</v>
      </c>
      <c r="J602" s="14"/>
      <c r="K602" s="14"/>
      <c r="L602" s="14"/>
      <c r="M602" s="15"/>
      <c r="N602" s="14"/>
      <c r="O602" s="17" t="s">
        <v>1810</v>
      </c>
      <c r="P602" s="14"/>
      <c r="Q602" s="14"/>
      <c r="R602" s="14"/>
      <c r="S602" s="14"/>
      <c r="T602" s="14">
        <v>4</v>
      </c>
      <c r="U602" s="14"/>
      <c r="V602" s="12" t="s">
        <v>1776</v>
      </c>
      <c r="W602" s="15">
        <v>35</v>
      </c>
      <c r="X602" s="12" t="s">
        <v>1730</v>
      </c>
      <c r="Y602" s="14"/>
      <c r="Z602" s="14">
        <v>0</v>
      </c>
      <c r="AA602" s="14"/>
      <c r="AB602" s="14"/>
      <c r="AC602" s="14"/>
      <c r="AD602" s="14"/>
      <c r="AE602" s="14"/>
      <c r="AF602" s="14" t="s">
        <v>158</v>
      </c>
      <c r="AG602" s="14" t="s">
        <v>1686</v>
      </c>
      <c r="AH602" s="14">
        <v>1440</v>
      </c>
      <c r="AI602" s="14" t="s">
        <v>1694</v>
      </c>
      <c r="AJ602" s="15" t="s">
        <v>1674</v>
      </c>
      <c r="AK602" s="15">
        <v>8.0259999999999998</v>
      </c>
      <c r="AL602" s="14" t="s">
        <v>1806</v>
      </c>
      <c r="AM602">
        <v>0</v>
      </c>
      <c r="AN602" s="15">
        <v>4</v>
      </c>
      <c r="AO602" s="15">
        <v>100</v>
      </c>
      <c r="AP602" s="15">
        <v>0</v>
      </c>
      <c r="AQ602" s="14" t="s">
        <v>1812</v>
      </c>
      <c r="AR602" s="15" t="s">
        <v>1681</v>
      </c>
    </row>
    <row r="603" spans="1:44" x14ac:dyDescent="0.2">
      <c r="A603" t="s">
        <v>1524</v>
      </c>
      <c r="B603" s="15" t="s">
        <v>1672</v>
      </c>
      <c r="C603" s="15" t="s">
        <v>1675</v>
      </c>
      <c r="D603" t="s">
        <v>550</v>
      </c>
      <c r="E603" t="s">
        <v>1521</v>
      </c>
      <c r="F603" s="14"/>
      <c r="G603" s="15" t="s">
        <v>158</v>
      </c>
      <c r="H603" s="14" t="s">
        <v>1694</v>
      </c>
      <c r="I603" s="15" t="s">
        <v>1809</v>
      </c>
      <c r="J603" s="14"/>
      <c r="K603" s="14"/>
      <c r="L603" s="14"/>
      <c r="M603" s="15"/>
      <c r="N603" s="14"/>
      <c r="O603" s="17" t="s">
        <v>1810</v>
      </c>
      <c r="P603" s="14"/>
      <c r="Q603" s="14"/>
      <c r="R603" s="14"/>
      <c r="S603" s="14"/>
      <c r="T603" s="14">
        <v>4</v>
      </c>
      <c r="U603" s="14"/>
      <c r="V603" s="12" t="s">
        <v>1776</v>
      </c>
      <c r="W603" s="15">
        <v>35</v>
      </c>
      <c r="X603" s="12" t="s">
        <v>1730</v>
      </c>
      <c r="Y603" s="14"/>
      <c r="Z603" s="14">
        <v>0</v>
      </c>
      <c r="AA603" s="14"/>
      <c r="AB603" s="14"/>
      <c r="AC603" s="14"/>
      <c r="AD603" s="14"/>
      <c r="AE603" s="14"/>
      <c r="AF603" s="14" t="s">
        <v>158</v>
      </c>
      <c r="AG603" s="14" t="s">
        <v>1686</v>
      </c>
      <c r="AH603" s="14">
        <v>1440</v>
      </c>
      <c r="AI603" s="14" t="s">
        <v>1694</v>
      </c>
      <c r="AJ603" s="15" t="s">
        <v>1674</v>
      </c>
      <c r="AK603" s="15">
        <v>22.039000000000001</v>
      </c>
      <c r="AL603" s="14" t="s">
        <v>1806</v>
      </c>
      <c r="AM603">
        <v>5.2850000000000001</v>
      </c>
      <c r="AN603" s="15">
        <v>4</v>
      </c>
      <c r="AO603" s="15">
        <v>100</v>
      </c>
      <c r="AP603" s="15">
        <v>1.06</v>
      </c>
      <c r="AQ603" s="14" t="s">
        <v>1812</v>
      </c>
      <c r="AR603" s="15" t="s">
        <v>1681</v>
      </c>
    </row>
    <row r="604" spans="1:44" x14ac:dyDescent="0.2">
      <c r="A604" t="s">
        <v>1524</v>
      </c>
      <c r="B604" s="15" t="s">
        <v>1672</v>
      </c>
      <c r="C604" s="15" t="s">
        <v>1675</v>
      </c>
      <c r="D604" t="s">
        <v>550</v>
      </c>
      <c r="E604" t="s">
        <v>1521</v>
      </c>
      <c r="F604" s="14"/>
      <c r="G604" s="15" t="s">
        <v>158</v>
      </c>
      <c r="H604" s="14" t="s">
        <v>1694</v>
      </c>
      <c r="I604" s="15" t="s">
        <v>1809</v>
      </c>
      <c r="J604" s="14"/>
      <c r="K604" s="14"/>
      <c r="L604" s="14"/>
      <c r="M604" s="15"/>
      <c r="N604" s="14"/>
      <c r="O604" s="17" t="s">
        <v>1810</v>
      </c>
      <c r="P604" s="14"/>
      <c r="Q604" s="14"/>
      <c r="R604" s="14"/>
      <c r="S604" s="14"/>
      <c r="T604" s="14">
        <v>4</v>
      </c>
      <c r="U604" s="14"/>
      <c r="V604" s="12" t="s">
        <v>1776</v>
      </c>
      <c r="W604" s="15">
        <v>35</v>
      </c>
      <c r="X604" s="12" t="s">
        <v>1730</v>
      </c>
      <c r="Y604" s="14"/>
      <c r="Z604" s="14">
        <v>0</v>
      </c>
      <c r="AA604" s="14"/>
      <c r="AB604" s="14"/>
      <c r="AC604" s="14"/>
      <c r="AD604" s="14"/>
      <c r="AE604" s="14"/>
      <c r="AF604" s="14" t="s">
        <v>158</v>
      </c>
      <c r="AG604" s="14" t="s">
        <v>1686</v>
      </c>
      <c r="AH604" s="14">
        <v>1440</v>
      </c>
      <c r="AI604" s="14" t="s">
        <v>1694</v>
      </c>
      <c r="AJ604" s="15" t="s">
        <v>1674</v>
      </c>
      <c r="AK604" s="15">
        <v>41.338000000000001</v>
      </c>
      <c r="AL604" s="14" t="s">
        <v>1806</v>
      </c>
      <c r="AM604">
        <v>5.4379999999999953</v>
      </c>
      <c r="AN604" s="15">
        <v>4</v>
      </c>
      <c r="AO604" s="15">
        <v>100</v>
      </c>
      <c r="AP604" s="15">
        <v>3.88</v>
      </c>
      <c r="AQ604" s="14" t="s">
        <v>1812</v>
      </c>
      <c r="AR604" s="15" t="s">
        <v>1681</v>
      </c>
    </row>
    <row r="605" spans="1:44" x14ac:dyDescent="0.2">
      <c r="A605" t="s">
        <v>1524</v>
      </c>
      <c r="B605" s="15" t="s">
        <v>1672</v>
      </c>
      <c r="C605" s="15" t="s">
        <v>1675</v>
      </c>
      <c r="D605" t="s">
        <v>550</v>
      </c>
      <c r="E605" t="s">
        <v>1521</v>
      </c>
      <c r="F605" s="14"/>
      <c r="G605" s="15" t="s">
        <v>158</v>
      </c>
      <c r="H605" s="14" t="s">
        <v>1694</v>
      </c>
      <c r="I605" s="15" t="s">
        <v>1809</v>
      </c>
      <c r="J605" s="14"/>
      <c r="K605" s="14"/>
      <c r="L605" s="14"/>
      <c r="M605" s="15"/>
      <c r="N605" s="14"/>
      <c r="O605" s="17" t="s">
        <v>1810</v>
      </c>
      <c r="P605" s="14"/>
      <c r="Q605" s="14"/>
      <c r="R605" s="14"/>
      <c r="S605" s="14"/>
      <c r="T605" s="14">
        <v>4</v>
      </c>
      <c r="U605" s="14"/>
      <c r="V605" s="12" t="s">
        <v>1776</v>
      </c>
      <c r="W605" s="15">
        <v>35</v>
      </c>
      <c r="X605" s="12" t="s">
        <v>1730</v>
      </c>
      <c r="Y605" s="14"/>
      <c r="Z605" s="14">
        <v>0</v>
      </c>
      <c r="AA605" s="14"/>
      <c r="AB605" s="14"/>
      <c r="AC605" s="14"/>
      <c r="AD605" s="14"/>
      <c r="AE605" s="14"/>
      <c r="AF605" s="14" t="s">
        <v>158</v>
      </c>
      <c r="AG605" s="14" t="s">
        <v>1686</v>
      </c>
      <c r="AH605" s="14">
        <v>1440</v>
      </c>
      <c r="AI605" s="14" t="s">
        <v>1694</v>
      </c>
      <c r="AJ605" s="15" t="s">
        <v>1674</v>
      </c>
      <c r="AK605" s="15">
        <v>51.863999999999997</v>
      </c>
      <c r="AL605" s="14" t="s">
        <v>1806</v>
      </c>
      <c r="AM605">
        <v>4.7370000000000019</v>
      </c>
      <c r="AN605" s="15">
        <v>4</v>
      </c>
      <c r="AO605" s="15">
        <v>100</v>
      </c>
      <c r="AP605" s="15">
        <v>5.8</v>
      </c>
      <c r="AQ605" s="14" t="s">
        <v>1812</v>
      </c>
      <c r="AR605" s="15" t="s">
        <v>1681</v>
      </c>
    </row>
    <row r="606" spans="1:44" x14ac:dyDescent="0.2">
      <c r="A606" t="s">
        <v>1524</v>
      </c>
      <c r="B606" s="15" t="s">
        <v>1672</v>
      </c>
      <c r="C606" s="15" t="s">
        <v>1675</v>
      </c>
      <c r="D606" t="s">
        <v>550</v>
      </c>
      <c r="E606" t="s">
        <v>1521</v>
      </c>
      <c r="F606" s="14"/>
      <c r="G606" s="15" t="s">
        <v>158</v>
      </c>
      <c r="H606" s="14" t="s">
        <v>1694</v>
      </c>
      <c r="I606" s="15" t="s">
        <v>1809</v>
      </c>
      <c r="J606" s="14"/>
      <c r="K606" s="14"/>
      <c r="L606" s="14"/>
      <c r="M606" s="15"/>
      <c r="N606" s="14"/>
      <c r="O606" s="17" t="s">
        <v>1810</v>
      </c>
      <c r="P606" s="14"/>
      <c r="Q606" s="14"/>
      <c r="R606" s="14"/>
      <c r="S606" s="14"/>
      <c r="T606" s="14">
        <v>4</v>
      </c>
      <c r="U606" s="14"/>
      <c r="V606" s="12" t="s">
        <v>1776</v>
      </c>
      <c r="W606" s="15">
        <v>35</v>
      </c>
      <c r="X606" s="12" t="s">
        <v>1730</v>
      </c>
      <c r="Y606" s="14"/>
      <c r="Z606" s="14">
        <v>0</v>
      </c>
      <c r="AA606" s="14"/>
      <c r="AB606" s="14"/>
      <c r="AC606" s="14"/>
      <c r="AD606" s="14"/>
      <c r="AE606" s="14"/>
      <c r="AF606" s="14" t="s">
        <v>158</v>
      </c>
      <c r="AG606" s="14" t="s">
        <v>1686</v>
      </c>
      <c r="AH606" s="14">
        <v>1440</v>
      </c>
      <c r="AI606" s="14" t="s">
        <v>1694</v>
      </c>
      <c r="AJ606" s="15" t="s">
        <v>1674</v>
      </c>
      <c r="AK606" s="15">
        <v>57.127000000000002</v>
      </c>
      <c r="AL606" s="14" t="s">
        <v>1806</v>
      </c>
      <c r="AM606">
        <v>9.1230000000000047</v>
      </c>
      <c r="AN606" s="15">
        <v>4</v>
      </c>
      <c r="AO606" s="15">
        <v>100</v>
      </c>
      <c r="AP606" s="15">
        <v>7.66</v>
      </c>
      <c r="AQ606" s="14" t="s">
        <v>1812</v>
      </c>
      <c r="AR606" s="15" t="s">
        <v>1681</v>
      </c>
    </row>
    <row r="607" spans="1:44" x14ac:dyDescent="0.2">
      <c r="A607" t="s">
        <v>1524</v>
      </c>
      <c r="B607" s="15" t="s">
        <v>1672</v>
      </c>
      <c r="C607" s="15" t="s">
        <v>1675</v>
      </c>
      <c r="D607" t="s">
        <v>550</v>
      </c>
      <c r="E607" t="s">
        <v>1521</v>
      </c>
      <c r="F607" s="14"/>
      <c r="G607" s="15" t="s">
        <v>158</v>
      </c>
      <c r="H607" s="14" t="s">
        <v>1694</v>
      </c>
      <c r="I607" s="15" t="s">
        <v>1809</v>
      </c>
      <c r="J607" s="14"/>
      <c r="K607" s="14"/>
      <c r="L607" s="14"/>
      <c r="M607" s="15"/>
      <c r="N607" s="14"/>
      <c r="O607" s="17" t="s">
        <v>1810</v>
      </c>
      <c r="P607" s="14"/>
      <c r="Q607" s="14"/>
      <c r="R607" s="14"/>
      <c r="S607" s="14"/>
      <c r="T607" s="14">
        <v>4</v>
      </c>
      <c r="U607" s="14"/>
      <c r="V607" s="12" t="s">
        <v>1776</v>
      </c>
      <c r="W607" s="15">
        <v>35</v>
      </c>
      <c r="X607" s="12" t="s">
        <v>1730</v>
      </c>
      <c r="Y607" s="14"/>
      <c r="Z607" s="14">
        <v>0</v>
      </c>
      <c r="AA607" s="14"/>
      <c r="AB607" s="14"/>
      <c r="AC607" s="14"/>
      <c r="AD607" s="14"/>
      <c r="AE607" s="14"/>
      <c r="AF607" s="14" t="s">
        <v>158</v>
      </c>
      <c r="AG607" s="14" t="s">
        <v>1686</v>
      </c>
      <c r="AH607" s="14">
        <v>1440</v>
      </c>
      <c r="AI607" s="14" t="s">
        <v>1694</v>
      </c>
      <c r="AJ607" s="15" t="s">
        <v>1674</v>
      </c>
      <c r="AK607" s="15">
        <v>60.811</v>
      </c>
      <c r="AL607" s="14" t="s">
        <v>1806</v>
      </c>
      <c r="AM607">
        <v>9.1230000000000047</v>
      </c>
      <c r="AN607" s="15">
        <v>4</v>
      </c>
      <c r="AO607" s="15">
        <v>100</v>
      </c>
      <c r="AP607" s="15">
        <v>10.54</v>
      </c>
      <c r="AQ607" s="14" t="s">
        <v>1812</v>
      </c>
      <c r="AR607" s="15" t="s">
        <v>1681</v>
      </c>
    </row>
    <row r="608" spans="1:44" x14ac:dyDescent="0.2">
      <c r="A608" t="s">
        <v>1524</v>
      </c>
      <c r="B608" s="15" t="s">
        <v>1672</v>
      </c>
      <c r="C608" s="15" t="s">
        <v>1675</v>
      </c>
      <c r="D608" t="s">
        <v>550</v>
      </c>
      <c r="E608" t="s">
        <v>1521</v>
      </c>
      <c r="F608" s="14"/>
      <c r="G608" s="15" t="s">
        <v>158</v>
      </c>
      <c r="H608" s="14" t="s">
        <v>1694</v>
      </c>
      <c r="I608" s="15" t="s">
        <v>1809</v>
      </c>
      <c r="J608" s="14"/>
      <c r="K608" s="14"/>
      <c r="L608" s="14"/>
      <c r="M608" s="15"/>
      <c r="N608" s="14"/>
      <c r="O608" s="17" t="s">
        <v>1810</v>
      </c>
      <c r="P608" s="14"/>
      <c r="Q608" s="14"/>
      <c r="R608" s="14"/>
      <c r="S608" s="14"/>
      <c r="T608" s="14">
        <v>4</v>
      </c>
      <c r="U608" s="14"/>
      <c r="V608" s="12" t="s">
        <v>1776</v>
      </c>
      <c r="W608" s="15">
        <v>35</v>
      </c>
      <c r="X608" s="12" t="s">
        <v>1730</v>
      </c>
      <c r="Y608" s="14"/>
      <c r="Z608" s="14">
        <v>0</v>
      </c>
      <c r="AA608" s="14"/>
      <c r="AB608" s="14"/>
      <c r="AC608" s="14"/>
      <c r="AD608" s="14"/>
      <c r="AE608" s="14"/>
      <c r="AF608" s="14" t="s">
        <v>158</v>
      </c>
      <c r="AG608" s="14" t="s">
        <v>1686</v>
      </c>
      <c r="AH608" s="14">
        <v>1440</v>
      </c>
      <c r="AI608" s="14" t="s">
        <v>1694</v>
      </c>
      <c r="AJ608" s="15" t="s">
        <v>1674</v>
      </c>
      <c r="AK608" s="15">
        <v>65.197000000000003</v>
      </c>
      <c r="AL608" s="14" t="s">
        <v>1806</v>
      </c>
      <c r="AM608">
        <v>6.6670000000000016</v>
      </c>
      <c r="AN608" s="15">
        <v>4</v>
      </c>
      <c r="AO608" s="15">
        <v>100</v>
      </c>
      <c r="AP608" s="15">
        <v>12.53</v>
      </c>
      <c r="AQ608" s="14" t="s">
        <v>1812</v>
      </c>
      <c r="AR608" s="15" t="s">
        <v>1681</v>
      </c>
    </row>
    <row r="609" spans="1:44" x14ac:dyDescent="0.2">
      <c r="A609" t="s">
        <v>1524</v>
      </c>
      <c r="B609" s="15" t="s">
        <v>1672</v>
      </c>
      <c r="C609" s="15" t="s">
        <v>1675</v>
      </c>
      <c r="D609" t="s">
        <v>550</v>
      </c>
      <c r="E609" t="s">
        <v>1521</v>
      </c>
      <c r="F609" s="14"/>
      <c r="G609" s="15" t="s">
        <v>158</v>
      </c>
      <c r="H609" s="14" t="s">
        <v>1694</v>
      </c>
      <c r="I609" s="15" t="s">
        <v>1809</v>
      </c>
      <c r="J609" s="14"/>
      <c r="K609" s="14"/>
      <c r="L609" s="14"/>
      <c r="M609" s="15"/>
      <c r="N609" s="14"/>
      <c r="O609" s="17" t="s">
        <v>1810</v>
      </c>
      <c r="P609" s="14"/>
      <c r="Q609" s="14"/>
      <c r="R609" s="14"/>
      <c r="S609" s="14"/>
      <c r="T609" s="14">
        <v>4</v>
      </c>
      <c r="U609" s="14"/>
      <c r="V609" s="12" t="s">
        <v>1776</v>
      </c>
      <c r="W609" s="15">
        <v>35</v>
      </c>
      <c r="X609" s="12" t="s">
        <v>1730</v>
      </c>
      <c r="Y609" s="14"/>
      <c r="Z609" s="14">
        <v>0</v>
      </c>
      <c r="AA609" s="14"/>
      <c r="AB609" s="14"/>
      <c r="AC609" s="14"/>
      <c r="AD609" s="14"/>
      <c r="AE609" s="14"/>
      <c r="AF609" s="14" t="s">
        <v>158</v>
      </c>
      <c r="AG609" s="14" t="s">
        <v>1686</v>
      </c>
      <c r="AH609" s="14">
        <v>1440</v>
      </c>
      <c r="AI609" s="14" t="s">
        <v>1694</v>
      </c>
      <c r="AJ609" s="15" t="s">
        <v>1674</v>
      </c>
      <c r="AK609" s="15">
        <v>66.25</v>
      </c>
      <c r="AL609" s="14" t="s">
        <v>1806</v>
      </c>
      <c r="AM609">
        <v>5.7899999999999991</v>
      </c>
      <c r="AN609" s="15">
        <v>4</v>
      </c>
      <c r="AO609" s="15">
        <v>100</v>
      </c>
      <c r="AP609" s="15">
        <v>14.46</v>
      </c>
      <c r="AQ609" s="14" t="s">
        <v>1812</v>
      </c>
      <c r="AR609" s="15" t="s">
        <v>1681</v>
      </c>
    </row>
    <row r="610" spans="1:44" x14ac:dyDescent="0.2">
      <c r="A610" t="s">
        <v>1524</v>
      </c>
      <c r="B610" s="15" t="s">
        <v>1672</v>
      </c>
      <c r="C610" s="15" t="s">
        <v>1675</v>
      </c>
      <c r="D610" t="s">
        <v>550</v>
      </c>
      <c r="E610" t="s">
        <v>1521</v>
      </c>
      <c r="F610" s="14"/>
      <c r="G610" s="15" t="s">
        <v>158</v>
      </c>
      <c r="H610" s="14" t="s">
        <v>1694</v>
      </c>
      <c r="I610" s="15" t="s">
        <v>1809</v>
      </c>
      <c r="J610" s="14"/>
      <c r="K610" s="14"/>
      <c r="L610" s="14"/>
      <c r="M610" s="15"/>
      <c r="N610" s="14"/>
      <c r="O610" s="17" t="s">
        <v>1810</v>
      </c>
      <c r="P610" s="14"/>
      <c r="Q610" s="14"/>
      <c r="R610" s="14"/>
      <c r="S610" s="14"/>
      <c r="T610" s="14">
        <v>4</v>
      </c>
      <c r="U610" s="14"/>
      <c r="V610" s="12" t="s">
        <v>1776</v>
      </c>
      <c r="W610" s="15">
        <v>35</v>
      </c>
      <c r="X610" s="12" t="s">
        <v>1730</v>
      </c>
      <c r="Y610" s="14"/>
      <c r="Z610" s="14">
        <v>0</v>
      </c>
      <c r="AA610" s="14"/>
      <c r="AB610" s="14"/>
      <c r="AC610" s="14"/>
      <c r="AD610" s="14"/>
      <c r="AE610" s="14"/>
      <c r="AF610" s="14" t="s">
        <v>158</v>
      </c>
      <c r="AG610" s="14" t="s">
        <v>1686</v>
      </c>
      <c r="AH610" s="14">
        <v>1440</v>
      </c>
      <c r="AI610" s="14" t="s">
        <v>1694</v>
      </c>
      <c r="AJ610" s="15" t="s">
        <v>1674</v>
      </c>
      <c r="AK610" s="15">
        <v>67.126999999999995</v>
      </c>
      <c r="AL610" s="14" t="s">
        <v>1806</v>
      </c>
      <c r="AM610">
        <v>5.7890000000000015</v>
      </c>
      <c r="AN610" s="15">
        <v>4</v>
      </c>
      <c r="AO610" s="15">
        <v>100</v>
      </c>
      <c r="AP610" s="15">
        <v>18.309999999999999</v>
      </c>
      <c r="AQ610" s="14" t="s">
        <v>1812</v>
      </c>
      <c r="AR610" s="15" t="s">
        <v>1681</v>
      </c>
    </row>
    <row r="611" spans="1:44" x14ac:dyDescent="0.2">
      <c r="A611" t="s">
        <v>1524</v>
      </c>
      <c r="B611" s="15" t="s">
        <v>1672</v>
      </c>
      <c r="C611" s="15" t="s">
        <v>1675</v>
      </c>
      <c r="D611" t="s">
        <v>550</v>
      </c>
      <c r="E611" t="s">
        <v>1521</v>
      </c>
      <c r="F611" s="14"/>
      <c r="G611" s="15" t="s">
        <v>158</v>
      </c>
      <c r="H611" s="14" t="s">
        <v>1694</v>
      </c>
      <c r="I611" s="15" t="s">
        <v>1809</v>
      </c>
      <c r="J611" s="14"/>
      <c r="K611" s="14"/>
      <c r="L611" s="14"/>
      <c r="M611" s="15"/>
      <c r="N611" s="14"/>
      <c r="O611" s="17" t="s">
        <v>1810</v>
      </c>
      <c r="P611" s="14"/>
      <c r="Q611" s="14"/>
      <c r="R611" s="14"/>
      <c r="S611" s="14"/>
      <c r="T611" s="14">
        <v>4</v>
      </c>
      <c r="U611" s="14"/>
      <c r="V611" s="12" t="s">
        <v>1776</v>
      </c>
      <c r="W611" s="15">
        <v>35</v>
      </c>
      <c r="X611" s="12" t="s">
        <v>1730</v>
      </c>
      <c r="Y611" s="14"/>
      <c r="Z611" s="14">
        <v>0</v>
      </c>
      <c r="AA611" s="14"/>
      <c r="AB611" s="14"/>
      <c r="AC611" s="14"/>
      <c r="AD611" s="14"/>
      <c r="AE611" s="14"/>
      <c r="AF611" s="14" t="s">
        <v>158</v>
      </c>
      <c r="AG611" s="14" t="s">
        <v>1686</v>
      </c>
      <c r="AH611" s="14">
        <v>1440</v>
      </c>
      <c r="AI611" s="14" t="s">
        <v>1694</v>
      </c>
      <c r="AJ611" s="15" t="s">
        <v>1674</v>
      </c>
      <c r="AK611" s="15">
        <v>67.302999999999997</v>
      </c>
      <c r="AL611" s="14" t="s">
        <v>1806</v>
      </c>
      <c r="AM611">
        <v>6.1400000000000006</v>
      </c>
      <c r="AN611" s="15">
        <v>4</v>
      </c>
      <c r="AO611" s="15">
        <v>100</v>
      </c>
      <c r="AP611" s="15">
        <v>20.23</v>
      </c>
      <c r="AQ611" s="14" t="s">
        <v>1812</v>
      </c>
      <c r="AR611" s="15" t="s">
        <v>1681</v>
      </c>
    </row>
    <row r="612" spans="1:44" x14ac:dyDescent="0.2">
      <c r="A612" t="s">
        <v>1524</v>
      </c>
      <c r="B612" s="15" t="s">
        <v>1672</v>
      </c>
      <c r="C612" s="15" t="s">
        <v>1675</v>
      </c>
      <c r="D612" t="s">
        <v>550</v>
      </c>
      <c r="E612" t="s">
        <v>1521</v>
      </c>
      <c r="F612" s="14"/>
      <c r="G612" s="15" t="s">
        <v>158</v>
      </c>
      <c r="H612" s="14" t="s">
        <v>1694</v>
      </c>
      <c r="I612" s="15" t="s">
        <v>1809</v>
      </c>
      <c r="J612" s="14"/>
      <c r="K612" s="14"/>
      <c r="L612" s="14"/>
      <c r="M612" s="15"/>
      <c r="N612" s="14"/>
      <c r="O612" s="17" t="s">
        <v>1810</v>
      </c>
      <c r="P612" s="14"/>
      <c r="Q612" s="14"/>
      <c r="R612" s="14"/>
      <c r="S612" s="14"/>
      <c r="T612" s="14">
        <v>4</v>
      </c>
      <c r="U612" s="14"/>
      <c r="V612" s="12" t="s">
        <v>1776</v>
      </c>
      <c r="W612" s="15">
        <v>35</v>
      </c>
      <c r="X612" s="12" t="s">
        <v>1730</v>
      </c>
      <c r="Y612" s="14"/>
      <c r="Z612" s="14">
        <v>0</v>
      </c>
      <c r="AA612" s="14"/>
      <c r="AB612" s="14"/>
      <c r="AC612" s="14"/>
      <c r="AD612" s="14"/>
      <c r="AE612" s="14"/>
      <c r="AF612" s="14" t="s">
        <v>158</v>
      </c>
      <c r="AG612" s="14" t="s">
        <v>1686</v>
      </c>
      <c r="AH612" s="14">
        <v>1440</v>
      </c>
      <c r="AI612" s="14" t="s">
        <v>1694</v>
      </c>
      <c r="AJ612" s="15" t="s">
        <v>1674</v>
      </c>
      <c r="AK612" s="15">
        <v>67.302999999999997</v>
      </c>
      <c r="AL612" s="14" t="s">
        <v>1806</v>
      </c>
      <c r="AM612">
        <v>6.1400000000000006</v>
      </c>
      <c r="AN612" s="15">
        <v>4</v>
      </c>
      <c r="AO612" s="15">
        <v>100</v>
      </c>
      <c r="AP612" s="15">
        <v>22.23</v>
      </c>
      <c r="AQ612" s="14" t="s">
        <v>1812</v>
      </c>
      <c r="AR612" s="15" t="s">
        <v>1681</v>
      </c>
    </row>
    <row r="613" spans="1:44" x14ac:dyDescent="0.2">
      <c r="A613" t="s">
        <v>1524</v>
      </c>
      <c r="B613" s="15" t="s">
        <v>1672</v>
      </c>
      <c r="C613" s="15" t="s">
        <v>1675</v>
      </c>
      <c r="D613" t="s">
        <v>550</v>
      </c>
      <c r="E613" t="s">
        <v>1521</v>
      </c>
      <c r="F613" s="14"/>
      <c r="G613" s="15" t="s">
        <v>158</v>
      </c>
      <c r="H613" s="14" t="s">
        <v>1694</v>
      </c>
      <c r="I613" s="15" t="s">
        <v>1809</v>
      </c>
      <c r="J613" s="14"/>
      <c r="K613" s="14"/>
      <c r="L613" s="14"/>
      <c r="M613" s="15"/>
      <c r="N613" s="14"/>
      <c r="O613" s="17" t="s">
        <v>1810</v>
      </c>
      <c r="P613" s="14"/>
      <c r="Q613" s="14"/>
      <c r="R613" s="14"/>
      <c r="S613" s="14"/>
      <c r="T613" s="14">
        <v>4</v>
      </c>
      <c r="U613" s="14"/>
      <c r="V613" s="12" t="s">
        <v>1776</v>
      </c>
      <c r="W613" s="15">
        <v>35</v>
      </c>
      <c r="X613" s="12" t="s">
        <v>1730</v>
      </c>
      <c r="Y613" s="14"/>
      <c r="Z613" s="14">
        <v>0</v>
      </c>
      <c r="AA613" s="14"/>
      <c r="AB613" s="14"/>
      <c r="AC613" s="14"/>
      <c r="AD613" s="14"/>
      <c r="AE613" s="14"/>
      <c r="AF613" s="14" t="s">
        <v>158</v>
      </c>
      <c r="AG613" s="14" t="s">
        <v>1686</v>
      </c>
      <c r="AH613" s="14">
        <v>1440</v>
      </c>
      <c r="AI613" s="14" t="s">
        <v>1694</v>
      </c>
      <c r="AJ613" s="15" t="s">
        <v>1674</v>
      </c>
      <c r="AK613" s="15">
        <v>67.302999999999997</v>
      </c>
      <c r="AL613" s="14" t="s">
        <v>1806</v>
      </c>
      <c r="AM613">
        <v>6.1400000000000006</v>
      </c>
      <c r="AN613" s="15">
        <v>4</v>
      </c>
      <c r="AO613" s="15">
        <v>100</v>
      </c>
      <c r="AP613" s="15">
        <v>25.11</v>
      </c>
      <c r="AQ613" s="14" t="s">
        <v>1812</v>
      </c>
      <c r="AR613" s="15" t="s">
        <v>1681</v>
      </c>
    </row>
    <row r="614" spans="1:44" x14ac:dyDescent="0.2">
      <c r="A614" t="s">
        <v>1524</v>
      </c>
      <c r="B614" s="15" t="s">
        <v>1672</v>
      </c>
      <c r="C614" s="15" t="s">
        <v>1675</v>
      </c>
      <c r="D614" t="s">
        <v>550</v>
      </c>
      <c r="E614" t="s">
        <v>1521</v>
      </c>
      <c r="F614" s="14"/>
      <c r="G614" s="15" t="s">
        <v>158</v>
      </c>
      <c r="H614" s="14" t="s">
        <v>1694</v>
      </c>
      <c r="I614" s="15" t="s">
        <v>1809</v>
      </c>
      <c r="J614" s="14"/>
      <c r="K614" s="14"/>
      <c r="L614" s="14"/>
      <c r="M614" s="15"/>
      <c r="N614" s="14"/>
      <c r="O614" s="17" t="s">
        <v>1810</v>
      </c>
      <c r="P614" s="14"/>
      <c r="Q614" s="14"/>
      <c r="R614" s="14"/>
      <c r="S614" s="14"/>
      <c r="T614" s="14">
        <v>4</v>
      </c>
      <c r="U614" s="14"/>
      <c r="V614" s="12" t="s">
        <v>1776</v>
      </c>
      <c r="W614" s="15">
        <v>35</v>
      </c>
      <c r="X614" s="12" t="s">
        <v>1730</v>
      </c>
      <c r="Y614" s="14"/>
      <c r="Z614" s="14">
        <v>0</v>
      </c>
      <c r="AA614" s="14"/>
      <c r="AB614" s="14"/>
      <c r="AC614" s="14"/>
      <c r="AD614" s="14"/>
      <c r="AE614" s="14"/>
      <c r="AF614" s="14" t="s">
        <v>158</v>
      </c>
      <c r="AG614" s="14" t="s">
        <v>1686</v>
      </c>
      <c r="AH614" s="14">
        <v>1440</v>
      </c>
      <c r="AI614" s="14" t="s">
        <v>1694</v>
      </c>
      <c r="AJ614" s="15" t="s">
        <v>1674</v>
      </c>
      <c r="AK614" s="15">
        <v>68.180000000000007</v>
      </c>
      <c r="AL614" s="14" t="s">
        <v>1806</v>
      </c>
      <c r="AM614">
        <v>7.1929999999999978</v>
      </c>
      <c r="AN614" s="15">
        <v>4</v>
      </c>
      <c r="AO614" s="15">
        <v>100</v>
      </c>
      <c r="AP614" s="15">
        <v>26.97</v>
      </c>
      <c r="AQ614" s="14" t="s">
        <v>1812</v>
      </c>
      <c r="AR614" s="15" t="s">
        <v>1681</v>
      </c>
    </row>
    <row r="615" spans="1:44" x14ac:dyDescent="0.2">
      <c r="A615" t="s">
        <v>1524</v>
      </c>
      <c r="B615" s="15" t="s">
        <v>1672</v>
      </c>
      <c r="C615" s="15" t="s">
        <v>1675</v>
      </c>
      <c r="D615" t="s">
        <v>550</v>
      </c>
      <c r="E615" t="s">
        <v>1521</v>
      </c>
      <c r="F615" s="14"/>
      <c r="G615" s="15" t="s">
        <v>158</v>
      </c>
      <c r="H615" s="14" t="s">
        <v>1694</v>
      </c>
      <c r="I615" s="15" t="s">
        <v>1809</v>
      </c>
      <c r="J615" s="14"/>
      <c r="K615" s="14"/>
      <c r="L615" s="14"/>
      <c r="M615" s="15"/>
      <c r="N615" s="14"/>
      <c r="O615" s="17" t="s">
        <v>1810</v>
      </c>
      <c r="P615" s="14"/>
      <c r="Q615" s="14"/>
      <c r="R615" s="14"/>
      <c r="S615" s="14"/>
      <c r="T615" s="14">
        <v>4</v>
      </c>
      <c r="U615" s="14"/>
      <c r="V615" s="12" t="s">
        <v>1776</v>
      </c>
      <c r="W615" s="15">
        <v>35</v>
      </c>
      <c r="X615" s="12" t="s">
        <v>1730</v>
      </c>
      <c r="Y615" s="14"/>
      <c r="Z615" s="14">
        <v>0</v>
      </c>
      <c r="AA615" s="14"/>
      <c r="AB615" s="14"/>
      <c r="AC615" s="14"/>
      <c r="AD615" s="14"/>
      <c r="AE615" s="14"/>
      <c r="AF615" s="14" t="s">
        <v>158</v>
      </c>
      <c r="AG615" s="14" t="s">
        <v>1686</v>
      </c>
      <c r="AH615" s="14">
        <v>1440</v>
      </c>
      <c r="AI615" s="14" t="s">
        <v>1694</v>
      </c>
      <c r="AJ615" s="15" t="s">
        <v>1674</v>
      </c>
      <c r="AK615" s="15">
        <v>68.180000000000007</v>
      </c>
      <c r="AL615" s="14" t="s">
        <v>1806</v>
      </c>
      <c r="AM615">
        <v>7.0169999999999959</v>
      </c>
      <c r="AN615" s="15">
        <v>4</v>
      </c>
      <c r="AO615" s="15">
        <v>100</v>
      </c>
      <c r="AP615" s="15">
        <v>29.03</v>
      </c>
      <c r="AQ615" s="14" t="s">
        <v>1812</v>
      </c>
      <c r="AR615" s="15" t="s">
        <v>1681</v>
      </c>
    </row>
    <row r="616" spans="1:44" s="14" customFormat="1" x14ac:dyDescent="0.2">
      <c r="A616" s="14" t="s">
        <v>1524</v>
      </c>
      <c r="B616" s="15" t="s">
        <v>1672</v>
      </c>
      <c r="C616" s="15" t="s">
        <v>1675</v>
      </c>
      <c r="D616" s="14" t="s">
        <v>550</v>
      </c>
      <c r="E616" s="14" t="s">
        <v>1521</v>
      </c>
      <c r="G616" s="15" t="s">
        <v>158</v>
      </c>
      <c r="H616" s="14" t="s">
        <v>1694</v>
      </c>
      <c r="I616" s="15" t="s">
        <v>1809</v>
      </c>
      <c r="M616" s="15"/>
      <c r="O616" s="17" t="s">
        <v>1810</v>
      </c>
      <c r="T616" s="14">
        <v>4</v>
      </c>
      <c r="V616" s="12" t="s">
        <v>1776</v>
      </c>
      <c r="W616" s="15">
        <v>1.0640000000000001</v>
      </c>
      <c r="X616" s="12" t="s">
        <v>1776</v>
      </c>
      <c r="AF616" s="14" t="s">
        <v>158</v>
      </c>
      <c r="AG616" s="14" t="s">
        <v>1686</v>
      </c>
      <c r="AH616" s="14">
        <v>1440</v>
      </c>
      <c r="AI616" s="14" t="s">
        <v>1694</v>
      </c>
      <c r="AJ616" s="15" t="s">
        <v>1674</v>
      </c>
      <c r="AK616" s="15">
        <v>0</v>
      </c>
      <c r="AL616" s="14" t="s">
        <v>1806</v>
      </c>
      <c r="AM616" s="14">
        <v>0</v>
      </c>
      <c r="AN616" s="15">
        <v>4</v>
      </c>
      <c r="AO616" s="15">
        <v>100</v>
      </c>
      <c r="AP616" s="15">
        <v>-1.0640000000000001</v>
      </c>
      <c r="AQ616" s="14" t="s">
        <v>1828</v>
      </c>
      <c r="AR616" s="15" t="s">
        <v>1736</v>
      </c>
    </row>
    <row r="617" spans="1:44" s="14" customFormat="1" x14ac:dyDescent="0.2">
      <c r="A617" s="14" t="s">
        <v>1524</v>
      </c>
      <c r="B617" s="15" t="s">
        <v>1672</v>
      </c>
      <c r="C617" s="15" t="s">
        <v>1675</v>
      </c>
      <c r="D617" s="14" t="s">
        <v>550</v>
      </c>
      <c r="E617" s="14" t="s">
        <v>1521</v>
      </c>
      <c r="G617" s="15" t="s">
        <v>158</v>
      </c>
      <c r="H617" s="14" t="s">
        <v>1694</v>
      </c>
      <c r="I617" s="15" t="s">
        <v>1809</v>
      </c>
      <c r="M617" s="15"/>
      <c r="O617" s="17" t="s">
        <v>1810</v>
      </c>
      <c r="T617" s="14">
        <v>4</v>
      </c>
      <c r="V617" s="12" t="s">
        <v>1776</v>
      </c>
      <c r="W617" s="15">
        <v>13.377000000000001</v>
      </c>
      <c r="X617" s="12" t="s">
        <v>1776</v>
      </c>
      <c r="AF617" s="14" t="s">
        <v>158</v>
      </c>
      <c r="AG617" s="14" t="s">
        <v>1686</v>
      </c>
      <c r="AH617" s="14">
        <v>1440</v>
      </c>
      <c r="AI617" s="14" t="s">
        <v>1694</v>
      </c>
      <c r="AJ617" s="15" t="s">
        <v>1674</v>
      </c>
      <c r="AK617" s="15">
        <v>0</v>
      </c>
      <c r="AL617" s="14" t="s">
        <v>1806</v>
      </c>
      <c r="AM617" s="14">
        <v>0</v>
      </c>
      <c r="AN617" s="15">
        <v>4</v>
      </c>
      <c r="AO617" s="15">
        <v>100</v>
      </c>
      <c r="AP617" s="15">
        <v>-13.377000000000001</v>
      </c>
      <c r="AQ617" s="14" t="s">
        <v>1828</v>
      </c>
      <c r="AR617" s="15" t="s">
        <v>1736</v>
      </c>
    </row>
    <row r="618" spans="1:44" s="14" customFormat="1" x14ac:dyDescent="0.2">
      <c r="A618" s="14" t="s">
        <v>1524</v>
      </c>
      <c r="B618" s="15" t="s">
        <v>1672</v>
      </c>
      <c r="C618" s="15" t="s">
        <v>1675</v>
      </c>
      <c r="D618" s="14" t="s">
        <v>550</v>
      </c>
      <c r="E618" s="14" t="s">
        <v>1521</v>
      </c>
      <c r="G618" s="15" t="s">
        <v>158</v>
      </c>
      <c r="H618" s="14" t="s">
        <v>1694</v>
      </c>
      <c r="I618" s="15" t="s">
        <v>1809</v>
      </c>
      <c r="M618" s="15"/>
      <c r="O618" s="17" t="s">
        <v>1810</v>
      </c>
      <c r="T618" s="14">
        <v>4</v>
      </c>
      <c r="V618" s="12" t="s">
        <v>1776</v>
      </c>
      <c r="W618" s="15">
        <v>27.908999999999999</v>
      </c>
      <c r="X618" s="12" t="s">
        <v>1776</v>
      </c>
      <c r="AF618" s="14" t="s">
        <v>158</v>
      </c>
      <c r="AG618" s="14" t="s">
        <v>1686</v>
      </c>
      <c r="AH618" s="14">
        <v>1440</v>
      </c>
      <c r="AI618" s="14" t="s">
        <v>1694</v>
      </c>
      <c r="AJ618" s="15" t="s">
        <v>1674</v>
      </c>
      <c r="AK618" s="15">
        <v>2.08</v>
      </c>
      <c r="AL618" s="14" t="s">
        <v>1806</v>
      </c>
      <c r="AM618" s="14">
        <v>2.71</v>
      </c>
      <c r="AN618" s="15">
        <v>4</v>
      </c>
      <c r="AO618" s="15">
        <v>100</v>
      </c>
      <c r="AP618" s="15">
        <v>-27.908999999999999</v>
      </c>
      <c r="AQ618" s="14" t="s">
        <v>1828</v>
      </c>
      <c r="AR618" s="15" t="s">
        <v>1736</v>
      </c>
    </row>
    <row r="619" spans="1:44" s="14" customFormat="1" x14ac:dyDescent="0.2">
      <c r="A619" s="14" t="s">
        <v>1524</v>
      </c>
      <c r="B619" s="15" t="s">
        <v>1672</v>
      </c>
      <c r="C619" s="15" t="s">
        <v>1675</v>
      </c>
      <c r="D619" s="14" t="s">
        <v>550</v>
      </c>
      <c r="E619" s="14" t="s">
        <v>1521</v>
      </c>
      <c r="G619" s="15" t="s">
        <v>158</v>
      </c>
      <c r="H619" s="14" t="s">
        <v>1694</v>
      </c>
      <c r="I619" s="15" t="s">
        <v>1809</v>
      </c>
      <c r="M619" s="15"/>
      <c r="O619" s="17" t="s">
        <v>1810</v>
      </c>
      <c r="T619" s="14">
        <v>4</v>
      </c>
      <c r="V619" s="12" t="s">
        <v>1776</v>
      </c>
      <c r="W619" s="15">
        <v>35.356999999999999</v>
      </c>
      <c r="X619" s="12" t="s">
        <v>1776</v>
      </c>
      <c r="AF619" s="14" t="s">
        <v>158</v>
      </c>
      <c r="AG619" s="14" t="s">
        <v>1686</v>
      </c>
      <c r="AH619" s="14">
        <v>1440</v>
      </c>
      <c r="AI619" s="14" t="s">
        <v>1694</v>
      </c>
      <c r="AJ619" s="15" t="s">
        <v>1674</v>
      </c>
      <c r="AK619" s="15">
        <v>8.6340000000000003</v>
      </c>
      <c r="AL619" s="14" t="s">
        <v>1806</v>
      </c>
      <c r="AM619" s="14">
        <v>2.7729999999999997</v>
      </c>
      <c r="AN619" s="15">
        <v>4</v>
      </c>
      <c r="AO619" s="15">
        <v>100</v>
      </c>
      <c r="AP619" s="15">
        <v>-35.356999999999999</v>
      </c>
      <c r="AQ619" s="14" t="s">
        <v>1828</v>
      </c>
      <c r="AR619" s="15" t="s">
        <v>1736</v>
      </c>
    </row>
    <row r="620" spans="1:44" s="14" customFormat="1" x14ac:dyDescent="0.2">
      <c r="A620" s="14" t="s">
        <v>1524</v>
      </c>
      <c r="B620" s="15" t="s">
        <v>1672</v>
      </c>
      <c r="C620" s="15" t="s">
        <v>1675</v>
      </c>
      <c r="D620" s="14" t="s">
        <v>550</v>
      </c>
      <c r="E620" s="14" t="s">
        <v>1521</v>
      </c>
      <c r="G620" s="15" t="s">
        <v>158</v>
      </c>
      <c r="H620" s="14" t="s">
        <v>1694</v>
      </c>
      <c r="I620" s="15" t="s">
        <v>1809</v>
      </c>
      <c r="M620" s="15"/>
      <c r="O620" s="17" t="s">
        <v>1810</v>
      </c>
      <c r="T620" s="14">
        <v>4</v>
      </c>
      <c r="V620" s="12" t="s">
        <v>1776</v>
      </c>
      <c r="W620" s="15">
        <v>42.091000000000001</v>
      </c>
      <c r="X620" s="12" t="s">
        <v>1776</v>
      </c>
      <c r="AF620" s="14" t="s">
        <v>158</v>
      </c>
      <c r="AG620" s="14" t="s">
        <v>1686</v>
      </c>
      <c r="AH620" s="14">
        <v>1440</v>
      </c>
      <c r="AI620" s="14" t="s">
        <v>1694</v>
      </c>
      <c r="AJ620" s="15" t="s">
        <v>1674</v>
      </c>
      <c r="AK620" s="15">
        <v>21.744</v>
      </c>
      <c r="AL620" s="14" t="s">
        <v>1806</v>
      </c>
      <c r="AM620" s="14">
        <v>10.84</v>
      </c>
      <c r="AN620" s="15">
        <v>4</v>
      </c>
      <c r="AO620" s="15">
        <v>100</v>
      </c>
      <c r="AP620" s="15">
        <v>-42.091000000000001</v>
      </c>
      <c r="AQ620" s="14" t="s">
        <v>1828</v>
      </c>
      <c r="AR620" s="15" t="s">
        <v>1736</v>
      </c>
    </row>
    <row r="621" spans="1:44" s="14" customFormat="1" x14ac:dyDescent="0.2">
      <c r="A621" s="14" t="s">
        <v>1524</v>
      </c>
      <c r="B621" s="15" t="s">
        <v>1672</v>
      </c>
      <c r="C621" s="15" t="s">
        <v>1675</v>
      </c>
      <c r="D621" s="14" t="s">
        <v>550</v>
      </c>
      <c r="E621" s="14" t="s">
        <v>1521</v>
      </c>
      <c r="G621" s="15" t="s">
        <v>158</v>
      </c>
      <c r="H621" s="14" t="s">
        <v>1694</v>
      </c>
      <c r="I621" s="15" t="s">
        <v>1809</v>
      </c>
      <c r="M621" s="15"/>
      <c r="O621" s="17" t="s">
        <v>1810</v>
      </c>
      <c r="T621" s="14">
        <v>4</v>
      </c>
      <c r="V621" s="12" t="s">
        <v>1776</v>
      </c>
      <c r="W621" s="15">
        <v>49.174999999999997</v>
      </c>
      <c r="X621" s="12" t="s">
        <v>1776</v>
      </c>
      <c r="AF621" s="14" t="s">
        <v>158</v>
      </c>
      <c r="AG621" s="14" t="s">
        <v>1686</v>
      </c>
      <c r="AH621" s="14">
        <v>1440</v>
      </c>
      <c r="AI621" s="14" t="s">
        <v>1694</v>
      </c>
      <c r="AJ621" s="15" t="s">
        <v>1674</v>
      </c>
      <c r="AK621" s="15">
        <v>29.055</v>
      </c>
      <c r="AL621" s="14" t="s">
        <v>1806</v>
      </c>
      <c r="AM621" s="14">
        <v>9.5799999999999983</v>
      </c>
      <c r="AN621" s="15">
        <v>4</v>
      </c>
      <c r="AO621" s="15">
        <v>100</v>
      </c>
      <c r="AP621" s="15">
        <v>-49.174999999999997</v>
      </c>
      <c r="AQ621" s="14" t="s">
        <v>1828</v>
      </c>
      <c r="AR621" s="15" t="s">
        <v>1736</v>
      </c>
    </row>
    <row r="622" spans="1:44" s="14" customFormat="1" x14ac:dyDescent="0.2">
      <c r="A622" s="14" t="s">
        <v>1524</v>
      </c>
      <c r="B622" s="15" t="s">
        <v>1672</v>
      </c>
      <c r="C622" s="15" t="s">
        <v>1675</v>
      </c>
      <c r="D622" s="14" t="s">
        <v>550</v>
      </c>
      <c r="E622" s="14" t="s">
        <v>1521</v>
      </c>
      <c r="G622" s="15" t="s">
        <v>158</v>
      </c>
      <c r="H622" s="14" t="s">
        <v>1694</v>
      </c>
      <c r="I622" s="15" t="s">
        <v>1809</v>
      </c>
      <c r="M622" s="15"/>
      <c r="O622" s="17" t="s">
        <v>1810</v>
      </c>
      <c r="T622" s="14">
        <v>4</v>
      </c>
      <c r="V622" s="12" t="s">
        <v>1776</v>
      </c>
      <c r="W622" s="15">
        <v>55.558999999999997</v>
      </c>
      <c r="X622" s="12" t="s">
        <v>1776</v>
      </c>
      <c r="AF622" s="14" t="s">
        <v>158</v>
      </c>
      <c r="AG622" s="14" t="s">
        <v>1686</v>
      </c>
      <c r="AH622" s="14">
        <v>1440</v>
      </c>
      <c r="AI622" s="14" t="s">
        <v>1694</v>
      </c>
      <c r="AJ622" s="15" t="s">
        <v>1674</v>
      </c>
      <c r="AK622" s="15">
        <v>39.643000000000001</v>
      </c>
      <c r="AL622" s="14" t="s">
        <v>1806</v>
      </c>
      <c r="AM622" s="14">
        <v>5.2939999999999969</v>
      </c>
      <c r="AN622" s="15">
        <v>4</v>
      </c>
      <c r="AO622" s="15">
        <v>100</v>
      </c>
      <c r="AP622" s="15">
        <v>-55.558999999999997</v>
      </c>
      <c r="AQ622" s="14" t="s">
        <v>1828</v>
      </c>
      <c r="AR622" s="15" t="s">
        <v>1736</v>
      </c>
    </row>
    <row r="623" spans="1:44" s="14" customFormat="1" x14ac:dyDescent="0.2">
      <c r="A623" s="14" t="s">
        <v>1524</v>
      </c>
      <c r="B623" s="15" t="s">
        <v>1672</v>
      </c>
      <c r="C623" s="15" t="s">
        <v>1675</v>
      </c>
      <c r="D623" s="14" t="s">
        <v>550</v>
      </c>
      <c r="E623" s="14" t="s">
        <v>1521</v>
      </c>
      <c r="G623" s="15" t="s">
        <v>158</v>
      </c>
      <c r="H623" s="14" t="s">
        <v>1694</v>
      </c>
      <c r="I623" s="15" t="s">
        <v>1809</v>
      </c>
      <c r="M623" s="15"/>
      <c r="O623" s="17" t="s">
        <v>1810</v>
      </c>
      <c r="T623" s="14">
        <v>4</v>
      </c>
      <c r="V623" s="12" t="s">
        <v>1776</v>
      </c>
      <c r="W623" s="15">
        <v>69.733999999999995</v>
      </c>
      <c r="X623" s="12" t="s">
        <v>1776</v>
      </c>
      <c r="AF623" s="14" t="s">
        <v>158</v>
      </c>
      <c r="AG623" s="14" t="s">
        <v>1686</v>
      </c>
      <c r="AH623" s="14">
        <v>1440</v>
      </c>
      <c r="AI623" s="14" t="s">
        <v>1694</v>
      </c>
      <c r="AJ623" s="15" t="s">
        <v>1674</v>
      </c>
      <c r="AK623" s="15">
        <v>55.273000000000003</v>
      </c>
      <c r="AL623" s="14" t="s">
        <v>1806</v>
      </c>
      <c r="AM623" s="14">
        <v>5.7980000000000018</v>
      </c>
      <c r="AN623" s="15">
        <v>4</v>
      </c>
      <c r="AO623" s="15">
        <v>100</v>
      </c>
      <c r="AP623" s="15">
        <v>-69.733999999999995</v>
      </c>
      <c r="AQ623" s="14" t="s">
        <v>1828</v>
      </c>
      <c r="AR623" s="15" t="s">
        <v>1736</v>
      </c>
    </row>
    <row r="624" spans="1:44" s="14" customFormat="1" x14ac:dyDescent="0.2">
      <c r="A624" s="14" t="s">
        <v>1524</v>
      </c>
      <c r="B624" s="15" t="s">
        <v>1672</v>
      </c>
      <c r="C624" s="15" t="s">
        <v>1675</v>
      </c>
      <c r="D624" s="14" t="s">
        <v>550</v>
      </c>
      <c r="E624" s="14" t="s">
        <v>1521</v>
      </c>
      <c r="G624" s="15" t="s">
        <v>158</v>
      </c>
      <c r="H624" s="14" t="s">
        <v>1694</v>
      </c>
      <c r="I624" s="15" t="s">
        <v>1809</v>
      </c>
      <c r="M624" s="15"/>
      <c r="O624" s="17" t="s">
        <v>1810</v>
      </c>
      <c r="T624" s="14">
        <v>4</v>
      </c>
      <c r="V624" s="12" t="s">
        <v>1776</v>
      </c>
      <c r="W624" s="15">
        <v>83.909000000000006</v>
      </c>
      <c r="X624" s="12" t="s">
        <v>1776</v>
      </c>
      <c r="AF624" s="14" t="s">
        <v>158</v>
      </c>
      <c r="AG624" s="14" t="s">
        <v>1686</v>
      </c>
      <c r="AH624" s="14">
        <v>1440</v>
      </c>
      <c r="AI624" s="14" t="s">
        <v>1694</v>
      </c>
      <c r="AJ624" s="15" t="s">
        <v>1674</v>
      </c>
      <c r="AK624" s="15">
        <v>55.777000000000001</v>
      </c>
      <c r="AL624" s="14" t="s">
        <v>1806</v>
      </c>
      <c r="AM624" s="14">
        <v>15.126000000000005</v>
      </c>
      <c r="AN624" s="15">
        <v>4</v>
      </c>
      <c r="AO624" s="15">
        <v>100</v>
      </c>
      <c r="AP624" s="15">
        <v>-83.909000000000006</v>
      </c>
      <c r="AQ624" s="14" t="s">
        <v>1828</v>
      </c>
      <c r="AR624" s="15" t="s">
        <v>1736</v>
      </c>
    </row>
    <row r="625" spans="1:45" s="14" customFormat="1" x14ac:dyDescent="0.2">
      <c r="A625" s="14" t="s">
        <v>1524</v>
      </c>
      <c r="B625" s="15" t="s">
        <v>1672</v>
      </c>
      <c r="C625" s="15" t="s">
        <v>1675</v>
      </c>
      <c r="D625" s="14" t="s">
        <v>550</v>
      </c>
      <c r="E625" s="14" t="s">
        <v>1521</v>
      </c>
      <c r="G625" s="15" t="s">
        <v>158</v>
      </c>
      <c r="H625" s="14" t="s">
        <v>1694</v>
      </c>
      <c r="I625" s="15" t="s">
        <v>1809</v>
      </c>
      <c r="M625" s="15"/>
      <c r="O625" s="17" t="s">
        <v>1810</v>
      </c>
      <c r="T625" s="14">
        <v>4</v>
      </c>
      <c r="V625" s="12" t="s">
        <v>1776</v>
      </c>
      <c r="W625" s="15">
        <v>97.733999999999995</v>
      </c>
      <c r="X625" s="12" t="s">
        <v>1776</v>
      </c>
      <c r="AF625" s="14" t="s">
        <v>158</v>
      </c>
      <c r="AG625" s="14" t="s">
        <v>1686</v>
      </c>
      <c r="AH625" s="14">
        <v>1440</v>
      </c>
      <c r="AI625" s="14" t="s">
        <v>1694</v>
      </c>
      <c r="AJ625" s="15" t="s">
        <v>1674</v>
      </c>
      <c r="AK625" s="15">
        <v>65.861000000000004</v>
      </c>
      <c r="AL625" s="14" t="s">
        <v>1806</v>
      </c>
      <c r="AM625" s="14">
        <v>4.034000000000006</v>
      </c>
      <c r="AN625" s="15">
        <v>4</v>
      </c>
      <c r="AO625" s="15">
        <v>100</v>
      </c>
      <c r="AP625" s="15">
        <v>-97.733999999999995</v>
      </c>
      <c r="AQ625" s="14" t="s">
        <v>1828</v>
      </c>
      <c r="AR625" s="15" t="s">
        <v>1736</v>
      </c>
    </row>
    <row r="626" spans="1:45" s="14" customFormat="1" x14ac:dyDescent="0.2">
      <c r="A626" s="14" t="s">
        <v>1524</v>
      </c>
      <c r="B626" s="15" t="s">
        <v>1672</v>
      </c>
      <c r="C626" s="15" t="s">
        <v>1675</v>
      </c>
      <c r="D626" s="14" t="s">
        <v>550</v>
      </c>
      <c r="E626" s="14" t="s">
        <v>1521</v>
      </c>
      <c r="G626" s="15" t="s">
        <v>158</v>
      </c>
      <c r="H626" s="14" t="s">
        <v>1694</v>
      </c>
      <c r="I626" s="15" t="s">
        <v>1809</v>
      </c>
      <c r="M626" s="15"/>
      <c r="O626" s="17" t="s">
        <v>1810</v>
      </c>
      <c r="T626" s="14">
        <v>4</v>
      </c>
      <c r="V626" s="12" t="s">
        <v>1776</v>
      </c>
      <c r="W626" s="15">
        <v>111.90900000000001</v>
      </c>
      <c r="X626" s="12" t="s">
        <v>1776</v>
      </c>
      <c r="AF626" s="14" t="s">
        <v>158</v>
      </c>
      <c r="AG626" s="14" t="s">
        <v>1686</v>
      </c>
      <c r="AH626" s="14">
        <v>1440</v>
      </c>
      <c r="AI626" s="14" t="s">
        <v>1694</v>
      </c>
      <c r="AJ626" s="15" t="s">
        <v>1674</v>
      </c>
      <c r="AK626" s="15">
        <v>62.835999999999999</v>
      </c>
      <c r="AL626" s="14" t="s">
        <v>1806</v>
      </c>
      <c r="AM626" s="14">
        <v>5.5459999999999923</v>
      </c>
      <c r="AN626" s="15">
        <v>4</v>
      </c>
      <c r="AO626" s="15">
        <v>100</v>
      </c>
      <c r="AP626" s="15">
        <v>-111.90900000000001</v>
      </c>
      <c r="AQ626" s="14" t="s">
        <v>1828</v>
      </c>
      <c r="AR626" s="15" t="s">
        <v>1736</v>
      </c>
    </row>
    <row r="627" spans="1:45" x14ac:dyDescent="0.2">
      <c r="A627" s="14" t="s">
        <v>1524</v>
      </c>
      <c r="B627" s="15" t="s">
        <v>1672</v>
      </c>
      <c r="C627" s="15" t="s">
        <v>1675</v>
      </c>
      <c r="D627" s="14" t="s">
        <v>550</v>
      </c>
      <c r="E627" s="14" t="s">
        <v>1521</v>
      </c>
      <c r="F627" s="14"/>
      <c r="G627" s="15" t="s">
        <v>158</v>
      </c>
      <c r="H627" s="14" t="s">
        <v>1694</v>
      </c>
      <c r="I627" s="15" t="s">
        <v>1809</v>
      </c>
      <c r="J627" s="14"/>
      <c r="K627" s="14"/>
      <c r="L627" s="14"/>
      <c r="M627" s="15"/>
      <c r="N627" s="14"/>
      <c r="O627" s="17" t="s">
        <v>1810</v>
      </c>
      <c r="P627" s="14"/>
      <c r="Q627" s="14"/>
      <c r="R627" s="14"/>
      <c r="S627" s="14"/>
      <c r="T627" s="14">
        <v>4</v>
      </c>
      <c r="U627" s="14"/>
      <c r="V627" s="12" t="s">
        <v>1776</v>
      </c>
      <c r="W627" s="15">
        <v>126.09099999999999</v>
      </c>
      <c r="X627" s="12" t="s">
        <v>1776</v>
      </c>
      <c r="Y627" s="14"/>
      <c r="Z627" s="14"/>
      <c r="AA627" s="14"/>
      <c r="AB627" s="14"/>
      <c r="AC627" s="14"/>
      <c r="AD627" s="14"/>
      <c r="AE627" s="14"/>
      <c r="AF627" s="14" t="s">
        <v>158</v>
      </c>
      <c r="AG627" s="14" t="s">
        <v>1686</v>
      </c>
      <c r="AH627" s="14">
        <v>1440</v>
      </c>
      <c r="AI627" s="14" t="s">
        <v>1694</v>
      </c>
      <c r="AJ627" s="15" t="s">
        <v>1674</v>
      </c>
      <c r="AK627" s="15">
        <v>64.600999999999999</v>
      </c>
      <c r="AL627" s="14" t="s">
        <v>1806</v>
      </c>
      <c r="AM627" s="14">
        <v>5.0420000000000016</v>
      </c>
      <c r="AN627" s="15">
        <v>4</v>
      </c>
      <c r="AO627" s="15">
        <v>100</v>
      </c>
      <c r="AP627" s="15">
        <v>-126.09099999999999</v>
      </c>
      <c r="AQ627" s="14" t="s">
        <v>1828</v>
      </c>
      <c r="AR627" s="15" t="s">
        <v>1736</v>
      </c>
      <c r="AS627" s="14"/>
    </row>
    <row r="628" spans="1:45" x14ac:dyDescent="0.2">
      <c r="A628" s="14" t="s">
        <v>1524</v>
      </c>
      <c r="B628" s="15" t="s">
        <v>1672</v>
      </c>
      <c r="C628" s="15" t="s">
        <v>1675</v>
      </c>
      <c r="D628" s="14" t="s">
        <v>550</v>
      </c>
      <c r="E628" s="14" t="s">
        <v>1521</v>
      </c>
      <c r="F628" s="14"/>
      <c r="G628" s="15" t="s">
        <v>158</v>
      </c>
      <c r="H628" s="14" t="s">
        <v>1694</v>
      </c>
      <c r="I628" s="15" t="s">
        <v>1809</v>
      </c>
      <c r="J628" s="14"/>
      <c r="K628" s="14"/>
      <c r="L628" s="14"/>
      <c r="M628" s="15"/>
      <c r="N628" s="14"/>
      <c r="O628" s="17" t="s">
        <v>1810</v>
      </c>
      <c r="P628" s="14"/>
      <c r="Q628" s="14"/>
      <c r="R628" s="14"/>
      <c r="S628" s="14"/>
      <c r="T628" s="14">
        <v>4</v>
      </c>
      <c r="U628" s="14"/>
      <c r="V628" s="12" t="s">
        <v>1776</v>
      </c>
      <c r="W628" s="15">
        <v>138.495</v>
      </c>
      <c r="X628" s="12" t="s">
        <v>1776</v>
      </c>
      <c r="Y628" s="14"/>
      <c r="Z628" s="14"/>
      <c r="AA628" s="14"/>
      <c r="AB628" s="14"/>
      <c r="AC628" s="14"/>
      <c r="AD628" s="14"/>
      <c r="AE628" s="14"/>
      <c r="AF628" s="14" t="s">
        <v>158</v>
      </c>
      <c r="AG628" s="14" t="s">
        <v>1686</v>
      </c>
      <c r="AH628" s="14">
        <v>1440</v>
      </c>
      <c r="AI628" s="14" t="s">
        <v>1694</v>
      </c>
      <c r="AJ628" s="15" t="s">
        <v>1674</v>
      </c>
      <c r="AK628" s="15">
        <v>67.122</v>
      </c>
      <c r="AL628" s="14" t="s">
        <v>1806</v>
      </c>
      <c r="AM628" s="14">
        <v>11.092000000000006</v>
      </c>
      <c r="AN628" s="15">
        <v>4</v>
      </c>
      <c r="AO628" s="15">
        <v>100</v>
      </c>
      <c r="AP628" s="15">
        <v>-138.495</v>
      </c>
      <c r="AQ628" s="14" t="s">
        <v>1828</v>
      </c>
      <c r="AR628" s="15" t="s">
        <v>1736</v>
      </c>
      <c r="AS628" s="14"/>
    </row>
    <row r="629" spans="1:45" x14ac:dyDescent="0.2">
      <c r="A629" s="14" t="s">
        <v>1524</v>
      </c>
      <c r="B629" s="15" t="s">
        <v>1672</v>
      </c>
      <c r="C629" s="15" t="s">
        <v>1675</v>
      </c>
      <c r="D629" s="14" t="s">
        <v>550</v>
      </c>
      <c r="E629" s="14" t="s">
        <v>1521</v>
      </c>
      <c r="F629" s="14"/>
      <c r="G629" s="15" t="s">
        <v>158</v>
      </c>
      <c r="H629" s="14" t="s">
        <v>1694</v>
      </c>
      <c r="I629" s="15" t="s">
        <v>1809</v>
      </c>
      <c r="J629" s="14"/>
      <c r="K629" s="14"/>
      <c r="L629" s="14"/>
      <c r="M629" s="15"/>
      <c r="N629" s="14"/>
      <c r="O629" s="17" t="s">
        <v>1810</v>
      </c>
      <c r="P629" s="14"/>
      <c r="Q629" s="14"/>
      <c r="R629" s="14"/>
      <c r="S629" s="14"/>
      <c r="T629" s="14">
        <v>4</v>
      </c>
      <c r="U629" s="14"/>
      <c r="V629" s="12" t="s">
        <v>1776</v>
      </c>
      <c r="W629" s="15">
        <v>1.0640000000000001</v>
      </c>
      <c r="X629" s="12" t="s">
        <v>1730</v>
      </c>
      <c r="Y629" s="14"/>
      <c r="Z629" s="14"/>
      <c r="AA629" s="14"/>
      <c r="AB629" s="14"/>
      <c r="AC629" s="14"/>
      <c r="AD629" s="14"/>
      <c r="AE629" s="14"/>
      <c r="AF629" s="14" t="s">
        <v>158</v>
      </c>
      <c r="AG629" s="14" t="s">
        <v>1686</v>
      </c>
      <c r="AH629" s="14">
        <v>1440</v>
      </c>
      <c r="AI629" s="14" t="s">
        <v>1694</v>
      </c>
      <c r="AJ629" s="15" t="s">
        <v>1674</v>
      </c>
      <c r="AK629" s="15">
        <v>49.915999999999997</v>
      </c>
      <c r="AL629" s="14" t="s">
        <v>1806</v>
      </c>
      <c r="AM629" s="14">
        <v>5.5459999999999994</v>
      </c>
      <c r="AN629" s="15">
        <v>4</v>
      </c>
      <c r="AO629" s="15">
        <v>100</v>
      </c>
      <c r="AP629" s="15">
        <v>30</v>
      </c>
      <c r="AQ629" s="14" t="s">
        <v>1813</v>
      </c>
      <c r="AR629" s="15" t="s">
        <v>1736</v>
      </c>
      <c r="AS629" s="14"/>
    </row>
    <row r="630" spans="1:45" x14ac:dyDescent="0.2">
      <c r="A630" s="14" t="s">
        <v>1524</v>
      </c>
      <c r="B630" s="15" t="s">
        <v>1672</v>
      </c>
      <c r="C630" s="15" t="s">
        <v>1675</v>
      </c>
      <c r="D630" s="14" t="s">
        <v>550</v>
      </c>
      <c r="E630" s="14" t="s">
        <v>1521</v>
      </c>
      <c r="F630" s="14"/>
      <c r="G630" s="15" t="s">
        <v>158</v>
      </c>
      <c r="H630" s="14" t="s">
        <v>1694</v>
      </c>
      <c r="I630" s="15" t="s">
        <v>1809</v>
      </c>
      <c r="J630" s="14"/>
      <c r="K630" s="14"/>
      <c r="L630" s="14"/>
      <c r="M630" s="15"/>
      <c r="N630" s="14"/>
      <c r="O630" s="17" t="s">
        <v>1810</v>
      </c>
      <c r="P630" s="14"/>
      <c r="Q630" s="14"/>
      <c r="R630" s="14"/>
      <c r="S630" s="14"/>
      <c r="T630" s="14">
        <v>4</v>
      </c>
      <c r="U630" s="14"/>
      <c r="V630" s="12" t="s">
        <v>1776</v>
      </c>
      <c r="W630" s="15">
        <v>13.377000000000001</v>
      </c>
      <c r="X630" s="12" t="s">
        <v>1730</v>
      </c>
      <c r="Y630" s="14"/>
      <c r="Z630" s="14"/>
      <c r="AA630" s="14"/>
      <c r="AB630" s="14"/>
      <c r="AC630" s="14"/>
      <c r="AD630" s="14"/>
      <c r="AE630" s="14"/>
      <c r="AF630" s="14" t="s">
        <v>158</v>
      </c>
      <c r="AG630" s="14" t="s">
        <v>1686</v>
      </c>
      <c r="AH630" s="14">
        <v>1440</v>
      </c>
      <c r="AI630" s="14" t="s">
        <v>1694</v>
      </c>
      <c r="AJ630" s="15" t="s">
        <v>1674</v>
      </c>
      <c r="AK630" s="15">
        <v>59.811</v>
      </c>
      <c r="AL630" s="14" t="s">
        <v>1806</v>
      </c>
      <c r="AM630" s="14">
        <v>9.0760000000000005</v>
      </c>
      <c r="AN630" s="15">
        <v>4</v>
      </c>
      <c r="AO630" s="15">
        <v>100</v>
      </c>
      <c r="AP630" s="15">
        <v>30</v>
      </c>
      <c r="AQ630" s="14" t="s">
        <v>1813</v>
      </c>
      <c r="AR630" s="15" t="s">
        <v>1736</v>
      </c>
      <c r="AS630" s="14"/>
    </row>
    <row r="631" spans="1:45" x14ac:dyDescent="0.2">
      <c r="A631" s="14" t="s">
        <v>1524</v>
      </c>
      <c r="B631" s="15" t="s">
        <v>1672</v>
      </c>
      <c r="C631" s="15" t="s">
        <v>1675</v>
      </c>
      <c r="D631" s="14" t="s">
        <v>550</v>
      </c>
      <c r="E631" s="14" t="s">
        <v>1521</v>
      </c>
      <c r="F631" s="14"/>
      <c r="G631" s="15" t="s">
        <v>158</v>
      </c>
      <c r="H631" s="14" t="s">
        <v>1694</v>
      </c>
      <c r="I631" s="15" t="s">
        <v>1809</v>
      </c>
      <c r="J631" s="14"/>
      <c r="K631" s="14"/>
      <c r="L631" s="14"/>
      <c r="M631" s="15"/>
      <c r="N631" s="14"/>
      <c r="O631" s="17" t="s">
        <v>1810</v>
      </c>
      <c r="P631" s="14"/>
      <c r="Q631" s="14"/>
      <c r="R631" s="14"/>
      <c r="S631" s="14"/>
      <c r="T631" s="14">
        <v>4</v>
      </c>
      <c r="U631" s="14"/>
      <c r="V631" s="12" t="s">
        <v>1776</v>
      </c>
      <c r="W631" s="15">
        <v>27.908999999999999</v>
      </c>
      <c r="X631" s="12" t="s">
        <v>1730</v>
      </c>
      <c r="Y631" s="14"/>
      <c r="Z631" s="14"/>
      <c r="AA631" s="14"/>
      <c r="AB631" s="14"/>
      <c r="AC631" s="14"/>
      <c r="AD631" s="14"/>
      <c r="AE631" s="14"/>
      <c r="AF631" s="14" t="s">
        <v>158</v>
      </c>
      <c r="AG631" s="14" t="s">
        <v>1686</v>
      </c>
      <c r="AH631" s="14">
        <v>1440</v>
      </c>
      <c r="AI631" s="14" t="s">
        <v>1694</v>
      </c>
      <c r="AJ631" s="15" t="s">
        <v>1674</v>
      </c>
      <c r="AK631" s="15">
        <v>72.164000000000001</v>
      </c>
      <c r="AL631" s="14" t="s">
        <v>1806</v>
      </c>
      <c r="AM631" s="14">
        <v>6.3019999999999925</v>
      </c>
      <c r="AN631" s="15">
        <v>4</v>
      </c>
      <c r="AO631" s="15">
        <v>100</v>
      </c>
      <c r="AP631" s="15">
        <v>30</v>
      </c>
      <c r="AQ631" s="14" t="s">
        <v>1813</v>
      </c>
      <c r="AR631" s="15" t="s">
        <v>1736</v>
      </c>
      <c r="AS631" s="14"/>
    </row>
    <row r="632" spans="1:45" x14ac:dyDescent="0.2">
      <c r="A632" s="14" t="s">
        <v>1524</v>
      </c>
      <c r="B632" s="15" t="s">
        <v>1672</v>
      </c>
      <c r="C632" s="15" t="s">
        <v>1675</v>
      </c>
      <c r="D632" s="14" t="s">
        <v>550</v>
      </c>
      <c r="E632" s="14" t="s">
        <v>1521</v>
      </c>
      <c r="F632" s="14"/>
      <c r="G632" s="15" t="s">
        <v>158</v>
      </c>
      <c r="H632" s="14" t="s">
        <v>1694</v>
      </c>
      <c r="I632" s="15" t="s">
        <v>1809</v>
      </c>
      <c r="J632" s="14"/>
      <c r="K632" s="14"/>
      <c r="L632" s="14"/>
      <c r="M632" s="15"/>
      <c r="N632" s="14"/>
      <c r="O632" s="17" t="s">
        <v>1810</v>
      </c>
      <c r="P632" s="14"/>
      <c r="Q632" s="14"/>
      <c r="R632" s="14"/>
      <c r="S632" s="14"/>
      <c r="T632" s="14">
        <v>4</v>
      </c>
      <c r="U632" s="14"/>
      <c r="V632" s="12" t="s">
        <v>1776</v>
      </c>
      <c r="W632" s="15">
        <v>35.356999999999999</v>
      </c>
      <c r="X632" s="12" t="s">
        <v>1730</v>
      </c>
      <c r="Y632" s="14"/>
      <c r="Z632" s="14"/>
      <c r="AA632" s="14"/>
      <c r="AB632" s="14"/>
      <c r="AC632" s="14"/>
      <c r="AD632" s="14"/>
      <c r="AE632" s="14"/>
      <c r="AF632" s="14" t="s">
        <v>158</v>
      </c>
      <c r="AG632" s="14" t="s">
        <v>1686</v>
      </c>
      <c r="AH632" s="14">
        <v>1440</v>
      </c>
      <c r="AI632" s="14" t="s">
        <v>1694</v>
      </c>
      <c r="AJ632" s="15" t="s">
        <v>1674</v>
      </c>
      <c r="AK632" s="15">
        <v>71.66</v>
      </c>
      <c r="AL632" s="14" t="s">
        <v>1806</v>
      </c>
      <c r="AM632" s="14">
        <v>7.8160000000000025</v>
      </c>
      <c r="AN632" s="15">
        <v>4</v>
      </c>
      <c r="AO632" s="15">
        <v>100</v>
      </c>
      <c r="AP632" s="15">
        <v>30</v>
      </c>
      <c r="AQ632" s="14" t="s">
        <v>1813</v>
      </c>
      <c r="AR632" s="15" t="s">
        <v>1736</v>
      </c>
      <c r="AS632" s="14"/>
    </row>
    <row r="633" spans="1:45" x14ac:dyDescent="0.2">
      <c r="A633" s="14" t="s">
        <v>1524</v>
      </c>
      <c r="B633" s="15" t="s">
        <v>1672</v>
      </c>
      <c r="C633" s="15" t="s">
        <v>1675</v>
      </c>
      <c r="D633" s="14" t="s">
        <v>550</v>
      </c>
      <c r="E633" s="14" t="s">
        <v>1521</v>
      </c>
      <c r="F633" s="14"/>
      <c r="G633" s="15" t="s">
        <v>158</v>
      </c>
      <c r="H633" s="14" t="s">
        <v>1694</v>
      </c>
      <c r="I633" s="15" t="s">
        <v>1809</v>
      </c>
      <c r="J633" s="14"/>
      <c r="K633" s="14"/>
      <c r="L633" s="14"/>
      <c r="M633" s="15"/>
      <c r="N633" s="14"/>
      <c r="O633" s="17" t="s">
        <v>1810</v>
      </c>
      <c r="P633" s="14"/>
      <c r="Q633" s="14"/>
      <c r="R633" s="14"/>
      <c r="S633" s="14"/>
      <c r="T633" s="14">
        <v>4</v>
      </c>
      <c r="U633" s="14"/>
      <c r="V633" s="12" t="s">
        <v>1776</v>
      </c>
      <c r="W633" s="15">
        <v>42.091000000000001</v>
      </c>
      <c r="X633" s="12" t="s">
        <v>1730</v>
      </c>
      <c r="Y633" s="14"/>
      <c r="Z633" s="14"/>
      <c r="AA633" s="14"/>
      <c r="AB633" s="14"/>
      <c r="AC633" s="14"/>
      <c r="AD633" s="14"/>
      <c r="AE633" s="14"/>
      <c r="AF633" s="14" t="s">
        <v>158</v>
      </c>
      <c r="AG633" s="14" t="s">
        <v>1686</v>
      </c>
      <c r="AH633" s="14">
        <v>1440</v>
      </c>
      <c r="AI633" s="14" t="s">
        <v>1694</v>
      </c>
      <c r="AJ633" s="15" t="s">
        <v>1674</v>
      </c>
      <c r="AK633" s="15">
        <v>71.66</v>
      </c>
      <c r="AL633" s="14" t="s">
        <v>1806</v>
      </c>
      <c r="AM633" s="14">
        <v>11.847999999999999</v>
      </c>
      <c r="AN633" s="15">
        <v>4</v>
      </c>
      <c r="AO633" s="15">
        <v>100</v>
      </c>
      <c r="AP633" s="15">
        <v>30</v>
      </c>
      <c r="AQ633" s="14" t="s">
        <v>1813</v>
      </c>
      <c r="AR633" s="15" t="s">
        <v>1736</v>
      </c>
      <c r="AS633" s="14"/>
    </row>
    <row r="634" spans="1:45" x14ac:dyDescent="0.2">
      <c r="A634" s="14" t="s">
        <v>1524</v>
      </c>
      <c r="B634" s="15" t="s">
        <v>1672</v>
      </c>
      <c r="C634" s="15" t="s">
        <v>1675</v>
      </c>
      <c r="D634" s="14" t="s">
        <v>550</v>
      </c>
      <c r="E634" s="14" t="s">
        <v>1521</v>
      </c>
      <c r="F634" s="14"/>
      <c r="G634" s="15" t="s">
        <v>158</v>
      </c>
      <c r="H634" s="14" t="s">
        <v>1694</v>
      </c>
      <c r="I634" s="15" t="s">
        <v>1809</v>
      </c>
      <c r="J634" s="14"/>
      <c r="K634" s="14"/>
      <c r="L634" s="14"/>
      <c r="M634" s="15"/>
      <c r="N634" s="14"/>
      <c r="O634" s="17" t="s">
        <v>1810</v>
      </c>
      <c r="P634" s="14"/>
      <c r="Q634" s="14"/>
      <c r="R634" s="14"/>
      <c r="S634" s="14"/>
      <c r="T634" s="14">
        <v>4</v>
      </c>
      <c r="U634" s="14"/>
      <c r="V634" s="12" t="s">
        <v>1776</v>
      </c>
      <c r="W634" s="15">
        <v>49.174999999999997</v>
      </c>
      <c r="X634" s="12" t="s">
        <v>1730</v>
      </c>
      <c r="Y634" s="14"/>
      <c r="Z634" s="14"/>
      <c r="AA634" s="14"/>
      <c r="AB634" s="14"/>
      <c r="AC634" s="14"/>
      <c r="AD634" s="14"/>
      <c r="AE634" s="14"/>
      <c r="AF634" s="14" t="s">
        <v>158</v>
      </c>
      <c r="AG634" s="14" t="s">
        <v>1686</v>
      </c>
      <c r="AH634" s="14">
        <v>1440</v>
      </c>
      <c r="AI634" s="14" t="s">
        <v>1694</v>
      </c>
      <c r="AJ634" s="15" t="s">
        <v>1674</v>
      </c>
      <c r="AK634" s="15">
        <v>76.953999999999994</v>
      </c>
      <c r="AL634" s="14" t="s">
        <v>1806</v>
      </c>
      <c r="AM634" s="14">
        <v>6.5539999999999878</v>
      </c>
      <c r="AN634" s="15">
        <v>4</v>
      </c>
      <c r="AO634" s="15">
        <v>100</v>
      </c>
      <c r="AP634" s="15">
        <v>30</v>
      </c>
      <c r="AQ634" s="14" t="s">
        <v>1813</v>
      </c>
      <c r="AR634" s="15" t="s">
        <v>1736</v>
      </c>
      <c r="AS634" s="14"/>
    </row>
    <row r="635" spans="1:45" x14ac:dyDescent="0.2">
      <c r="A635" s="14" t="s">
        <v>1524</v>
      </c>
      <c r="B635" s="15" t="s">
        <v>1672</v>
      </c>
      <c r="C635" s="15" t="s">
        <v>1675</v>
      </c>
      <c r="D635" s="14" t="s">
        <v>550</v>
      </c>
      <c r="E635" s="14" t="s">
        <v>1521</v>
      </c>
      <c r="F635" s="14"/>
      <c r="G635" s="15" t="s">
        <v>158</v>
      </c>
      <c r="H635" s="14" t="s">
        <v>1694</v>
      </c>
      <c r="I635" s="15" t="s">
        <v>1809</v>
      </c>
      <c r="J635" s="14"/>
      <c r="K635" s="14"/>
      <c r="L635" s="14"/>
      <c r="M635" s="15"/>
      <c r="N635" s="14"/>
      <c r="O635" s="17" t="s">
        <v>1810</v>
      </c>
      <c r="P635" s="14"/>
      <c r="Q635" s="14"/>
      <c r="R635" s="14"/>
      <c r="S635" s="14"/>
      <c r="T635" s="14">
        <v>4</v>
      </c>
      <c r="U635" s="14"/>
      <c r="V635" s="12" t="s">
        <v>1776</v>
      </c>
      <c r="W635" s="15">
        <v>55.558999999999997</v>
      </c>
      <c r="X635" s="12" t="s">
        <v>1730</v>
      </c>
      <c r="Y635" s="14"/>
      <c r="Z635" s="14"/>
      <c r="AA635" s="14"/>
      <c r="AB635" s="14"/>
      <c r="AC635" s="14"/>
      <c r="AD635" s="14"/>
      <c r="AE635" s="14"/>
      <c r="AF635" s="14" t="s">
        <v>158</v>
      </c>
      <c r="AG635" s="14" t="s">
        <v>1686</v>
      </c>
      <c r="AH635" s="14">
        <v>1440</v>
      </c>
      <c r="AI635" s="14" t="s">
        <v>1694</v>
      </c>
      <c r="AJ635" s="15" t="s">
        <v>1674</v>
      </c>
      <c r="AK635" s="15">
        <v>79.474999999999994</v>
      </c>
      <c r="AL635" s="14" t="s">
        <v>1806</v>
      </c>
      <c r="AM635" s="14">
        <v>7.311000000000007</v>
      </c>
      <c r="AN635" s="15">
        <v>4</v>
      </c>
      <c r="AO635" s="15">
        <v>100</v>
      </c>
      <c r="AP635" s="15">
        <v>30</v>
      </c>
      <c r="AQ635" s="14" t="s">
        <v>1813</v>
      </c>
      <c r="AR635" s="15" t="s">
        <v>1736</v>
      </c>
      <c r="AS635" s="14"/>
    </row>
    <row r="636" spans="1:45" x14ac:dyDescent="0.2">
      <c r="A636" s="14" t="s">
        <v>1524</v>
      </c>
      <c r="B636" s="15" t="s">
        <v>1672</v>
      </c>
      <c r="C636" s="15" t="s">
        <v>1675</v>
      </c>
      <c r="D636" s="14" t="s">
        <v>550</v>
      </c>
      <c r="E636" s="14" t="s">
        <v>1521</v>
      </c>
      <c r="F636" s="14"/>
      <c r="G636" s="15" t="s">
        <v>158</v>
      </c>
      <c r="H636" s="14" t="s">
        <v>1694</v>
      </c>
      <c r="I636" s="15" t="s">
        <v>1809</v>
      </c>
      <c r="J636" s="14"/>
      <c r="K636" s="14"/>
      <c r="L636" s="14"/>
      <c r="M636" s="15"/>
      <c r="N636" s="14"/>
      <c r="O636" s="17" t="s">
        <v>1810</v>
      </c>
      <c r="P636" s="14"/>
      <c r="Q636" s="14"/>
      <c r="R636" s="14"/>
      <c r="S636" s="14"/>
      <c r="T636" s="14">
        <v>4</v>
      </c>
      <c r="U636" s="14"/>
      <c r="V636" s="12" t="s">
        <v>1776</v>
      </c>
      <c r="W636" s="15">
        <v>69.733999999999995</v>
      </c>
      <c r="X636" s="12" t="s">
        <v>1730</v>
      </c>
      <c r="Y636" s="14"/>
      <c r="Z636" s="14"/>
      <c r="AA636" s="14"/>
      <c r="AB636" s="14"/>
      <c r="AC636" s="14"/>
      <c r="AD636" s="14"/>
      <c r="AE636" s="14"/>
      <c r="AF636" s="14" t="s">
        <v>158</v>
      </c>
      <c r="AG636" s="14" t="s">
        <v>1686</v>
      </c>
      <c r="AH636" s="14">
        <v>1440</v>
      </c>
      <c r="AI636" s="14" t="s">
        <v>1694</v>
      </c>
      <c r="AJ636" s="15" t="s">
        <v>1674</v>
      </c>
      <c r="AK636" s="15">
        <v>79.727000000000004</v>
      </c>
      <c r="AL636" s="14" t="s">
        <v>1806</v>
      </c>
      <c r="AM636" s="14">
        <v>1.0079999999999956</v>
      </c>
      <c r="AN636" s="15">
        <v>4</v>
      </c>
      <c r="AO636" s="15">
        <v>100</v>
      </c>
      <c r="AP636" s="15">
        <v>30</v>
      </c>
      <c r="AQ636" s="14" t="s">
        <v>1813</v>
      </c>
      <c r="AR636" s="15" t="s">
        <v>1736</v>
      </c>
      <c r="AS636" s="14"/>
    </row>
    <row r="637" spans="1:45" x14ac:dyDescent="0.2">
      <c r="A637" s="14" t="s">
        <v>1524</v>
      </c>
      <c r="B637" s="15" t="s">
        <v>1672</v>
      </c>
      <c r="C637" s="15" t="s">
        <v>1675</v>
      </c>
      <c r="D637" s="14" t="s">
        <v>550</v>
      </c>
      <c r="E637" s="14" t="s">
        <v>1521</v>
      </c>
      <c r="F637" s="14"/>
      <c r="G637" s="15" t="s">
        <v>158</v>
      </c>
      <c r="H637" s="14" t="s">
        <v>1694</v>
      </c>
      <c r="I637" s="15" t="s">
        <v>1809</v>
      </c>
      <c r="J637" s="14"/>
      <c r="K637" s="14"/>
      <c r="L637" s="14"/>
      <c r="M637" s="15"/>
      <c r="N637" s="14"/>
      <c r="O637" s="17" t="s">
        <v>1810</v>
      </c>
      <c r="P637" s="14"/>
      <c r="Q637" s="14"/>
      <c r="R637" s="14"/>
      <c r="S637" s="14"/>
      <c r="T637" s="14">
        <v>4</v>
      </c>
      <c r="U637" s="14"/>
      <c r="V637" s="12" t="s">
        <v>1776</v>
      </c>
      <c r="W637" s="15">
        <v>83.909000000000006</v>
      </c>
      <c r="X637" s="12" t="s">
        <v>1730</v>
      </c>
      <c r="Y637" s="14"/>
      <c r="Z637" s="14"/>
      <c r="AA637" s="14"/>
      <c r="AB637" s="14"/>
      <c r="AC637" s="14"/>
      <c r="AD637" s="14"/>
      <c r="AE637" s="14"/>
      <c r="AF637" s="14" t="s">
        <v>158</v>
      </c>
      <c r="AG637" s="14" t="s">
        <v>1686</v>
      </c>
      <c r="AH637" s="14">
        <v>1440</v>
      </c>
      <c r="AI637" s="14" t="s">
        <v>1694</v>
      </c>
      <c r="AJ637" s="15" t="s">
        <v>1674</v>
      </c>
      <c r="AK637" s="15">
        <v>73.171999999999997</v>
      </c>
      <c r="AL637" s="14" t="s">
        <v>1806</v>
      </c>
      <c r="AM637" s="14">
        <v>11.596999999999994</v>
      </c>
      <c r="AN637" s="15">
        <v>4</v>
      </c>
      <c r="AO637" s="15">
        <v>100</v>
      </c>
      <c r="AP637" s="15">
        <v>30</v>
      </c>
      <c r="AQ637" s="14" t="s">
        <v>1813</v>
      </c>
      <c r="AR637" s="15" t="s">
        <v>1736</v>
      </c>
      <c r="AS637" s="14"/>
    </row>
    <row r="638" spans="1:45" x14ac:dyDescent="0.2">
      <c r="A638" s="14" t="s">
        <v>1524</v>
      </c>
      <c r="B638" s="15" t="s">
        <v>1672</v>
      </c>
      <c r="C638" s="15" t="s">
        <v>1675</v>
      </c>
      <c r="D638" s="14" t="s">
        <v>550</v>
      </c>
      <c r="E638" s="14" t="s">
        <v>1521</v>
      </c>
      <c r="F638" s="14"/>
      <c r="G638" s="15" t="s">
        <v>158</v>
      </c>
      <c r="H638" s="14" t="s">
        <v>1694</v>
      </c>
      <c r="I638" s="15" t="s">
        <v>1809</v>
      </c>
      <c r="J638" s="14"/>
      <c r="K638" s="14"/>
      <c r="L638" s="14"/>
      <c r="M638" s="15"/>
      <c r="N638" s="14"/>
      <c r="O638" s="17" t="s">
        <v>1810</v>
      </c>
      <c r="P638" s="14"/>
      <c r="Q638" s="14"/>
      <c r="R638" s="14"/>
      <c r="S638" s="14"/>
      <c r="T638" s="14">
        <v>4</v>
      </c>
      <c r="U638" s="14"/>
      <c r="V638" s="12" t="s">
        <v>1776</v>
      </c>
      <c r="W638" s="15">
        <v>97.733999999999995</v>
      </c>
      <c r="X638" s="12" t="s">
        <v>1730</v>
      </c>
      <c r="Y638" s="14"/>
      <c r="Z638" s="14"/>
      <c r="AA638" s="14"/>
      <c r="AB638" s="14"/>
      <c r="AC638" s="14"/>
      <c r="AD638" s="14"/>
      <c r="AE638" s="14"/>
      <c r="AF638" s="14" t="s">
        <v>158</v>
      </c>
      <c r="AG638" s="14" t="s">
        <v>1686</v>
      </c>
      <c r="AH638" s="14">
        <v>1440</v>
      </c>
      <c r="AI638" s="14" t="s">
        <v>1694</v>
      </c>
      <c r="AJ638" s="15" t="s">
        <v>1674</v>
      </c>
      <c r="AK638" s="15">
        <v>81.744</v>
      </c>
      <c r="AL638" s="14" t="s">
        <v>1806</v>
      </c>
      <c r="AM638" s="14">
        <v>8.0680000000000121</v>
      </c>
      <c r="AN638" s="15">
        <v>4</v>
      </c>
      <c r="AO638" s="15">
        <v>100</v>
      </c>
      <c r="AP638" s="15">
        <v>30</v>
      </c>
      <c r="AQ638" s="14" t="s">
        <v>1813</v>
      </c>
      <c r="AR638" s="15" t="s">
        <v>1736</v>
      </c>
      <c r="AS638" s="14"/>
    </row>
    <row r="639" spans="1:45" x14ac:dyDescent="0.2">
      <c r="A639" s="14" t="s">
        <v>1524</v>
      </c>
      <c r="B639" s="15" t="s">
        <v>1672</v>
      </c>
      <c r="C639" s="15" t="s">
        <v>1675</v>
      </c>
      <c r="D639" s="14" t="s">
        <v>550</v>
      </c>
      <c r="E639" s="14" t="s">
        <v>1521</v>
      </c>
      <c r="F639" s="14"/>
      <c r="G639" s="15" t="s">
        <v>158</v>
      </c>
      <c r="H639" s="14" t="s">
        <v>1694</v>
      </c>
      <c r="I639" s="15" t="s">
        <v>1809</v>
      </c>
      <c r="J639" s="14"/>
      <c r="K639" s="14"/>
      <c r="L639" s="14"/>
      <c r="M639" s="15"/>
      <c r="N639" s="14"/>
      <c r="O639" s="17" t="s">
        <v>1810</v>
      </c>
      <c r="P639" s="14"/>
      <c r="Q639" s="14"/>
      <c r="R639" s="14"/>
      <c r="S639" s="14"/>
      <c r="T639" s="14">
        <v>4</v>
      </c>
      <c r="U639" s="14"/>
      <c r="V639" s="12" t="s">
        <v>1776</v>
      </c>
      <c r="W639" s="15">
        <v>111.90900000000001</v>
      </c>
      <c r="X639" s="12" t="s">
        <v>1730</v>
      </c>
      <c r="Y639" s="14"/>
      <c r="Z639" s="14"/>
      <c r="AA639" s="14"/>
      <c r="AB639" s="14"/>
      <c r="AC639" s="14"/>
      <c r="AD639" s="14"/>
      <c r="AE639" s="14"/>
      <c r="AF639" s="14" t="s">
        <v>158</v>
      </c>
      <c r="AG639" s="14" t="s">
        <v>1686</v>
      </c>
      <c r="AH639" s="14">
        <v>1440</v>
      </c>
      <c r="AI639" s="14" t="s">
        <v>1694</v>
      </c>
      <c r="AJ639" s="15" t="s">
        <v>1674</v>
      </c>
      <c r="AK639" s="15">
        <v>76.953999999999994</v>
      </c>
      <c r="AL639" s="14" t="s">
        <v>1806</v>
      </c>
      <c r="AM639" s="14">
        <v>6.3019999999999925</v>
      </c>
      <c r="AN639" s="15">
        <v>4</v>
      </c>
      <c r="AO639" s="15">
        <v>100</v>
      </c>
      <c r="AP639" s="15">
        <v>30</v>
      </c>
      <c r="AQ639" s="14" t="s">
        <v>1813</v>
      </c>
      <c r="AR639" s="15" t="s">
        <v>1736</v>
      </c>
      <c r="AS639" s="14"/>
    </row>
    <row r="640" spans="1:45" x14ac:dyDescent="0.2">
      <c r="A640" s="14" t="s">
        <v>1524</v>
      </c>
      <c r="B640" s="15" t="s">
        <v>1672</v>
      </c>
      <c r="C640" s="15" t="s">
        <v>1675</v>
      </c>
      <c r="D640" s="14" t="s">
        <v>550</v>
      </c>
      <c r="E640" s="14" t="s">
        <v>1521</v>
      </c>
      <c r="F640" s="14"/>
      <c r="G640" s="15" t="s">
        <v>158</v>
      </c>
      <c r="H640" s="14" t="s">
        <v>1694</v>
      </c>
      <c r="I640" s="15" t="s">
        <v>1809</v>
      </c>
      <c r="J640" s="14"/>
      <c r="K640" s="14"/>
      <c r="L640" s="14"/>
      <c r="M640" s="15"/>
      <c r="N640" s="14"/>
      <c r="O640" s="17" t="s">
        <v>1810</v>
      </c>
      <c r="P640" s="14"/>
      <c r="Q640" s="14"/>
      <c r="R640" s="14"/>
      <c r="S640" s="14"/>
      <c r="T640" s="14">
        <v>4</v>
      </c>
      <c r="U640" s="14"/>
      <c r="V640" s="12" t="s">
        <v>1776</v>
      </c>
      <c r="W640" s="15">
        <v>126.09099999999999</v>
      </c>
      <c r="X640" s="12" t="s">
        <v>1730</v>
      </c>
      <c r="Y640" s="14"/>
      <c r="Z640" s="14"/>
      <c r="AA640" s="14"/>
      <c r="AB640" s="14"/>
      <c r="AC640" s="14"/>
      <c r="AD640" s="14"/>
      <c r="AE640" s="14"/>
      <c r="AF640" s="14" t="s">
        <v>158</v>
      </c>
      <c r="AG640" s="14" t="s">
        <v>1686</v>
      </c>
      <c r="AH640" s="14">
        <v>1440</v>
      </c>
      <c r="AI640" s="14" t="s">
        <v>1694</v>
      </c>
      <c r="AJ640" s="15" t="s">
        <v>1674</v>
      </c>
      <c r="AK640" s="15">
        <v>81.239000000000004</v>
      </c>
      <c r="AL640" s="14" t="s">
        <v>1806</v>
      </c>
      <c r="AM640" s="14">
        <v>8.0670000000000073</v>
      </c>
      <c r="AN640" s="15">
        <v>4</v>
      </c>
      <c r="AO640" s="15">
        <v>100</v>
      </c>
      <c r="AP640" s="15">
        <v>30</v>
      </c>
      <c r="AQ640" s="14" t="s">
        <v>1813</v>
      </c>
      <c r="AR640" s="15" t="s">
        <v>1736</v>
      </c>
      <c r="AS640" s="14"/>
    </row>
    <row r="641" spans="1:45" x14ac:dyDescent="0.2">
      <c r="A641" s="14" t="s">
        <v>1524</v>
      </c>
      <c r="B641" s="15" t="s">
        <v>1672</v>
      </c>
      <c r="C641" s="15" t="s">
        <v>1675</v>
      </c>
      <c r="D641" s="14" t="s">
        <v>550</v>
      </c>
      <c r="E641" s="14" t="s">
        <v>1521</v>
      </c>
      <c r="F641" s="14"/>
      <c r="G641" s="15" t="s">
        <v>158</v>
      </c>
      <c r="H641" s="14" t="s">
        <v>1694</v>
      </c>
      <c r="I641" s="15" t="s">
        <v>1809</v>
      </c>
      <c r="J641" s="14"/>
      <c r="K641" s="14"/>
      <c r="L641" s="14"/>
      <c r="M641" s="15"/>
      <c r="N641" s="14"/>
      <c r="O641" s="17" t="s">
        <v>1810</v>
      </c>
      <c r="P641" s="14"/>
      <c r="Q641" s="14"/>
      <c r="R641" s="14"/>
      <c r="S641" s="14"/>
      <c r="T641" s="14">
        <v>4</v>
      </c>
      <c r="U641" s="14"/>
      <c r="V641" s="12" t="s">
        <v>1776</v>
      </c>
      <c r="W641" s="15">
        <v>138.495</v>
      </c>
      <c r="X641" s="12" t="s">
        <v>1730</v>
      </c>
      <c r="Y641" s="14"/>
      <c r="Z641" s="14"/>
      <c r="AA641" s="14"/>
      <c r="AB641" s="14"/>
      <c r="AC641" s="14"/>
      <c r="AD641" s="14"/>
      <c r="AE641" s="14"/>
      <c r="AF641" s="14" t="s">
        <v>158</v>
      </c>
      <c r="AG641" s="14" t="s">
        <v>1686</v>
      </c>
      <c r="AH641" s="14">
        <v>1440</v>
      </c>
      <c r="AI641" s="14" t="s">
        <v>1694</v>
      </c>
      <c r="AJ641" s="15" t="s">
        <v>1674</v>
      </c>
      <c r="AK641" s="15">
        <v>79.474999999999994</v>
      </c>
      <c r="AL641" s="14" t="s">
        <v>1806</v>
      </c>
      <c r="AM641" s="14">
        <v>10.587999999999994</v>
      </c>
      <c r="AN641" s="15">
        <v>4</v>
      </c>
      <c r="AO641" s="15">
        <v>100</v>
      </c>
      <c r="AP641" s="15">
        <v>30</v>
      </c>
      <c r="AQ641" s="14" t="s">
        <v>1813</v>
      </c>
      <c r="AR641" s="15" t="s">
        <v>1736</v>
      </c>
      <c r="AS641" s="14"/>
    </row>
    <row r="642" spans="1:45" x14ac:dyDescent="0.2">
      <c r="A642" s="14" t="s">
        <v>1568</v>
      </c>
      <c r="B642" s="15" t="s">
        <v>1672</v>
      </c>
      <c r="C642" s="15" t="s">
        <v>1675</v>
      </c>
      <c r="D642" s="14" t="s">
        <v>1104</v>
      </c>
      <c r="E642" s="14" t="s">
        <v>1817</v>
      </c>
      <c r="F642" s="14" t="s">
        <v>954</v>
      </c>
      <c r="G642" s="15" t="s">
        <v>158</v>
      </c>
      <c r="H642" s="14" t="s">
        <v>1694</v>
      </c>
      <c r="I642" t="s">
        <v>1818</v>
      </c>
      <c r="J642">
        <v>36.516666666666602</v>
      </c>
      <c r="K642">
        <v>138.35</v>
      </c>
      <c r="L642">
        <v>1750</v>
      </c>
      <c r="M642" t="s">
        <v>1671</v>
      </c>
      <c r="O642">
        <v>1995</v>
      </c>
      <c r="X642" s="9" t="s">
        <v>1819</v>
      </c>
      <c r="Z642">
        <v>16</v>
      </c>
      <c r="AF642" s="14" t="s">
        <v>1694</v>
      </c>
      <c r="AI642" t="s">
        <v>158</v>
      </c>
      <c r="AJ642" s="15" t="s">
        <v>1674</v>
      </c>
      <c r="AK642" s="15">
        <v>0.5</v>
      </c>
      <c r="AL642" s="14" t="s">
        <v>1792</v>
      </c>
      <c r="AM642" s="14">
        <v>0.2</v>
      </c>
      <c r="AN642" s="15">
        <v>5</v>
      </c>
      <c r="AO642" s="15">
        <v>40</v>
      </c>
      <c r="AP642" s="15">
        <v>40</v>
      </c>
      <c r="AQ642" s="14" t="s">
        <v>1828</v>
      </c>
      <c r="AR642" s="15" t="s">
        <v>1827</v>
      </c>
    </row>
    <row r="643" spans="1:45" x14ac:dyDescent="0.2">
      <c r="A643" s="14" t="s">
        <v>1568</v>
      </c>
      <c r="B643" s="15" t="s">
        <v>1672</v>
      </c>
      <c r="C643" s="15" t="s">
        <v>1675</v>
      </c>
      <c r="D643" s="14" t="s">
        <v>1104</v>
      </c>
      <c r="E643" s="14" t="s">
        <v>1817</v>
      </c>
      <c r="F643" s="14" t="s">
        <v>954</v>
      </c>
      <c r="G643" s="15" t="s">
        <v>158</v>
      </c>
      <c r="H643" s="14" t="s">
        <v>1694</v>
      </c>
      <c r="I643" t="s">
        <v>1818</v>
      </c>
      <c r="J643">
        <v>36.516666666666602</v>
      </c>
      <c r="K643">
        <v>138.35</v>
      </c>
      <c r="L643">
        <v>1750</v>
      </c>
      <c r="M643" t="s">
        <v>1671</v>
      </c>
      <c r="O643">
        <v>1995</v>
      </c>
      <c r="X643" s="9" t="s">
        <v>1820</v>
      </c>
      <c r="Z643">
        <v>16</v>
      </c>
      <c r="AF643" s="14" t="s">
        <v>1694</v>
      </c>
      <c r="AI643" t="s">
        <v>158</v>
      </c>
      <c r="AJ643" s="15" t="s">
        <v>1674</v>
      </c>
      <c r="AK643" s="15">
        <v>7.5</v>
      </c>
      <c r="AL643" s="14" t="s">
        <v>1792</v>
      </c>
      <c r="AM643" s="14">
        <v>1.8</v>
      </c>
      <c r="AN643" s="15">
        <v>5</v>
      </c>
      <c r="AO643" s="15">
        <v>40</v>
      </c>
      <c r="AP643" s="15">
        <v>40</v>
      </c>
      <c r="AQ643" s="14" t="s">
        <v>1828</v>
      </c>
      <c r="AR643" s="15" t="s">
        <v>1827</v>
      </c>
    </row>
    <row r="644" spans="1:45" x14ac:dyDescent="0.2">
      <c r="A644" s="14" t="s">
        <v>1568</v>
      </c>
      <c r="B644" s="15" t="s">
        <v>1672</v>
      </c>
      <c r="C644" s="15" t="s">
        <v>1675</v>
      </c>
      <c r="D644" s="14" t="s">
        <v>1104</v>
      </c>
      <c r="E644" s="14" t="s">
        <v>1817</v>
      </c>
      <c r="F644" s="14" t="s">
        <v>954</v>
      </c>
      <c r="G644" s="15" t="s">
        <v>158</v>
      </c>
      <c r="H644" s="14" t="s">
        <v>1694</v>
      </c>
      <c r="I644" t="s">
        <v>1818</v>
      </c>
      <c r="J644">
        <v>36.516666666666602</v>
      </c>
      <c r="K644">
        <v>138.35</v>
      </c>
      <c r="L644">
        <v>1750</v>
      </c>
      <c r="M644" t="s">
        <v>1671</v>
      </c>
      <c r="O644">
        <v>1995</v>
      </c>
      <c r="X644" s="9" t="s">
        <v>1821</v>
      </c>
      <c r="Z644">
        <v>16</v>
      </c>
      <c r="AF644" s="14" t="s">
        <v>1694</v>
      </c>
      <c r="AI644" t="s">
        <v>158</v>
      </c>
      <c r="AJ644" s="15" t="s">
        <v>1674</v>
      </c>
      <c r="AK644" s="15">
        <v>23</v>
      </c>
      <c r="AL644" s="14" t="s">
        <v>1792</v>
      </c>
      <c r="AM644" s="14">
        <v>1.7</v>
      </c>
      <c r="AN644" s="15">
        <v>5</v>
      </c>
      <c r="AO644" s="15">
        <v>40</v>
      </c>
      <c r="AP644" s="15">
        <v>40</v>
      </c>
      <c r="AQ644" s="14" t="s">
        <v>1828</v>
      </c>
      <c r="AR644" s="15" t="s">
        <v>1827</v>
      </c>
    </row>
    <row r="645" spans="1:45" x14ac:dyDescent="0.2">
      <c r="A645" s="14" t="s">
        <v>1568</v>
      </c>
      <c r="B645" s="15" t="s">
        <v>1672</v>
      </c>
      <c r="C645" s="15" t="s">
        <v>1675</v>
      </c>
      <c r="D645" s="14" t="s">
        <v>1104</v>
      </c>
      <c r="E645" s="14" t="s">
        <v>1817</v>
      </c>
      <c r="F645" s="14" t="s">
        <v>954</v>
      </c>
      <c r="G645" s="15" t="s">
        <v>158</v>
      </c>
      <c r="H645" s="14" t="s">
        <v>1694</v>
      </c>
      <c r="I645" t="s">
        <v>1818</v>
      </c>
      <c r="J645">
        <v>36.516666666666602</v>
      </c>
      <c r="K645">
        <v>138.35</v>
      </c>
      <c r="L645">
        <v>1750</v>
      </c>
      <c r="M645" t="s">
        <v>1671</v>
      </c>
      <c r="O645">
        <v>1995</v>
      </c>
      <c r="X645" s="9" t="s">
        <v>1730</v>
      </c>
      <c r="Z645">
        <v>16</v>
      </c>
      <c r="AF645" s="14" t="s">
        <v>1694</v>
      </c>
      <c r="AI645" t="s">
        <v>158</v>
      </c>
      <c r="AJ645" s="15" t="s">
        <v>1674</v>
      </c>
      <c r="AK645" s="15">
        <v>64</v>
      </c>
      <c r="AL645" s="14" t="s">
        <v>1792</v>
      </c>
      <c r="AM645" s="14">
        <v>2.4</v>
      </c>
      <c r="AN645" s="15">
        <v>5</v>
      </c>
      <c r="AO645" s="15">
        <v>40</v>
      </c>
      <c r="AP645" s="15">
        <v>40</v>
      </c>
      <c r="AQ645" s="14" t="s">
        <v>1828</v>
      </c>
      <c r="AR645" s="15" t="s">
        <v>1827</v>
      </c>
    </row>
    <row r="646" spans="1:45" x14ac:dyDescent="0.2">
      <c r="A646" s="14" t="s">
        <v>1568</v>
      </c>
      <c r="B646" s="15" t="s">
        <v>1672</v>
      </c>
      <c r="C646" s="15" t="s">
        <v>1675</v>
      </c>
      <c r="D646" s="14" t="s">
        <v>1104</v>
      </c>
      <c r="E646" s="14" t="s">
        <v>1817</v>
      </c>
      <c r="F646" s="14" t="s">
        <v>954</v>
      </c>
      <c r="G646" s="15" t="s">
        <v>158</v>
      </c>
      <c r="H646" s="14" t="s">
        <v>1694</v>
      </c>
      <c r="I646" t="s">
        <v>1818</v>
      </c>
      <c r="J646">
        <v>36.516666666666602</v>
      </c>
      <c r="K646">
        <v>138.35</v>
      </c>
      <c r="L646">
        <v>1750</v>
      </c>
      <c r="M646" t="s">
        <v>1671</v>
      </c>
      <c r="O646">
        <v>1995</v>
      </c>
      <c r="X646" s="9" t="s">
        <v>1822</v>
      </c>
      <c r="Z646">
        <v>16</v>
      </c>
      <c r="AF646" s="14" t="s">
        <v>1694</v>
      </c>
      <c r="AI646" t="s">
        <v>158</v>
      </c>
      <c r="AJ646" s="15" t="s">
        <v>1674</v>
      </c>
      <c r="AK646" s="15">
        <v>74</v>
      </c>
      <c r="AL646" s="14" t="s">
        <v>1792</v>
      </c>
      <c r="AM646" s="14">
        <v>2.1</v>
      </c>
      <c r="AN646" s="15">
        <v>5</v>
      </c>
      <c r="AO646" s="15">
        <v>40</v>
      </c>
      <c r="AP646" s="15">
        <v>40</v>
      </c>
      <c r="AQ646" s="14" t="s">
        <v>1828</v>
      </c>
      <c r="AR646" s="15" t="s">
        <v>1827</v>
      </c>
    </row>
    <row r="647" spans="1:45" x14ac:dyDescent="0.2">
      <c r="A647" s="14" t="s">
        <v>1568</v>
      </c>
      <c r="B647" s="15" t="s">
        <v>1672</v>
      </c>
      <c r="C647" s="15" t="s">
        <v>1675</v>
      </c>
      <c r="D647" s="14" t="s">
        <v>1104</v>
      </c>
      <c r="E647" s="14" t="s">
        <v>1817</v>
      </c>
      <c r="F647" s="14" t="s">
        <v>954</v>
      </c>
      <c r="G647" s="15" t="s">
        <v>158</v>
      </c>
      <c r="H647" s="14" t="s">
        <v>1694</v>
      </c>
      <c r="I647" t="s">
        <v>1818</v>
      </c>
      <c r="J647">
        <v>36.516666666666602</v>
      </c>
      <c r="K647">
        <v>138.35</v>
      </c>
      <c r="L647">
        <v>1750</v>
      </c>
      <c r="M647" t="s">
        <v>1671</v>
      </c>
      <c r="O647">
        <v>1995</v>
      </c>
      <c r="X647" s="9" t="s">
        <v>1823</v>
      </c>
      <c r="Z647">
        <v>16</v>
      </c>
      <c r="AF647" s="14" t="s">
        <v>1694</v>
      </c>
      <c r="AI647" t="s">
        <v>158</v>
      </c>
      <c r="AJ647" s="15" t="s">
        <v>1674</v>
      </c>
      <c r="AK647" s="15">
        <v>77</v>
      </c>
      <c r="AL647" s="14" t="s">
        <v>1792</v>
      </c>
      <c r="AM647" s="14">
        <v>1.2</v>
      </c>
      <c r="AN647" s="15">
        <v>5</v>
      </c>
      <c r="AO647" s="15">
        <v>40</v>
      </c>
      <c r="AP647" s="15">
        <v>40</v>
      </c>
      <c r="AQ647" s="14" t="s">
        <v>1828</v>
      </c>
      <c r="AR647" s="15" t="s">
        <v>1827</v>
      </c>
      <c r="AS647" t="s">
        <v>1826</v>
      </c>
    </row>
    <row r="648" spans="1:45" x14ac:dyDescent="0.2">
      <c r="A648" s="14" t="s">
        <v>1568</v>
      </c>
      <c r="B648" s="15" t="s">
        <v>1672</v>
      </c>
      <c r="C648" s="15" t="s">
        <v>1675</v>
      </c>
      <c r="D648" s="14" t="s">
        <v>1104</v>
      </c>
      <c r="E648" s="14" t="s">
        <v>1817</v>
      </c>
      <c r="F648" s="14" t="s">
        <v>954</v>
      </c>
      <c r="G648" s="15" t="s">
        <v>158</v>
      </c>
      <c r="H648" s="14" t="s">
        <v>1694</v>
      </c>
      <c r="I648" t="s">
        <v>1818</v>
      </c>
      <c r="J648">
        <v>36.516666666666602</v>
      </c>
      <c r="K648">
        <v>138.35</v>
      </c>
      <c r="L648">
        <v>1750</v>
      </c>
      <c r="M648" t="s">
        <v>1671</v>
      </c>
      <c r="O648">
        <v>1995</v>
      </c>
      <c r="X648" s="9" t="s">
        <v>1824</v>
      </c>
      <c r="Z648">
        <v>16</v>
      </c>
      <c r="AF648" s="14" t="s">
        <v>1694</v>
      </c>
      <c r="AI648" t="s">
        <v>158</v>
      </c>
      <c r="AJ648" s="15" t="s">
        <v>1674</v>
      </c>
      <c r="AK648" s="15">
        <v>89</v>
      </c>
      <c r="AL648" s="14" t="s">
        <v>1792</v>
      </c>
      <c r="AM648" s="14">
        <v>1.5</v>
      </c>
      <c r="AN648" s="15">
        <v>5</v>
      </c>
      <c r="AO648" s="15">
        <v>40</v>
      </c>
      <c r="AP648" s="15">
        <v>40</v>
      </c>
      <c r="AQ648" s="14" t="s">
        <v>1828</v>
      </c>
      <c r="AR648" s="15" t="s">
        <v>1827</v>
      </c>
      <c r="AS648" t="s">
        <v>1826</v>
      </c>
    </row>
    <row r="649" spans="1:45" x14ac:dyDescent="0.2">
      <c r="A649" s="14" t="s">
        <v>1568</v>
      </c>
      <c r="B649" s="15" t="s">
        <v>1672</v>
      </c>
      <c r="C649" s="15" t="s">
        <v>1675</v>
      </c>
      <c r="D649" s="14" t="s">
        <v>1104</v>
      </c>
      <c r="E649" s="14" t="s">
        <v>1817</v>
      </c>
      <c r="F649" s="14" t="s">
        <v>954</v>
      </c>
      <c r="G649" s="15" t="s">
        <v>158</v>
      </c>
      <c r="H649" s="14" t="s">
        <v>1694</v>
      </c>
      <c r="I649" t="s">
        <v>1818</v>
      </c>
      <c r="J649">
        <v>36.516666666666602</v>
      </c>
      <c r="K649">
        <v>138.35</v>
      </c>
      <c r="L649">
        <v>1750</v>
      </c>
      <c r="M649" t="s">
        <v>1671</v>
      </c>
      <c r="O649">
        <v>1995</v>
      </c>
      <c r="X649" s="9" t="s">
        <v>1825</v>
      </c>
      <c r="Z649">
        <v>16</v>
      </c>
      <c r="AF649" s="14" t="s">
        <v>1694</v>
      </c>
      <c r="AI649" t="s">
        <v>158</v>
      </c>
      <c r="AJ649" s="15" t="s">
        <v>1674</v>
      </c>
      <c r="AK649" s="15">
        <v>89</v>
      </c>
      <c r="AL649" s="14" t="s">
        <v>1792</v>
      </c>
      <c r="AM649" s="14">
        <v>0.9</v>
      </c>
      <c r="AN649" s="15">
        <v>5</v>
      </c>
      <c r="AO649" s="15">
        <v>40</v>
      </c>
      <c r="AP649" s="15">
        <v>40</v>
      </c>
      <c r="AQ649" s="14" t="s">
        <v>1828</v>
      </c>
      <c r="AR649" s="15" t="s">
        <v>1827</v>
      </c>
      <c r="AS649" t="s">
        <v>1826</v>
      </c>
    </row>
    <row r="650" spans="1:45" x14ac:dyDescent="0.2">
      <c r="A650" s="14" t="s">
        <v>1568</v>
      </c>
      <c r="B650" s="15" t="s">
        <v>1672</v>
      </c>
      <c r="C650" s="15" t="s">
        <v>1675</v>
      </c>
      <c r="D650" s="14" t="s">
        <v>1104</v>
      </c>
      <c r="E650" s="14" t="s">
        <v>1829</v>
      </c>
      <c r="F650" s="14"/>
      <c r="G650" s="15" t="s">
        <v>158</v>
      </c>
      <c r="H650" s="14" t="s">
        <v>1694</v>
      </c>
      <c r="I650" t="s">
        <v>1818</v>
      </c>
      <c r="J650">
        <v>36.516666666666602</v>
      </c>
      <c r="K650">
        <v>138.35</v>
      </c>
      <c r="L650">
        <v>2050</v>
      </c>
      <c r="M650" t="s">
        <v>1671</v>
      </c>
      <c r="O650">
        <v>1995</v>
      </c>
      <c r="X650" s="9" t="s">
        <v>1819</v>
      </c>
      <c r="Z650">
        <v>16</v>
      </c>
      <c r="AF650" s="14" t="s">
        <v>1694</v>
      </c>
      <c r="AI650" t="s">
        <v>158</v>
      </c>
      <c r="AJ650" s="15" t="s">
        <v>1674</v>
      </c>
      <c r="AK650" s="15">
        <v>0</v>
      </c>
      <c r="AL650" s="14" t="s">
        <v>1792</v>
      </c>
      <c r="AM650" s="14">
        <v>0</v>
      </c>
      <c r="AN650" s="15">
        <v>5</v>
      </c>
      <c r="AO650" s="15">
        <v>40</v>
      </c>
      <c r="AP650" s="15">
        <v>40</v>
      </c>
      <c r="AQ650" s="14" t="s">
        <v>1828</v>
      </c>
      <c r="AR650" s="15" t="s">
        <v>1827</v>
      </c>
    </row>
    <row r="651" spans="1:45" x14ac:dyDescent="0.2">
      <c r="A651" s="14" t="s">
        <v>1568</v>
      </c>
      <c r="B651" s="15" t="s">
        <v>1672</v>
      </c>
      <c r="C651" s="15" t="s">
        <v>1675</v>
      </c>
      <c r="D651" s="14" t="s">
        <v>1104</v>
      </c>
      <c r="E651" s="14" t="s">
        <v>1829</v>
      </c>
      <c r="F651" s="14"/>
      <c r="G651" s="15" t="s">
        <v>158</v>
      </c>
      <c r="H651" s="14" t="s">
        <v>1694</v>
      </c>
      <c r="I651" t="s">
        <v>1818</v>
      </c>
      <c r="J651">
        <v>36.516666666666602</v>
      </c>
      <c r="K651">
        <v>138.35</v>
      </c>
      <c r="L651">
        <v>2050</v>
      </c>
      <c r="M651" t="s">
        <v>1671</v>
      </c>
      <c r="O651">
        <v>1995</v>
      </c>
      <c r="X651" s="9" t="s">
        <v>1820</v>
      </c>
      <c r="Z651">
        <v>16</v>
      </c>
      <c r="AF651" s="14" t="s">
        <v>1694</v>
      </c>
      <c r="AI651" t="s">
        <v>158</v>
      </c>
      <c r="AJ651" s="15" t="s">
        <v>1674</v>
      </c>
      <c r="AK651" s="15">
        <v>0</v>
      </c>
      <c r="AL651" s="14" t="s">
        <v>1792</v>
      </c>
      <c r="AM651" s="14">
        <v>0</v>
      </c>
      <c r="AN651" s="15">
        <v>5</v>
      </c>
      <c r="AO651" s="15">
        <v>40</v>
      </c>
      <c r="AP651" s="15">
        <v>40</v>
      </c>
      <c r="AQ651" s="14" t="s">
        <v>1828</v>
      </c>
      <c r="AR651" s="15" t="s">
        <v>1827</v>
      </c>
    </row>
    <row r="652" spans="1:45" x14ac:dyDescent="0.2">
      <c r="A652" s="14" t="s">
        <v>1568</v>
      </c>
      <c r="B652" s="15" t="s">
        <v>1672</v>
      </c>
      <c r="C652" s="15" t="s">
        <v>1675</v>
      </c>
      <c r="D652" s="14" t="s">
        <v>1104</v>
      </c>
      <c r="E652" s="14" t="s">
        <v>1829</v>
      </c>
      <c r="F652" s="14"/>
      <c r="G652" s="15" t="s">
        <v>158</v>
      </c>
      <c r="H652" s="14" t="s">
        <v>1694</v>
      </c>
      <c r="I652" t="s">
        <v>1818</v>
      </c>
      <c r="J652">
        <v>36.516666666666602</v>
      </c>
      <c r="K652">
        <v>138.35</v>
      </c>
      <c r="L652">
        <v>2050</v>
      </c>
      <c r="M652" t="s">
        <v>1671</v>
      </c>
      <c r="O652">
        <v>1995</v>
      </c>
      <c r="X652" s="9" t="s">
        <v>1821</v>
      </c>
      <c r="Z652">
        <v>16</v>
      </c>
      <c r="AF652" s="14" t="s">
        <v>1694</v>
      </c>
      <c r="AI652" t="s">
        <v>158</v>
      </c>
      <c r="AJ652" s="15" t="s">
        <v>1674</v>
      </c>
      <c r="AK652" s="15">
        <v>0</v>
      </c>
      <c r="AL652" s="14" t="s">
        <v>1792</v>
      </c>
      <c r="AM652" s="14">
        <v>0</v>
      </c>
      <c r="AN652" s="15">
        <v>5</v>
      </c>
      <c r="AO652" s="15">
        <v>40</v>
      </c>
      <c r="AP652" s="15">
        <v>40</v>
      </c>
      <c r="AQ652" s="14" t="s">
        <v>1828</v>
      </c>
      <c r="AR652" s="15" t="s">
        <v>1827</v>
      </c>
    </row>
    <row r="653" spans="1:45" x14ac:dyDescent="0.2">
      <c r="A653" s="14" t="s">
        <v>1568</v>
      </c>
      <c r="B653" s="15" t="s">
        <v>1672</v>
      </c>
      <c r="C653" s="15" t="s">
        <v>1675</v>
      </c>
      <c r="D653" s="14" t="s">
        <v>1104</v>
      </c>
      <c r="E653" s="14" t="s">
        <v>1829</v>
      </c>
      <c r="F653" s="14"/>
      <c r="G653" s="15" t="s">
        <v>158</v>
      </c>
      <c r="H653" s="14" t="s">
        <v>1694</v>
      </c>
      <c r="I653" t="s">
        <v>1818</v>
      </c>
      <c r="J653">
        <v>36.516666666666602</v>
      </c>
      <c r="K653">
        <v>138.35</v>
      </c>
      <c r="L653">
        <v>2050</v>
      </c>
      <c r="M653" t="s">
        <v>1671</v>
      </c>
      <c r="O653">
        <v>1995</v>
      </c>
      <c r="X653" s="9" t="s">
        <v>1730</v>
      </c>
      <c r="Z653">
        <v>16</v>
      </c>
      <c r="AF653" s="14" t="s">
        <v>1694</v>
      </c>
      <c r="AI653" t="s">
        <v>158</v>
      </c>
      <c r="AJ653" s="15" t="s">
        <v>1674</v>
      </c>
      <c r="AK653" s="15">
        <v>13</v>
      </c>
      <c r="AL653" s="14" t="s">
        <v>1792</v>
      </c>
      <c r="AM653" s="14">
        <v>0.9</v>
      </c>
      <c r="AN653" s="15">
        <v>5</v>
      </c>
      <c r="AO653" s="15">
        <v>40</v>
      </c>
      <c r="AP653" s="15">
        <v>40</v>
      </c>
      <c r="AQ653" s="14" t="s">
        <v>1828</v>
      </c>
      <c r="AR653" s="15" t="s">
        <v>1827</v>
      </c>
    </row>
    <row r="654" spans="1:45" x14ac:dyDescent="0.2">
      <c r="A654" s="14" t="s">
        <v>1568</v>
      </c>
      <c r="B654" s="15" t="s">
        <v>1672</v>
      </c>
      <c r="C654" s="15" t="s">
        <v>1675</v>
      </c>
      <c r="D654" s="14" t="s">
        <v>1104</v>
      </c>
      <c r="E654" s="14" t="s">
        <v>1829</v>
      </c>
      <c r="F654" s="14"/>
      <c r="G654" s="15" t="s">
        <v>158</v>
      </c>
      <c r="H654" s="14" t="s">
        <v>1694</v>
      </c>
      <c r="I654" t="s">
        <v>1818</v>
      </c>
      <c r="J654">
        <v>36.516666666666602</v>
      </c>
      <c r="K654">
        <v>138.35</v>
      </c>
      <c r="L654">
        <v>2050</v>
      </c>
      <c r="M654" t="s">
        <v>1671</v>
      </c>
      <c r="O654">
        <v>1995</v>
      </c>
      <c r="X654" s="9" t="s">
        <v>1822</v>
      </c>
      <c r="Z654">
        <v>16</v>
      </c>
      <c r="AF654" s="14" t="s">
        <v>1694</v>
      </c>
      <c r="AI654" t="s">
        <v>158</v>
      </c>
      <c r="AJ654" s="15" t="s">
        <v>1674</v>
      </c>
      <c r="AK654" s="15">
        <v>42.5</v>
      </c>
      <c r="AL654" s="14" t="s">
        <v>1792</v>
      </c>
      <c r="AM654" s="14">
        <v>2</v>
      </c>
      <c r="AN654" s="15">
        <v>5</v>
      </c>
      <c r="AO654" s="15">
        <v>40</v>
      </c>
      <c r="AP654" s="15">
        <v>40</v>
      </c>
      <c r="AQ654" s="14" t="s">
        <v>1828</v>
      </c>
      <c r="AR654" s="15" t="s">
        <v>1827</v>
      </c>
    </row>
    <row r="655" spans="1:45" x14ac:dyDescent="0.2">
      <c r="A655" s="14" t="s">
        <v>1568</v>
      </c>
      <c r="B655" s="15" t="s">
        <v>1672</v>
      </c>
      <c r="C655" s="15" t="s">
        <v>1675</v>
      </c>
      <c r="D655" s="14" t="s">
        <v>1104</v>
      </c>
      <c r="E655" s="14" t="s">
        <v>1829</v>
      </c>
      <c r="F655" s="14"/>
      <c r="G655" s="15" t="s">
        <v>158</v>
      </c>
      <c r="H655" s="14" t="s">
        <v>1694</v>
      </c>
      <c r="I655" t="s">
        <v>1818</v>
      </c>
      <c r="J655">
        <v>36.516666666666602</v>
      </c>
      <c r="K655">
        <v>138.35</v>
      </c>
      <c r="L655">
        <v>2050</v>
      </c>
      <c r="M655" t="s">
        <v>1671</v>
      </c>
      <c r="O655">
        <v>1995</v>
      </c>
      <c r="X655" s="9" t="s">
        <v>1823</v>
      </c>
      <c r="Z655">
        <v>16</v>
      </c>
      <c r="AF655" s="14" t="s">
        <v>1694</v>
      </c>
      <c r="AI655" t="s">
        <v>158</v>
      </c>
      <c r="AJ655" s="15" t="s">
        <v>1674</v>
      </c>
      <c r="AK655" s="15">
        <v>29</v>
      </c>
      <c r="AL655" s="14" t="s">
        <v>1792</v>
      </c>
      <c r="AM655" s="14">
        <v>4.5</v>
      </c>
      <c r="AN655" s="15">
        <v>5</v>
      </c>
      <c r="AO655" s="15">
        <v>40</v>
      </c>
      <c r="AP655" s="15">
        <v>40</v>
      </c>
      <c r="AQ655" s="14" t="s">
        <v>1828</v>
      </c>
      <c r="AR655" s="15" t="s">
        <v>1827</v>
      </c>
      <c r="AS655" t="s">
        <v>1826</v>
      </c>
    </row>
    <row r="656" spans="1:45" x14ac:dyDescent="0.2">
      <c r="A656" s="14" t="s">
        <v>1568</v>
      </c>
      <c r="B656" s="15" t="s">
        <v>1672</v>
      </c>
      <c r="C656" s="15" t="s">
        <v>1675</v>
      </c>
      <c r="D656" s="14" t="s">
        <v>1104</v>
      </c>
      <c r="E656" s="14" t="s">
        <v>1829</v>
      </c>
      <c r="F656" s="14"/>
      <c r="G656" s="15" t="s">
        <v>158</v>
      </c>
      <c r="H656" s="14" t="s">
        <v>1694</v>
      </c>
      <c r="I656" t="s">
        <v>1818</v>
      </c>
      <c r="J656">
        <v>36.516666666666602</v>
      </c>
      <c r="K656">
        <v>138.35</v>
      </c>
      <c r="L656">
        <v>2050</v>
      </c>
      <c r="M656" t="s">
        <v>1671</v>
      </c>
      <c r="O656">
        <v>1995</v>
      </c>
      <c r="X656" s="9" t="s">
        <v>1824</v>
      </c>
      <c r="Z656">
        <v>16</v>
      </c>
      <c r="AF656" s="14" t="s">
        <v>1694</v>
      </c>
      <c r="AI656" t="s">
        <v>158</v>
      </c>
      <c r="AJ656" s="15" t="s">
        <v>1674</v>
      </c>
      <c r="AK656" s="15">
        <v>35</v>
      </c>
      <c r="AL656" s="14" t="s">
        <v>1792</v>
      </c>
      <c r="AM656" s="14">
        <v>6.2</v>
      </c>
      <c r="AN656" s="15">
        <v>5</v>
      </c>
      <c r="AO656" s="15">
        <v>40</v>
      </c>
      <c r="AP656" s="15">
        <v>40</v>
      </c>
      <c r="AQ656" s="14" t="s">
        <v>1828</v>
      </c>
      <c r="AR656" s="15" t="s">
        <v>1827</v>
      </c>
      <c r="AS656" t="s">
        <v>1826</v>
      </c>
    </row>
    <row r="657" spans="1:45" x14ac:dyDescent="0.2">
      <c r="A657" s="14" t="s">
        <v>1568</v>
      </c>
      <c r="B657" s="15" t="s">
        <v>1672</v>
      </c>
      <c r="C657" s="15" t="s">
        <v>1675</v>
      </c>
      <c r="D657" s="14" t="s">
        <v>1104</v>
      </c>
      <c r="E657" s="14" t="s">
        <v>1829</v>
      </c>
      <c r="F657" s="14"/>
      <c r="G657" s="15" t="s">
        <v>158</v>
      </c>
      <c r="H657" s="14" t="s">
        <v>1694</v>
      </c>
      <c r="I657" t="s">
        <v>1818</v>
      </c>
      <c r="J657">
        <v>36.516666666666602</v>
      </c>
      <c r="K657">
        <v>138.35</v>
      </c>
      <c r="L657">
        <v>2050</v>
      </c>
      <c r="M657" t="s">
        <v>1671</v>
      </c>
      <c r="O657">
        <v>1995</v>
      </c>
      <c r="X657" s="9" t="s">
        <v>1825</v>
      </c>
      <c r="Z657">
        <v>16</v>
      </c>
      <c r="AF657" s="14" t="s">
        <v>1694</v>
      </c>
      <c r="AI657" t="s">
        <v>158</v>
      </c>
      <c r="AJ657" s="15" t="s">
        <v>1674</v>
      </c>
      <c r="AK657" s="15">
        <v>82</v>
      </c>
      <c r="AL657" s="14" t="s">
        <v>1792</v>
      </c>
      <c r="AM657" s="14">
        <v>5.5</v>
      </c>
      <c r="AN657" s="15">
        <v>5</v>
      </c>
      <c r="AO657" s="15">
        <v>40</v>
      </c>
      <c r="AP657" s="15">
        <v>40</v>
      </c>
      <c r="AQ657" s="14" t="s">
        <v>1828</v>
      </c>
      <c r="AR657" s="15" t="s">
        <v>1827</v>
      </c>
      <c r="AS657" t="s">
        <v>1826</v>
      </c>
    </row>
    <row r="658" spans="1:45" x14ac:dyDescent="0.2">
      <c r="A658" s="14" t="s">
        <v>1568</v>
      </c>
      <c r="B658" s="15" t="s">
        <v>1672</v>
      </c>
      <c r="C658" s="15" t="s">
        <v>1675</v>
      </c>
      <c r="D658" s="14" t="s">
        <v>1104</v>
      </c>
      <c r="E658" s="14" t="s">
        <v>1817</v>
      </c>
      <c r="F658" s="14" t="s">
        <v>954</v>
      </c>
      <c r="G658" s="15" t="s">
        <v>158</v>
      </c>
      <c r="H658" s="14" t="s">
        <v>1694</v>
      </c>
      <c r="I658" t="s">
        <v>1818</v>
      </c>
      <c r="J658">
        <v>36.516666666666602</v>
      </c>
      <c r="K658">
        <v>138.35</v>
      </c>
      <c r="L658">
        <v>1750</v>
      </c>
      <c r="M658" t="s">
        <v>1671</v>
      </c>
      <c r="O658">
        <v>1995</v>
      </c>
      <c r="U658" t="s">
        <v>1775</v>
      </c>
      <c r="V658" s="9" t="s">
        <v>1776</v>
      </c>
      <c r="W658">
        <v>134</v>
      </c>
      <c r="X658" s="9" t="s">
        <v>1819</v>
      </c>
      <c r="Z658">
        <v>16</v>
      </c>
      <c r="AF658" s="14" t="s">
        <v>1694</v>
      </c>
      <c r="AI658" t="s">
        <v>158</v>
      </c>
      <c r="AJ658" s="15" t="s">
        <v>1674</v>
      </c>
      <c r="AK658" s="15">
        <v>0</v>
      </c>
      <c r="AL658" s="14" t="s">
        <v>1792</v>
      </c>
      <c r="AM658" s="14">
        <v>0</v>
      </c>
      <c r="AN658" s="15">
        <v>5</v>
      </c>
      <c r="AO658" s="15">
        <v>40</v>
      </c>
      <c r="AP658" s="15">
        <v>40</v>
      </c>
      <c r="AQ658" s="14" t="s">
        <v>1830</v>
      </c>
      <c r="AR658" s="15" t="s">
        <v>1778</v>
      </c>
    </row>
    <row r="659" spans="1:45" x14ac:dyDescent="0.2">
      <c r="A659" s="14" t="s">
        <v>1568</v>
      </c>
      <c r="B659" s="15" t="s">
        <v>1672</v>
      </c>
      <c r="C659" s="15" t="s">
        <v>1675</v>
      </c>
      <c r="D659" s="14" t="s">
        <v>1104</v>
      </c>
      <c r="E659" s="14" t="s">
        <v>1817</v>
      </c>
      <c r="F659" s="14" t="s">
        <v>954</v>
      </c>
      <c r="G659" s="15" t="s">
        <v>158</v>
      </c>
      <c r="H659" s="14" t="s">
        <v>1694</v>
      </c>
      <c r="I659" t="s">
        <v>1818</v>
      </c>
      <c r="J659">
        <v>36.516666666666602</v>
      </c>
      <c r="K659">
        <v>138.35</v>
      </c>
      <c r="L659">
        <v>1750</v>
      </c>
      <c r="M659" t="s">
        <v>1671</v>
      </c>
      <c r="O659">
        <v>1995</v>
      </c>
      <c r="U659" t="s">
        <v>1775</v>
      </c>
      <c r="V659" s="9" t="s">
        <v>1776</v>
      </c>
      <c r="W659">
        <v>134</v>
      </c>
      <c r="X659" s="9" t="s">
        <v>1820</v>
      </c>
      <c r="Z659">
        <v>16</v>
      </c>
      <c r="AF659" s="14" t="s">
        <v>1694</v>
      </c>
      <c r="AI659" t="s">
        <v>158</v>
      </c>
      <c r="AJ659" s="15" t="s">
        <v>1674</v>
      </c>
      <c r="AK659" s="15">
        <v>56</v>
      </c>
      <c r="AL659" s="14" t="s">
        <v>1792</v>
      </c>
      <c r="AM659" s="14">
        <v>5.2</v>
      </c>
      <c r="AN659" s="15">
        <v>5</v>
      </c>
      <c r="AO659" s="15">
        <v>40</v>
      </c>
      <c r="AP659" s="15">
        <v>40</v>
      </c>
      <c r="AQ659" s="14" t="s">
        <v>1830</v>
      </c>
      <c r="AR659" s="15" t="s">
        <v>1778</v>
      </c>
    </row>
    <row r="660" spans="1:45" x14ac:dyDescent="0.2">
      <c r="A660" s="14" t="s">
        <v>1568</v>
      </c>
      <c r="B660" s="15" t="s">
        <v>1672</v>
      </c>
      <c r="C660" s="15" t="s">
        <v>1675</v>
      </c>
      <c r="D660" s="14" t="s">
        <v>1104</v>
      </c>
      <c r="E660" s="14" t="s">
        <v>1817</v>
      </c>
      <c r="F660" s="14" t="s">
        <v>954</v>
      </c>
      <c r="G660" s="15" t="s">
        <v>158</v>
      </c>
      <c r="H660" s="14" t="s">
        <v>1694</v>
      </c>
      <c r="I660" t="s">
        <v>1818</v>
      </c>
      <c r="J660">
        <v>36.516666666666602</v>
      </c>
      <c r="K660">
        <v>138.35</v>
      </c>
      <c r="L660">
        <v>1750</v>
      </c>
      <c r="M660" t="s">
        <v>1671</v>
      </c>
      <c r="O660">
        <v>1995</v>
      </c>
      <c r="U660" t="s">
        <v>1775</v>
      </c>
      <c r="V660" s="9" t="s">
        <v>1776</v>
      </c>
      <c r="W660">
        <v>134</v>
      </c>
      <c r="X660" s="9" t="s">
        <v>1821</v>
      </c>
      <c r="Z660">
        <v>16</v>
      </c>
      <c r="AF660" s="14" t="s">
        <v>1694</v>
      </c>
      <c r="AI660" t="s">
        <v>158</v>
      </c>
      <c r="AJ660" s="15" t="s">
        <v>1674</v>
      </c>
      <c r="AK660" s="15">
        <v>79.3</v>
      </c>
      <c r="AL660" s="14" t="s">
        <v>1792</v>
      </c>
      <c r="AM660" s="14">
        <v>2.8</v>
      </c>
      <c r="AN660" s="15">
        <v>5</v>
      </c>
      <c r="AO660" s="15">
        <v>40</v>
      </c>
      <c r="AP660" s="15">
        <v>40</v>
      </c>
      <c r="AQ660" s="14" t="s">
        <v>1830</v>
      </c>
      <c r="AR660" s="15" t="s">
        <v>1778</v>
      </c>
    </row>
    <row r="661" spans="1:45" x14ac:dyDescent="0.2">
      <c r="A661" s="14" t="s">
        <v>1568</v>
      </c>
      <c r="B661" s="15" t="s">
        <v>1672</v>
      </c>
      <c r="C661" s="15" t="s">
        <v>1675</v>
      </c>
      <c r="D661" s="14" t="s">
        <v>1104</v>
      </c>
      <c r="E661" s="14" t="s">
        <v>1817</v>
      </c>
      <c r="F661" s="14" t="s">
        <v>954</v>
      </c>
      <c r="G661" s="15" t="s">
        <v>158</v>
      </c>
      <c r="H661" s="14" t="s">
        <v>1694</v>
      </c>
      <c r="I661" t="s">
        <v>1818</v>
      </c>
      <c r="J661">
        <v>36.516666666666602</v>
      </c>
      <c r="K661">
        <v>138.35</v>
      </c>
      <c r="L661">
        <v>1750</v>
      </c>
      <c r="M661" t="s">
        <v>1671</v>
      </c>
      <c r="O661">
        <v>1995</v>
      </c>
      <c r="U661" t="s">
        <v>1775</v>
      </c>
      <c r="V661" s="9" t="s">
        <v>1776</v>
      </c>
      <c r="W661">
        <v>134</v>
      </c>
      <c r="X661" s="9" t="s">
        <v>1730</v>
      </c>
      <c r="Z661">
        <v>16</v>
      </c>
      <c r="AF661" s="14" t="s">
        <v>1694</v>
      </c>
      <c r="AI661" t="s">
        <v>158</v>
      </c>
      <c r="AJ661" s="15" t="s">
        <v>1674</v>
      </c>
      <c r="AK661" s="15">
        <v>92.7</v>
      </c>
      <c r="AL661" s="14" t="s">
        <v>1792</v>
      </c>
      <c r="AM661" s="14">
        <v>1</v>
      </c>
      <c r="AN661" s="15">
        <v>5</v>
      </c>
      <c r="AO661" s="15">
        <v>40</v>
      </c>
      <c r="AP661" s="15">
        <v>40</v>
      </c>
      <c r="AQ661" s="14" t="s">
        <v>1830</v>
      </c>
      <c r="AR661" s="15" t="s">
        <v>1778</v>
      </c>
    </row>
    <row r="662" spans="1:45" x14ac:dyDescent="0.2">
      <c r="A662" s="14" t="s">
        <v>1568</v>
      </c>
      <c r="B662" s="15" t="s">
        <v>1672</v>
      </c>
      <c r="C662" s="15" t="s">
        <v>1675</v>
      </c>
      <c r="D662" s="14" t="s">
        <v>1104</v>
      </c>
      <c r="E662" s="14" t="s">
        <v>1817</v>
      </c>
      <c r="F662" s="14" t="s">
        <v>954</v>
      </c>
      <c r="G662" s="15" t="s">
        <v>158</v>
      </c>
      <c r="H662" s="14" t="s">
        <v>1694</v>
      </c>
      <c r="I662" t="s">
        <v>1818</v>
      </c>
      <c r="J662">
        <v>36.516666666666602</v>
      </c>
      <c r="K662">
        <v>138.35</v>
      </c>
      <c r="L662">
        <v>1750</v>
      </c>
      <c r="M662" t="s">
        <v>1671</v>
      </c>
      <c r="O662">
        <v>1995</v>
      </c>
      <c r="U662" t="s">
        <v>1775</v>
      </c>
      <c r="V662" s="9" t="s">
        <v>1776</v>
      </c>
      <c r="W662">
        <v>134</v>
      </c>
      <c r="X662" s="9" t="s">
        <v>1822</v>
      </c>
      <c r="Z662">
        <v>16</v>
      </c>
      <c r="AF662" s="14" t="s">
        <v>1694</v>
      </c>
      <c r="AI662" t="s">
        <v>158</v>
      </c>
      <c r="AJ662" s="15" t="s">
        <v>1674</v>
      </c>
      <c r="AK662" s="15">
        <v>92.7</v>
      </c>
      <c r="AL662" s="14" t="s">
        <v>1792</v>
      </c>
      <c r="AM662" s="14">
        <v>1.2</v>
      </c>
      <c r="AN662" s="15">
        <v>5</v>
      </c>
      <c r="AO662" s="15">
        <v>40</v>
      </c>
      <c r="AP662" s="15">
        <v>40</v>
      </c>
      <c r="AQ662" s="14" t="s">
        <v>1830</v>
      </c>
      <c r="AR662" s="15" t="s">
        <v>1778</v>
      </c>
    </row>
    <row r="663" spans="1:45" x14ac:dyDescent="0.2">
      <c r="A663" s="14" t="s">
        <v>1568</v>
      </c>
      <c r="B663" s="15" t="s">
        <v>1672</v>
      </c>
      <c r="C663" s="15" t="s">
        <v>1675</v>
      </c>
      <c r="D663" s="14" t="s">
        <v>1104</v>
      </c>
      <c r="E663" s="14" t="s">
        <v>1817</v>
      </c>
      <c r="F663" s="14" t="s">
        <v>954</v>
      </c>
      <c r="G663" s="15" t="s">
        <v>158</v>
      </c>
      <c r="H663" s="14" t="s">
        <v>1694</v>
      </c>
      <c r="I663" t="s">
        <v>1818</v>
      </c>
      <c r="J663">
        <v>36.516666666666602</v>
      </c>
      <c r="K663">
        <v>138.35</v>
      </c>
      <c r="L663">
        <v>1750</v>
      </c>
      <c r="M663" t="s">
        <v>1671</v>
      </c>
      <c r="O663">
        <v>1995</v>
      </c>
      <c r="U663" t="s">
        <v>1775</v>
      </c>
      <c r="V663" s="9" t="s">
        <v>1776</v>
      </c>
      <c r="W663">
        <v>134</v>
      </c>
      <c r="X663" s="9" t="s">
        <v>1823</v>
      </c>
      <c r="Z663">
        <v>16</v>
      </c>
      <c r="AF663" s="14" t="s">
        <v>1694</v>
      </c>
      <c r="AI663" t="s">
        <v>158</v>
      </c>
      <c r="AJ663" s="15" t="s">
        <v>1674</v>
      </c>
      <c r="AK663" s="15">
        <v>90</v>
      </c>
      <c r="AL663" s="14" t="s">
        <v>1792</v>
      </c>
      <c r="AM663" s="14">
        <v>0.8</v>
      </c>
      <c r="AN663" s="15">
        <v>5</v>
      </c>
      <c r="AO663" s="15">
        <v>40</v>
      </c>
      <c r="AP663" s="15">
        <v>40</v>
      </c>
      <c r="AQ663" s="14" t="s">
        <v>1830</v>
      </c>
      <c r="AR663" s="15" t="s">
        <v>1778</v>
      </c>
      <c r="AS663" t="s">
        <v>1826</v>
      </c>
    </row>
    <row r="664" spans="1:45" x14ac:dyDescent="0.2">
      <c r="A664" s="14" t="s">
        <v>1568</v>
      </c>
      <c r="B664" s="15" t="s">
        <v>1672</v>
      </c>
      <c r="C664" s="15" t="s">
        <v>1675</v>
      </c>
      <c r="D664" s="14" t="s">
        <v>1104</v>
      </c>
      <c r="E664" s="14" t="s">
        <v>1817</v>
      </c>
      <c r="F664" s="14" t="s">
        <v>954</v>
      </c>
      <c r="G664" s="15" t="s">
        <v>158</v>
      </c>
      <c r="H664" s="14" t="s">
        <v>1694</v>
      </c>
      <c r="I664" t="s">
        <v>1818</v>
      </c>
      <c r="J664">
        <v>36.516666666666602</v>
      </c>
      <c r="K664">
        <v>138.35</v>
      </c>
      <c r="L664">
        <v>1750</v>
      </c>
      <c r="M664" t="s">
        <v>1671</v>
      </c>
      <c r="O664">
        <v>1995</v>
      </c>
      <c r="U664" t="s">
        <v>1775</v>
      </c>
      <c r="V664" s="9" t="s">
        <v>1776</v>
      </c>
      <c r="W664">
        <v>134</v>
      </c>
      <c r="X664" s="9" t="s">
        <v>1824</v>
      </c>
      <c r="Z664">
        <v>16</v>
      </c>
      <c r="AF664" s="14" t="s">
        <v>1694</v>
      </c>
      <c r="AI664" t="s">
        <v>158</v>
      </c>
      <c r="AJ664" s="15" t="s">
        <v>1674</v>
      </c>
      <c r="AK664" s="15">
        <v>88.7</v>
      </c>
      <c r="AL664" s="14" t="s">
        <v>1792</v>
      </c>
      <c r="AM664" s="14">
        <v>1.4</v>
      </c>
      <c r="AN664" s="15">
        <v>5</v>
      </c>
      <c r="AO664" s="15">
        <v>40</v>
      </c>
      <c r="AP664" s="15">
        <v>40</v>
      </c>
      <c r="AQ664" s="14" t="s">
        <v>1830</v>
      </c>
      <c r="AR664" s="15" t="s">
        <v>1778</v>
      </c>
      <c r="AS664" t="s">
        <v>1826</v>
      </c>
    </row>
    <row r="665" spans="1:45" x14ac:dyDescent="0.2">
      <c r="A665" s="14" t="s">
        <v>1568</v>
      </c>
      <c r="B665" s="15" t="s">
        <v>1672</v>
      </c>
      <c r="C665" s="15" t="s">
        <v>1675</v>
      </c>
      <c r="D665" s="14" t="s">
        <v>1104</v>
      </c>
      <c r="E665" s="14" t="s">
        <v>1817</v>
      </c>
      <c r="F665" s="14" t="s">
        <v>954</v>
      </c>
      <c r="G665" s="15" t="s">
        <v>158</v>
      </c>
      <c r="H665" s="14" t="s">
        <v>1694</v>
      </c>
      <c r="I665" t="s">
        <v>1818</v>
      </c>
      <c r="J665">
        <v>36.516666666666602</v>
      </c>
      <c r="K665">
        <v>138.35</v>
      </c>
      <c r="L665">
        <v>1750</v>
      </c>
      <c r="M665" t="s">
        <v>1671</v>
      </c>
      <c r="O665">
        <v>1995</v>
      </c>
      <c r="U665" t="s">
        <v>1775</v>
      </c>
      <c r="V665" s="9" t="s">
        <v>1776</v>
      </c>
      <c r="W665">
        <v>134</v>
      </c>
      <c r="X665" s="9" t="s">
        <v>1825</v>
      </c>
      <c r="Z665">
        <v>16</v>
      </c>
      <c r="AF665" s="14" t="s">
        <v>1694</v>
      </c>
      <c r="AI665" t="s">
        <v>158</v>
      </c>
      <c r="AJ665" s="15" t="s">
        <v>1674</v>
      </c>
      <c r="AK665" s="15">
        <v>96.7</v>
      </c>
      <c r="AL665" s="14" t="s">
        <v>1792</v>
      </c>
      <c r="AM665" s="14">
        <v>0.7</v>
      </c>
      <c r="AN665" s="15">
        <v>5</v>
      </c>
      <c r="AO665" s="15">
        <v>40</v>
      </c>
      <c r="AP665" s="15">
        <v>40</v>
      </c>
      <c r="AQ665" s="14" t="s">
        <v>1830</v>
      </c>
      <c r="AR665" s="15" t="s">
        <v>1778</v>
      </c>
      <c r="AS665" t="s">
        <v>1826</v>
      </c>
    </row>
    <row r="666" spans="1:45" x14ac:dyDescent="0.2">
      <c r="A666" s="14" t="s">
        <v>1568</v>
      </c>
      <c r="B666" s="15" t="s">
        <v>1672</v>
      </c>
      <c r="C666" s="15" t="s">
        <v>1675</v>
      </c>
      <c r="D666" s="14" t="s">
        <v>1104</v>
      </c>
      <c r="E666" s="14" t="s">
        <v>1829</v>
      </c>
      <c r="F666" s="14"/>
      <c r="G666" s="15" t="s">
        <v>158</v>
      </c>
      <c r="H666" s="14" t="s">
        <v>1694</v>
      </c>
      <c r="I666" t="s">
        <v>1818</v>
      </c>
      <c r="J666">
        <v>36.516666666666602</v>
      </c>
      <c r="K666">
        <v>138.35</v>
      </c>
      <c r="L666">
        <v>2050</v>
      </c>
      <c r="M666" t="s">
        <v>1671</v>
      </c>
      <c r="O666">
        <v>1995</v>
      </c>
      <c r="U666" t="s">
        <v>1775</v>
      </c>
      <c r="V666" s="9" t="s">
        <v>1776</v>
      </c>
      <c r="W666">
        <v>134</v>
      </c>
      <c r="X666" s="9" t="s">
        <v>1819</v>
      </c>
      <c r="Z666">
        <v>16</v>
      </c>
      <c r="AF666" s="14" t="s">
        <v>1694</v>
      </c>
      <c r="AI666" t="s">
        <v>158</v>
      </c>
      <c r="AJ666" s="15" t="s">
        <v>1674</v>
      </c>
      <c r="AK666" s="15">
        <v>0</v>
      </c>
      <c r="AL666" s="14" t="s">
        <v>1792</v>
      </c>
      <c r="AM666" s="14">
        <v>0</v>
      </c>
      <c r="AN666" s="15">
        <v>5</v>
      </c>
      <c r="AO666" s="15">
        <v>40</v>
      </c>
      <c r="AP666" s="15">
        <v>40</v>
      </c>
      <c r="AQ666" s="14" t="s">
        <v>1830</v>
      </c>
      <c r="AR666" s="15" t="s">
        <v>1778</v>
      </c>
    </row>
    <row r="667" spans="1:45" x14ac:dyDescent="0.2">
      <c r="A667" s="14" t="s">
        <v>1568</v>
      </c>
      <c r="B667" s="15" t="s">
        <v>1672</v>
      </c>
      <c r="C667" s="15" t="s">
        <v>1675</v>
      </c>
      <c r="D667" s="14" t="s">
        <v>1104</v>
      </c>
      <c r="E667" s="14" t="s">
        <v>1829</v>
      </c>
      <c r="F667" s="14"/>
      <c r="G667" s="15" t="s">
        <v>158</v>
      </c>
      <c r="H667" s="14" t="s">
        <v>1694</v>
      </c>
      <c r="I667" t="s">
        <v>1818</v>
      </c>
      <c r="J667">
        <v>36.516666666666602</v>
      </c>
      <c r="K667">
        <v>138.35</v>
      </c>
      <c r="L667">
        <v>2050</v>
      </c>
      <c r="M667" t="s">
        <v>1671</v>
      </c>
      <c r="O667">
        <v>1995</v>
      </c>
      <c r="U667" t="s">
        <v>1775</v>
      </c>
      <c r="V667" s="9" t="s">
        <v>1776</v>
      </c>
      <c r="W667">
        <v>134</v>
      </c>
      <c r="X667" s="9" t="s">
        <v>1820</v>
      </c>
      <c r="Z667">
        <v>16</v>
      </c>
      <c r="AF667" s="14" t="s">
        <v>1694</v>
      </c>
      <c r="AI667" t="s">
        <v>158</v>
      </c>
      <c r="AJ667" s="15" t="s">
        <v>1674</v>
      </c>
      <c r="AK667" s="15">
        <v>66</v>
      </c>
      <c r="AL667" s="14" t="s">
        <v>1792</v>
      </c>
      <c r="AM667" s="14">
        <v>7.8</v>
      </c>
      <c r="AN667" s="15">
        <v>5</v>
      </c>
      <c r="AO667" s="15">
        <v>40</v>
      </c>
      <c r="AP667" s="15">
        <v>40</v>
      </c>
      <c r="AQ667" s="14" t="s">
        <v>1830</v>
      </c>
      <c r="AR667" s="15" t="s">
        <v>1778</v>
      </c>
    </row>
    <row r="668" spans="1:45" x14ac:dyDescent="0.2">
      <c r="A668" s="14" t="s">
        <v>1568</v>
      </c>
      <c r="B668" s="15" t="s">
        <v>1672</v>
      </c>
      <c r="C668" s="15" t="s">
        <v>1675</v>
      </c>
      <c r="D668" s="14" t="s">
        <v>1104</v>
      </c>
      <c r="E668" s="14" t="s">
        <v>1829</v>
      </c>
      <c r="F668" s="14"/>
      <c r="G668" s="15" t="s">
        <v>158</v>
      </c>
      <c r="H668" s="14" t="s">
        <v>1694</v>
      </c>
      <c r="I668" t="s">
        <v>1818</v>
      </c>
      <c r="J668">
        <v>36.516666666666602</v>
      </c>
      <c r="K668">
        <v>138.35</v>
      </c>
      <c r="L668">
        <v>2050</v>
      </c>
      <c r="M668" t="s">
        <v>1671</v>
      </c>
      <c r="O668">
        <v>1995</v>
      </c>
      <c r="U668" t="s">
        <v>1775</v>
      </c>
      <c r="V668" s="9" t="s">
        <v>1776</v>
      </c>
      <c r="W668">
        <v>134</v>
      </c>
      <c r="X668" s="9" t="s">
        <v>1821</v>
      </c>
      <c r="Z668">
        <v>16</v>
      </c>
      <c r="AF668" s="14" t="s">
        <v>1694</v>
      </c>
      <c r="AI668" t="s">
        <v>158</v>
      </c>
      <c r="AJ668" s="15" t="s">
        <v>1674</v>
      </c>
      <c r="AK668" s="15">
        <v>43</v>
      </c>
      <c r="AL668" s="14" t="s">
        <v>1792</v>
      </c>
      <c r="AM668" s="14">
        <v>8.6</v>
      </c>
      <c r="AN668" s="15">
        <v>5</v>
      </c>
      <c r="AO668" s="15">
        <v>40</v>
      </c>
      <c r="AP668" s="15">
        <v>40</v>
      </c>
      <c r="AQ668" s="14" t="s">
        <v>1830</v>
      </c>
      <c r="AR668" s="15" t="s">
        <v>1778</v>
      </c>
    </row>
    <row r="669" spans="1:45" x14ac:dyDescent="0.2">
      <c r="A669" s="14" t="s">
        <v>1568</v>
      </c>
      <c r="B669" s="15" t="s">
        <v>1672</v>
      </c>
      <c r="C669" s="15" t="s">
        <v>1675</v>
      </c>
      <c r="D669" s="14" t="s">
        <v>1104</v>
      </c>
      <c r="E669" s="14" t="s">
        <v>1829</v>
      </c>
      <c r="F669" s="14"/>
      <c r="G669" s="15" t="s">
        <v>158</v>
      </c>
      <c r="H669" s="14" t="s">
        <v>1694</v>
      </c>
      <c r="I669" t="s">
        <v>1818</v>
      </c>
      <c r="J669">
        <v>36.516666666666602</v>
      </c>
      <c r="K669">
        <v>138.35</v>
      </c>
      <c r="L669">
        <v>2050</v>
      </c>
      <c r="M669" t="s">
        <v>1671</v>
      </c>
      <c r="O669">
        <v>1995</v>
      </c>
      <c r="U669" t="s">
        <v>1775</v>
      </c>
      <c r="V669" s="9" t="s">
        <v>1776</v>
      </c>
      <c r="W669">
        <v>134</v>
      </c>
      <c r="X669" s="9" t="s">
        <v>1730</v>
      </c>
      <c r="Z669">
        <v>16</v>
      </c>
      <c r="AF669" s="14" t="s">
        <v>1694</v>
      </c>
      <c r="AI669" t="s">
        <v>158</v>
      </c>
      <c r="AJ669" s="15" t="s">
        <v>1674</v>
      </c>
      <c r="AK669" s="15">
        <v>81</v>
      </c>
      <c r="AL669" s="14" t="s">
        <v>1792</v>
      </c>
      <c r="AM669" s="14">
        <v>4.0999999999999996</v>
      </c>
      <c r="AN669" s="15">
        <v>5</v>
      </c>
      <c r="AO669" s="15">
        <v>40</v>
      </c>
      <c r="AP669" s="15">
        <v>40</v>
      </c>
      <c r="AQ669" s="14" t="s">
        <v>1830</v>
      </c>
      <c r="AR669" s="15" t="s">
        <v>1778</v>
      </c>
    </row>
    <row r="670" spans="1:45" x14ac:dyDescent="0.2">
      <c r="A670" s="14" t="s">
        <v>1568</v>
      </c>
      <c r="B670" s="15" t="s">
        <v>1672</v>
      </c>
      <c r="C670" s="15" t="s">
        <v>1675</v>
      </c>
      <c r="D670" s="14" t="s">
        <v>1104</v>
      </c>
      <c r="E670" s="14" t="s">
        <v>1829</v>
      </c>
      <c r="F670" s="14"/>
      <c r="G670" s="15" t="s">
        <v>158</v>
      </c>
      <c r="H670" s="14" t="s">
        <v>1694</v>
      </c>
      <c r="I670" t="s">
        <v>1818</v>
      </c>
      <c r="J670">
        <v>36.516666666666602</v>
      </c>
      <c r="K670">
        <v>138.35</v>
      </c>
      <c r="L670">
        <v>2050</v>
      </c>
      <c r="M670" t="s">
        <v>1671</v>
      </c>
      <c r="O670">
        <v>1995</v>
      </c>
      <c r="U670" t="s">
        <v>1775</v>
      </c>
      <c r="V670" s="9" t="s">
        <v>1776</v>
      </c>
      <c r="W670">
        <v>134</v>
      </c>
      <c r="X670" s="9" t="s">
        <v>1822</v>
      </c>
      <c r="Z670">
        <v>16</v>
      </c>
      <c r="AF670" s="14" t="s">
        <v>1694</v>
      </c>
      <c r="AI670" t="s">
        <v>158</v>
      </c>
      <c r="AJ670" s="15" t="s">
        <v>1674</v>
      </c>
      <c r="AK670" s="15">
        <v>80</v>
      </c>
      <c r="AL670" s="14" t="s">
        <v>1792</v>
      </c>
      <c r="AM670" s="14">
        <v>1.7</v>
      </c>
      <c r="AN670" s="15">
        <v>5</v>
      </c>
      <c r="AO670" s="15">
        <v>40</v>
      </c>
      <c r="AP670" s="15">
        <v>40</v>
      </c>
      <c r="AQ670" s="14" t="s">
        <v>1830</v>
      </c>
      <c r="AR670" s="15" t="s">
        <v>1778</v>
      </c>
    </row>
    <row r="671" spans="1:45" x14ac:dyDescent="0.2">
      <c r="A671" s="14" t="s">
        <v>1568</v>
      </c>
      <c r="B671" s="15" t="s">
        <v>1672</v>
      </c>
      <c r="C671" s="15" t="s">
        <v>1675</v>
      </c>
      <c r="D671" s="14" t="s">
        <v>1104</v>
      </c>
      <c r="E671" s="14" t="s">
        <v>1829</v>
      </c>
      <c r="F671" s="14"/>
      <c r="G671" s="15" t="s">
        <v>158</v>
      </c>
      <c r="H671" s="14" t="s">
        <v>1694</v>
      </c>
      <c r="I671" t="s">
        <v>1818</v>
      </c>
      <c r="J671">
        <v>36.516666666666602</v>
      </c>
      <c r="K671">
        <v>138.35</v>
      </c>
      <c r="L671">
        <v>2050</v>
      </c>
      <c r="M671" t="s">
        <v>1671</v>
      </c>
      <c r="O671">
        <v>1995</v>
      </c>
      <c r="U671" t="s">
        <v>1775</v>
      </c>
      <c r="V671" s="9" t="s">
        <v>1776</v>
      </c>
      <c r="W671">
        <v>134</v>
      </c>
      <c r="X671" s="9" t="s">
        <v>1823</v>
      </c>
      <c r="Z671">
        <v>16</v>
      </c>
      <c r="AF671" s="14" t="s">
        <v>1694</v>
      </c>
      <c r="AI671" t="s">
        <v>158</v>
      </c>
      <c r="AJ671" s="15" t="s">
        <v>1674</v>
      </c>
      <c r="AK671" s="15">
        <v>88</v>
      </c>
      <c r="AL671" s="14" t="s">
        <v>1792</v>
      </c>
      <c r="AM671" s="14">
        <v>1.1000000000000001</v>
      </c>
      <c r="AN671" s="15">
        <v>5</v>
      </c>
      <c r="AO671" s="15">
        <v>40</v>
      </c>
      <c r="AP671" s="15">
        <v>40</v>
      </c>
      <c r="AQ671" s="14" t="s">
        <v>1830</v>
      </c>
      <c r="AR671" s="15" t="s">
        <v>1778</v>
      </c>
      <c r="AS671" t="s">
        <v>1826</v>
      </c>
    </row>
    <row r="672" spans="1:45" x14ac:dyDescent="0.2">
      <c r="A672" s="14" t="s">
        <v>1568</v>
      </c>
      <c r="B672" s="15" t="s">
        <v>1672</v>
      </c>
      <c r="C672" s="15" t="s">
        <v>1675</v>
      </c>
      <c r="D672" s="14" t="s">
        <v>1104</v>
      </c>
      <c r="E672" s="14" t="s">
        <v>1829</v>
      </c>
      <c r="F672" s="14"/>
      <c r="G672" s="15" t="s">
        <v>158</v>
      </c>
      <c r="H672" s="14" t="s">
        <v>1694</v>
      </c>
      <c r="I672" t="s">
        <v>1818</v>
      </c>
      <c r="J672">
        <v>36.516666666666602</v>
      </c>
      <c r="K672">
        <v>138.35</v>
      </c>
      <c r="L672">
        <v>2050</v>
      </c>
      <c r="M672" t="s">
        <v>1671</v>
      </c>
      <c r="O672">
        <v>1995</v>
      </c>
      <c r="U672" t="s">
        <v>1775</v>
      </c>
      <c r="V672" s="9" t="s">
        <v>1776</v>
      </c>
      <c r="W672">
        <v>134</v>
      </c>
      <c r="X672" s="9" t="s">
        <v>1824</v>
      </c>
      <c r="Z672">
        <v>16</v>
      </c>
      <c r="AF672" s="14" t="s">
        <v>1694</v>
      </c>
      <c r="AI672" t="s">
        <v>158</v>
      </c>
      <c r="AJ672" s="15" t="s">
        <v>1674</v>
      </c>
      <c r="AK672" s="15">
        <v>88</v>
      </c>
      <c r="AL672" s="14" t="s">
        <v>1792</v>
      </c>
      <c r="AM672" s="14">
        <v>2.7</v>
      </c>
      <c r="AN672" s="15">
        <v>5</v>
      </c>
      <c r="AO672" s="15">
        <v>40</v>
      </c>
      <c r="AP672" s="15">
        <v>40</v>
      </c>
      <c r="AQ672" s="14" t="s">
        <v>1830</v>
      </c>
      <c r="AR672" s="15" t="s">
        <v>1778</v>
      </c>
      <c r="AS672" t="s">
        <v>1826</v>
      </c>
    </row>
    <row r="673" spans="1:45" x14ac:dyDescent="0.2">
      <c r="A673" s="14" t="s">
        <v>1568</v>
      </c>
      <c r="B673" s="15" t="s">
        <v>1672</v>
      </c>
      <c r="C673" s="15" t="s">
        <v>1675</v>
      </c>
      <c r="D673" s="14" t="s">
        <v>1104</v>
      </c>
      <c r="E673" s="14" t="s">
        <v>1829</v>
      </c>
      <c r="F673" s="14"/>
      <c r="G673" s="15" t="s">
        <v>158</v>
      </c>
      <c r="H673" s="14" t="s">
        <v>1694</v>
      </c>
      <c r="I673" t="s">
        <v>1818</v>
      </c>
      <c r="J673">
        <v>36.516666666666602</v>
      </c>
      <c r="K673">
        <v>138.35</v>
      </c>
      <c r="L673">
        <v>2050</v>
      </c>
      <c r="M673" t="s">
        <v>1671</v>
      </c>
      <c r="O673">
        <v>1995</v>
      </c>
      <c r="U673" t="s">
        <v>1775</v>
      </c>
      <c r="V673" s="9" t="s">
        <v>1776</v>
      </c>
      <c r="W673">
        <v>134</v>
      </c>
      <c r="X673" s="9" t="s">
        <v>1825</v>
      </c>
      <c r="Z673">
        <v>16</v>
      </c>
      <c r="AF673" s="14" t="s">
        <v>1694</v>
      </c>
      <c r="AI673" t="s">
        <v>158</v>
      </c>
      <c r="AJ673" s="15" t="s">
        <v>1674</v>
      </c>
      <c r="AK673" s="15">
        <v>92</v>
      </c>
      <c r="AL673" s="14" t="s">
        <v>1792</v>
      </c>
      <c r="AM673" s="14">
        <v>0.5</v>
      </c>
      <c r="AN673" s="15">
        <v>5</v>
      </c>
      <c r="AO673" s="15">
        <v>40</v>
      </c>
      <c r="AP673" s="15">
        <v>40</v>
      </c>
      <c r="AQ673" s="14" t="s">
        <v>1830</v>
      </c>
      <c r="AR673" s="15" t="s">
        <v>1778</v>
      </c>
      <c r="AS673" t="s">
        <v>1826</v>
      </c>
    </row>
    <row r="674" spans="1:45" x14ac:dyDescent="0.2">
      <c r="A674" t="s">
        <v>1608</v>
      </c>
      <c r="B674" s="15" t="s">
        <v>1672</v>
      </c>
      <c r="C674" s="15" t="s">
        <v>1675</v>
      </c>
      <c r="D674" t="s">
        <v>1603</v>
      </c>
      <c r="E674" t="s">
        <v>1604</v>
      </c>
      <c r="F674" t="s">
        <v>1840</v>
      </c>
      <c r="G674" s="15" t="s">
        <v>1694</v>
      </c>
      <c r="H674" s="14" t="s">
        <v>1694</v>
      </c>
      <c r="I674" s="16" t="s">
        <v>1841</v>
      </c>
      <c r="M674" t="s">
        <v>1671</v>
      </c>
      <c r="O674">
        <v>2011</v>
      </c>
      <c r="R674">
        <v>30</v>
      </c>
      <c r="T674" t="s">
        <v>1842</v>
      </c>
      <c r="U674" t="s">
        <v>1775</v>
      </c>
      <c r="V674" s="9" t="s">
        <v>1842</v>
      </c>
      <c r="W674">
        <v>70</v>
      </c>
      <c r="X674" s="9" t="s">
        <v>1820</v>
      </c>
      <c r="Y674" t="s">
        <v>1844</v>
      </c>
      <c r="Z674">
        <v>24</v>
      </c>
      <c r="AF674" s="14" t="s">
        <v>158</v>
      </c>
      <c r="AG674" t="s">
        <v>1843</v>
      </c>
      <c r="AH674">
        <v>10</v>
      </c>
      <c r="AI674" t="s">
        <v>158</v>
      </c>
      <c r="AJ674" s="15" t="s">
        <v>1674</v>
      </c>
      <c r="AK674" s="15">
        <v>0</v>
      </c>
      <c r="AL674" s="14" t="s">
        <v>1792</v>
      </c>
      <c r="AM674" s="14">
        <v>0</v>
      </c>
      <c r="AN674" s="15">
        <v>4</v>
      </c>
      <c r="AO674" s="15">
        <v>50</v>
      </c>
      <c r="AP674" s="15">
        <v>0</v>
      </c>
      <c r="AQ674" s="14" t="s">
        <v>1813</v>
      </c>
      <c r="AR674" s="15" t="s">
        <v>1845</v>
      </c>
    </row>
    <row r="675" spans="1:45" x14ac:dyDescent="0.2">
      <c r="A675" t="s">
        <v>1608</v>
      </c>
      <c r="B675" s="15" t="s">
        <v>1672</v>
      </c>
      <c r="C675" s="15" t="s">
        <v>1675</v>
      </c>
      <c r="D675" t="s">
        <v>1603</v>
      </c>
      <c r="E675" t="s">
        <v>1604</v>
      </c>
      <c r="F675" t="s">
        <v>1840</v>
      </c>
      <c r="G675" s="15" t="s">
        <v>1694</v>
      </c>
      <c r="H675" s="14" t="s">
        <v>1694</v>
      </c>
      <c r="I675" s="16" t="s">
        <v>1841</v>
      </c>
      <c r="M675" t="s">
        <v>1671</v>
      </c>
      <c r="O675">
        <v>2011</v>
      </c>
      <c r="R675">
        <v>30</v>
      </c>
      <c r="T675" t="s">
        <v>1842</v>
      </c>
      <c r="U675" t="s">
        <v>1775</v>
      </c>
      <c r="V675" s="9" t="s">
        <v>1842</v>
      </c>
      <c r="W675">
        <v>70</v>
      </c>
      <c r="X675" s="9" t="s">
        <v>1821</v>
      </c>
      <c r="Y675" t="s">
        <v>1844</v>
      </c>
      <c r="Z675">
        <v>24</v>
      </c>
      <c r="AF675" s="14" t="s">
        <v>158</v>
      </c>
      <c r="AG675" t="s">
        <v>1843</v>
      </c>
      <c r="AH675">
        <v>10</v>
      </c>
      <c r="AI675" t="s">
        <v>158</v>
      </c>
      <c r="AJ675" s="15" t="s">
        <v>1674</v>
      </c>
      <c r="AK675" s="15">
        <v>0</v>
      </c>
      <c r="AL675" s="14" t="s">
        <v>1792</v>
      </c>
      <c r="AM675" s="14">
        <v>0</v>
      </c>
      <c r="AN675" s="15">
        <v>4</v>
      </c>
      <c r="AO675" s="15">
        <v>50</v>
      </c>
      <c r="AP675" s="15">
        <v>0</v>
      </c>
      <c r="AQ675" s="14" t="s">
        <v>1813</v>
      </c>
      <c r="AR675" s="15" t="s">
        <v>1845</v>
      </c>
    </row>
    <row r="676" spans="1:45" x14ac:dyDescent="0.2">
      <c r="A676" t="s">
        <v>1608</v>
      </c>
      <c r="B676" s="15" t="s">
        <v>1672</v>
      </c>
      <c r="C676" s="15" t="s">
        <v>1675</v>
      </c>
      <c r="D676" t="s">
        <v>1603</v>
      </c>
      <c r="E676" t="s">
        <v>1604</v>
      </c>
      <c r="F676" t="s">
        <v>1840</v>
      </c>
      <c r="G676" s="15" t="s">
        <v>1694</v>
      </c>
      <c r="H676" s="14" t="s">
        <v>1694</v>
      </c>
      <c r="I676" s="16" t="s">
        <v>1841</v>
      </c>
      <c r="M676" t="s">
        <v>1671</v>
      </c>
      <c r="O676">
        <v>2011</v>
      </c>
      <c r="R676">
        <v>30</v>
      </c>
      <c r="T676" t="s">
        <v>1842</v>
      </c>
      <c r="U676" t="s">
        <v>1775</v>
      </c>
      <c r="V676" s="9" t="s">
        <v>1842</v>
      </c>
      <c r="W676">
        <v>70</v>
      </c>
      <c r="X676" s="9" t="s">
        <v>1730</v>
      </c>
      <c r="Y676" t="s">
        <v>1844</v>
      </c>
      <c r="Z676">
        <v>24</v>
      </c>
      <c r="AF676" s="14" t="s">
        <v>158</v>
      </c>
      <c r="AG676" t="s">
        <v>1843</v>
      </c>
      <c r="AH676">
        <v>10</v>
      </c>
      <c r="AI676" t="s">
        <v>158</v>
      </c>
      <c r="AJ676" s="15" t="s">
        <v>1674</v>
      </c>
      <c r="AK676" s="15">
        <v>0</v>
      </c>
      <c r="AL676" s="14" t="s">
        <v>1792</v>
      </c>
      <c r="AM676" s="14">
        <v>0</v>
      </c>
      <c r="AN676" s="15">
        <v>4</v>
      </c>
      <c r="AO676" s="15">
        <v>50</v>
      </c>
      <c r="AP676" s="15">
        <v>0</v>
      </c>
      <c r="AQ676" s="14" t="s">
        <v>1813</v>
      </c>
      <c r="AR676" s="15" t="s">
        <v>1845</v>
      </c>
    </row>
    <row r="677" spans="1:45" x14ac:dyDescent="0.2">
      <c r="A677" t="s">
        <v>1608</v>
      </c>
      <c r="B677" s="15" t="s">
        <v>1672</v>
      </c>
      <c r="C677" s="15" t="s">
        <v>1675</v>
      </c>
      <c r="D677" t="s">
        <v>1603</v>
      </c>
      <c r="E677" t="s">
        <v>1604</v>
      </c>
      <c r="F677" t="s">
        <v>1840</v>
      </c>
      <c r="G677" s="15" t="s">
        <v>1694</v>
      </c>
      <c r="H677" s="14" t="s">
        <v>1694</v>
      </c>
      <c r="I677" s="16" t="s">
        <v>1841</v>
      </c>
      <c r="M677" t="s">
        <v>1671</v>
      </c>
      <c r="O677">
        <v>2011</v>
      </c>
      <c r="R677">
        <v>30</v>
      </c>
      <c r="T677" t="s">
        <v>1842</v>
      </c>
      <c r="U677" t="s">
        <v>1775</v>
      </c>
      <c r="V677" s="9" t="s">
        <v>1842</v>
      </c>
      <c r="W677">
        <v>70</v>
      </c>
      <c r="X677" s="9" t="s">
        <v>1822</v>
      </c>
      <c r="Y677" t="s">
        <v>1844</v>
      </c>
      <c r="Z677">
        <v>24</v>
      </c>
      <c r="AF677" s="14" t="s">
        <v>158</v>
      </c>
      <c r="AG677" t="s">
        <v>1843</v>
      </c>
      <c r="AH677">
        <v>10</v>
      </c>
      <c r="AI677" t="s">
        <v>158</v>
      </c>
      <c r="AJ677" s="15" t="s">
        <v>1674</v>
      </c>
      <c r="AK677" s="15">
        <v>0</v>
      </c>
      <c r="AL677" s="14" t="s">
        <v>1792</v>
      </c>
      <c r="AM677" s="14">
        <v>0</v>
      </c>
      <c r="AN677" s="15">
        <v>4</v>
      </c>
      <c r="AO677" s="15">
        <v>50</v>
      </c>
      <c r="AP677" s="15">
        <v>0</v>
      </c>
      <c r="AQ677" s="14" t="s">
        <v>1813</v>
      </c>
      <c r="AR677" s="15" t="s">
        <v>1845</v>
      </c>
    </row>
    <row r="678" spans="1:45" x14ac:dyDescent="0.2">
      <c r="A678" t="s">
        <v>1608</v>
      </c>
      <c r="B678" s="15" t="s">
        <v>1672</v>
      </c>
      <c r="C678" s="15" t="s">
        <v>1675</v>
      </c>
      <c r="D678" t="s">
        <v>1603</v>
      </c>
      <c r="E678" t="s">
        <v>1604</v>
      </c>
      <c r="F678" t="s">
        <v>1840</v>
      </c>
      <c r="G678" s="15" t="s">
        <v>1694</v>
      </c>
      <c r="H678" s="14" t="s">
        <v>1694</v>
      </c>
      <c r="I678" s="16" t="s">
        <v>1841</v>
      </c>
      <c r="M678" t="s">
        <v>1671</v>
      </c>
      <c r="O678">
        <v>2011</v>
      </c>
      <c r="R678">
        <v>30</v>
      </c>
      <c r="T678" t="s">
        <v>1842</v>
      </c>
      <c r="U678" t="s">
        <v>1775</v>
      </c>
      <c r="V678" s="9" t="s">
        <v>1842</v>
      </c>
      <c r="W678">
        <v>70</v>
      </c>
      <c r="X678" s="9" t="s">
        <v>1820</v>
      </c>
      <c r="Y678" t="s">
        <v>1844</v>
      </c>
      <c r="Z678">
        <v>24</v>
      </c>
      <c r="AF678" s="14" t="s">
        <v>158</v>
      </c>
      <c r="AG678" t="s">
        <v>1843</v>
      </c>
      <c r="AH678">
        <v>10</v>
      </c>
      <c r="AI678" t="s">
        <v>158</v>
      </c>
      <c r="AJ678" s="15" t="s">
        <v>1674</v>
      </c>
      <c r="AK678" s="15">
        <v>0</v>
      </c>
      <c r="AL678" s="14" t="s">
        <v>1792</v>
      </c>
      <c r="AM678" s="14">
        <v>0</v>
      </c>
      <c r="AN678" s="15">
        <v>4</v>
      </c>
      <c r="AO678" s="15">
        <v>50</v>
      </c>
      <c r="AP678" s="15">
        <v>7</v>
      </c>
      <c r="AQ678" s="14" t="s">
        <v>1813</v>
      </c>
      <c r="AR678" s="15" t="s">
        <v>1845</v>
      </c>
    </row>
    <row r="679" spans="1:45" x14ac:dyDescent="0.2">
      <c r="A679" t="s">
        <v>1608</v>
      </c>
      <c r="B679" s="15" t="s">
        <v>1672</v>
      </c>
      <c r="C679" s="15" t="s">
        <v>1675</v>
      </c>
      <c r="D679" t="s">
        <v>1603</v>
      </c>
      <c r="E679" t="s">
        <v>1604</v>
      </c>
      <c r="F679" t="s">
        <v>1840</v>
      </c>
      <c r="G679" s="15" t="s">
        <v>1694</v>
      </c>
      <c r="H679" s="14" t="s">
        <v>1694</v>
      </c>
      <c r="I679" s="16" t="s">
        <v>1841</v>
      </c>
      <c r="M679" t="s">
        <v>1671</v>
      </c>
      <c r="O679">
        <v>2011</v>
      </c>
      <c r="R679">
        <v>30</v>
      </c>
      <c r="T679" t="s">
        <v>1842</v>
      </c>
      <c r="U679" t="s">
        <v>1775</v>
      </c>
      <c r="V679" s="9" t="s">
        <v>1842</v>
      </c>
      <c r="W679">
        <v>70</v>
      </c>
      <c r="X679" s="9" t="s">
        <v>1821</v>
      </c>
      <c r="Y679" t="s">
        <v>1844</v>
      </c>
      <c r="Z679">
        <v>24</v>
      </c>
      <c r="AF679" s="14" t="s">
        <v>158</v>
      </c>
      <c r="AG679" t="s">
        <v>1843</v>
      </c>
      <c r="AH679">
        <v>10</v>
      </c>
      <c r="AI679" t="s">
        <v>158</v>
      </c>
      <c r="AJ679" s="15" t="s">
        <v>1674</v>
      </c>
      <c r="AK679" s="15">
        <v>0</v>
      </c>
      <c r="AL679" s="14" t="s">
        <v>1792</v>
      </c>
      <c r="AM679" s="14">
        <v>0</v>
      </c>
      <c r="AN679" s="15">
        <v>4</v>
      </c>
      <c r="AO679" s="15">
        <v>50</v>
      </c>
      <c r="AP679" s="15">
        <v>7</v>
      </c>
      <c r="AQ679" s="14" t="s">
        <v>1813</v>
      </c>
      <c r="AR679" s="15" t="s">
        <v>1845</v>
      </c>
    </row>
    <row r="680" spans="1:45" x14ac:dyDescent="0.2">
      <c r="A680" t="s">
        <v>1608</v>
      </c>
      <c r="B680" s="15" t="s">
        <v>1672</v>
      </c>
      <c r="C680" s="15" t="s">
        <v>1675</v>
      </c>
      <c r="D680" t="s">
        <v>1603</v>
      </c>
      <c r="E680" t="s">
        <v>1604</v>
      </c>
      <c r="F680" t="s">
        <v>1840</v>
      </c>
      <c r="G680" s="15" t="s">
        <v>1694</v>
      </c>
      <c r="H680" s="14" t="s">
        <v>1694</v>
      </c>
      <c r="I680" s="16" t="s">
        <v>1841</v>
      </c>
      <c r="M680" t="s">
        <v>1671</v>
      </c>
      <c r="O680">
        <v>2011</v>
      </c>
      <c r="R680">
        <v>30</v>
      </c>
      <c r="T680" t="s">
        <v>1842</v>
      </c>
      <c r="U680" t="s">
        <v>1775</v>
      </c>
      <c r="V680" s="9" t="s">
        <v>1842</v>
      </c>
      <c r="W680">
        <v>70</v>
      </c>
      <c r="X680" s="9" t="s">
        <v>1730</v>
      </c>
      <c r="Y680" t="s">
        <v>1844</v>
      </c>
      <c r="Z680">
        <v>24</v>
      </c>
      <c r="AF680" s="14" t="s">
        <v>158</v>
      </c>
      <c r="AG680" t="s">
        <v>1843</v>
      </c>
      <c r="AH680">
        <v>10</v>
      </c>
      <c r="AI680" t="s">
        <v>158</v>
      </c>
      <c r="AJ680" s="15" t="s">
        <v>1674</v>
      </c>
      <c r="AK680" s="15">
        <v>0</v>
      </c>
      <c r="AL680" s="14" t="s">
        <v>1792</v>
      </c>
      <c r="AM680" s="14">
        <v>0</v>
      </c>
      <c r="AN680" s="15">
        <v>4</v>
      </c>
      <c r="AO680" s="15">
        <v>50</v>
      </c>
      <c r="AP680" s="15">
        <v>7</v>
      </c>
      <c r="AQ680" s="14" t="s">
        <v>1813</v>
      </c>
      <c r="AR680" s="15" t="s">
        <v>1845</v>
      </c>
    </row>
    <row r="681" spans="1:45" x14ac:dyDescent="0.2">
      <c r="A681" t="s">
        <v>1608</v>
      </c>
      <c r="B681" s="15" t="s">
        <v>1672</v>
      </c>
      <c r="C681" s="15" t="s">
        <v>1675</v>
      </c>
      <c r="D681" t="s">
        <v>1603</v>
      </c>
      <c r="E681" t="s">
        <v>1604</v>
      </c>
      <c r="F681" t="s">
        <v>1840</v>
      </c>
      <c r="G681" s="15" t="s">
        <v>1694</v>
      </c>
      <c r="H681" s="14" t="s">
        <v>1694</v>
      </c>
      <c r="I681" s="16" t="s">
        <v>1841</v>
      </c>
      <c r="M681" t="s">
        <v>1671</v>
      </c>
      <c r="O681">
        <v>2011</v>
      </c>
      <c r="R681">
        <v>30</v>
      </c>
      <c r="T681" t="s">
        <v>1842</v>
      </c>
      <c r="U681" t="s">
        <v>1775</v>
      </c>
      <c r="V681" s="9" t="s">
        <v>1842</v>
      </c>
      <c r="W681">
        <v>70</v>
      </c>
      <c r="X681" s="9" t="s">
        <v>1822</v>
      </c>
      <c r="Y681" t="s">
        <v>1844</v>
      </c>
      <c r="Z681">
        <v>24</v>
      </c>
      <c r="AF681" s="14" t="s">
        <v>158</v>
      </c>
      <c r="AG681" t="s">
        <v>1843</v>
      </c>
      <c r="AH681">
        <v>10</v>
      </c>
      <c r="AI681" t="s">
        <v>158</v>
      </c>
      <c r="AJ681" s="15" t="s">
        <v>1674</v>
      </c>
      <c r="AK681" s="15">
        <v>0</v>
      </c>
      <c r="AL681" s="14" t="s">
        <v>1792</v>
      </c>
      <c r="AM681">
        <v>0</v>
      </c>
      <c r="AN681" s="15">
        <v>4</v>
      </c>
      <c r="AO681" s="15">
        <v>50</v>
      </c>
      <c r="AP681" s="15">
        <v>7</v>
      </c>
      <c r="AQ681" s="14" t="s">
        <v>1813</v>
      </c>
      <c r="AR681" s="15" t="s">
        <v>1845</v>
      </c>
    </row>
    <row r="682" spans="1:45" x14ac:dyDescent="0.2">
      <c r="A682" t="s">
        <v>1608</v>
      </c>
      <c r="B682" s="15" t="s">
        <v>1672</v>
      </c>
      <c r="C682" s="15" t="s">
        <v>1675</v>
      </c>
      <c r="D682" t="s">
        <v>1603</v>
      </c>
      <c r="E682" t="s">
        <v>1604</v>
      </c>
      <c r="F682" t="s">
        <v>1840</v>
      </c>
      <c r="G682" s="15" t="s">
        <v>1694</v>
      </c>
      <c r="H682" s="14" t="s">
        <v>1694</v>
      </c>
      <c r="I682" s="16" t="s">
        <v>1841</v>
      </c>
      <c r="M682" t="s">
        <v>1671</v>
      </c>
      <c r="O682">
        <v>2011</v>
      </c>
      <c r="R682">
        <v>30</v>
      </c>
      <c r="T682" t="s">
        <v>1842</v>
      </c>
      <c r="U682" t="s">
        <v>1775</v>
      </c>
      <c r="V682" s="9" t="s">
        <v>1842</v>
      </c>
      <c r="W682">
        <v>70</v>
      </c>
      <c r="X682" s="9" t="s">
        <v>1820</v>
      </c>
      <c r="Y682" t="s">
        <v>1844</v>
      </c>
      <c r="Z682">
        <v>24</v>
      </c>
      <c r="AF682" s="14" t="s">
        <v>158</v>
      </c>
      <c r="AG682" t="s">
        <v>1843</v>
      </c>
      <c r="AH682">
        <v>10</v>
      </c>
      <c r="AI682" t="s">
        <v>158</v>
      </c>
      <c r="AJ682" s="15" t="s">
        <v>1674</v>
      </c>
      <c r="AK682" s="15">
        <v>0</v>
      </c>
      <c r="AL682" s="14" t="s">
        <v>1792</v>
      </c>
      <c r="AM682" s="14">
        <v>0</v>
      </c>
      <c r="AN682" s="15">
        <v>4</v>
      </c>
      <c r="AO682" s="15">
        <v>50</v>
      </c>
      <c r="AP682" s="15">
        <v>14</v>
      </c>
      <c r="AQ682" s="14" t="s">
        <v>1813</v>
      </c>
      <c r="AR682" s="15" t="s">
        <v>1845</v>
      </c>
    </row>
    <row r="683" spans="1:45" x14ac:dyDescent="0.2">
      <c r="A683" t="s">
        <v>1608</v>
      </c>
      <c r="B683" s="15" t="s">
        <v>1672</v>
      </c>
      <c r="C683" s="15" t="s">
        <v>1675</v>
      </c>
      <c r="D683" t="s">
        <v>1603</v>
      </c>
      <c r="E683" t="s">
        <v>1604</v>
      </c>
      <c r="F683" t="s">
        <v>1840</v>
      </c>
      <c r="G683" s="15" t="s">
        <v>1694</v>
      </c>
      <c r="H683" s="14" t="s">
        <v>1694</v>
      </c>
      <c r="I683" s="16" t="s">
        <v>1841</v>
      </c>
      <c r="M683" t="s">
        <v>1671</v>
      </c>
      <c r="O683">
        <v>2011</v>
      </c>
      <c r="R683">
        <v>30</v>
      </c>
      <c r="T683" t="s">
        <v>1842</v>
      </c>
      <c r="U683" t="s">
        <v>1775</v>
      </c>
      <c r="V683" s="9" t="s">
        <v>1842</v>
      </c>
      <c r="W683">
        <v>70</v>
      </c>
      <c r="X683" s="9" t="s">
        <v>1821</v>
      </c>
      <c r="Y683" t="s">
        <v>1844</v>
      </c>
      <c r="Z683">
        <v>24</v>
      </c>
      <c r="AF683" s="14" t="s">
        <v>158</v>
      </c>
      <c r="AG683" t="s">
        <v>1843</v>
      </c>
      <c r="AH683">
        <v>10</v>
      </c>
      <c r="AI683" t="s">
        <v>158</v>
      </c>
      <c r="AJ683" s="15" t="s">
        <v>1674</v>
      </c>
      <c r="AK683" s="15">
        <v>0</v>
      </c>
      <c r="AL683" s="14" t="s">
        <v>1792</v>
      </c>
      <c r="AM683" s="14">
        <v>0</v>
      </c>
      <c r="AN683" s="15">
        <v>4</v>
      </c>
      <c r="AO683" s="15">
        <v>50</v>
      </c>
      <c r="AP683" s="15">
        <v>14</v>
      </c>
      <c r="AQ683" s="14" t="s">
        <v>1813</v>
      </c>
      <c r="AR683" s="15" t="s">
        <v>1845</v>
      </c>
    </row>
    <row r="684" spans="1:45" x14ac:dyDescent="0.2">
      <c r="A684" t="s">
        <v>1608</v>
      </c>
      <c r="B684" s="15" t="s">
        <v>1672</v>
      </c>
      <c r="C684" s="15" t="s">
        <v>1675</v>
      </c>
      <c r="D684" t="s">
        <v>1603</v>
      </c>
      <c r="E684" t="s">
        <v>1604</v>
      </c>
      <c r="F684" t="s">
        <v>1840</v>
      </c>
      <c r="G684" s="15" t="s">
        <v>1694</v>
      </c>
      <c r="H684" s="14" t="s">
        <v>1694</v>
      </c>
      <c r="I684" s="16" t="s">
        <v>1841</v>
      </c>
      <c r="M684" t="s">
        <v>1671</v>
      </c>
      <c r="O684">
        <v>2011</v>
      </c>
      <c r="R684">
        <v>30</v>
      </c>
      <c r="T684" t="s">
        <v>1842</v>
      </c>
      <c r="U684" t="s">
        <v>1775</v>
      </c>
      <c r="V684" s="9" t="s">
        <v>1842</v>
      </c>
      <c r="W684">
        <v>70</v>
      </c>
      <c r="X684" s="9" t="s">
        <v>1730</v>
      </c>
      <c r="Y684" t="s">
        <v>1844</v>
      </c>
      <c r="Z684">
        <v>24</v>
      </c>
      <c r="AF684" s="14" t="s">
        <v>158</v>
      </c>
      <c r="AG684" t="s">
        <v>1843</v>
      </c>
      <c r="AH684">
        <v>10</v>
      </c>
      <c r="AI684" t="s">
        <v>158</v>
      </c>
      <c r="AJ684" s="15" t="s">
        <v>1674</v>
      </c>
      <c r="AK684" s="15">
        <v>0</v>
      </c>
      <c r="AL684" s="14" t="s">
        <v>1792</v>
      </c>
      <c r="AM684" s="14">
        <v>0</v>
      </c>
      <c r="AN684" s="15">
        <v>4</v>
      </c>
      <c r="AO684" s="15">
        <v>50</v>
      </c>
      <c r="AP684" s="15">
        <v>14</v>
      </c>
      <c r="AQ684" s="14" t="s">
        <v>1813</v>
      </c>
      <c r="AR684" s="15" t="s">
        <v>1845</v>
      </c>
    </row>
    <row r="685" spans="1:45" x14ac:dyDescent="0.2">
      <c r="A685" t="s">
        <v>1608</v>
      </c>
      <c r="B685" s="15" t="s">
        <v>1672</v>
      </c>
      <c r="C685" s="15" t="s">
        <v>1675</v>
      </c>
      <c r="D685" t="s">
        <v>1603</v>
      </c>
      <c r="E685" t="s">
        <v>1604</v>
      </c>
      <c r="F685" t="s">
        <v>1840</v>
      </c>
      <c r="G685" s="15" t="s">
        <v>1694</v>
      </c>
      <c r="H685" s="14" t="s">
        <v>1694</v>
      </c>
      <c r="I685" s="16" t="s">
        <v>1841</v>
      </c>
      <c r="M685" t="s">
        <v>1671</v>
      </c>
      <c r="O685">
        <v>2011</v>
      </c>
      <c r="R685">
        <v>30</v>
      </c>
      <c r="T685" t="s">
        <v>1842</v>
      </c>
      <c r="U685" t="s">
        <v>1775</v>
      </c>
      <c r="V685" s="9" t="s">
        <v>1842</v>
      </c>
      <c r="W685">
        <v>70</v>
      </c>
      <c r="X685" s="9" t="s">
        <v>1822</v>
      </c>
      <c r="Y685" t="s">
        <v>1844</v>
      </c>
      <c r="Z685">
        <v>24</v>
      </c>
      <c r="AF685" s="14" t="s">
        <v>158</v>
      </c>
      <c r="AG685" t="s">
        <v>1843</v>
      </c>
      <c r="AH685">
        <v>10</v>
      </c>
      <c r="AI685" t="s">
        <v>158</v>
      </c>
      <c r="AJ685" s="15" t="s">
        <v>1674</v>
      </c>
      <c r="AK685" s="15">
        <v>0</v>
      </c>
      <c r="AL685" s="14" t="s">
        <v>1792</v>
      </c>
      <c r="AM685">
        <v>0</v>
      </c>
      <c r="AN685" s="15">
        <v>4</v>
      </c>
      <c r="AO685" s="15">
        <v>50</v>
      </c>
      <c r="AP685" s="15">
        <v>14</v>
      </c>
      <c r="AQ685" s="14" t="s">
        <v>1813</v>
      </c>
      <c r="AR685" s="15" t="s">
        <v>1845</v>
      </c>
    </row>
    <row r="686" spans="1:45" x14ac:dyDescent="0.2">
      <c r="A686" t="s">
        <v>1608</v>
      </c>
      <c r="B686" s="15" t="s">
        <v>1672</v>
      </c>
      <c r="C686" s="15" t="s">
        <v>1675</v>
      </c>
      <c r="D686" t="s">
        <v>1603</v>
      </c>
      <c r="E686" t="s">
        <v>1604</v>
      </c>
      <c r="F686" t="s">
        <v>1840</v>
      </c>
      <c r="G686" s="15" t="s">
        <v>1694</v>
      </c>
      <c r="H686" s="14" t="s">
        <v>1694</v>
      </c>
      <c r="I686" s="16" t="s">
        <v>1841</v>
      </c>
      <c r="M686" t="s">
        <v>1671</v>
      </c>
      <c r="O686">
        <v>2011</v>
      </c>
      <c r="R686">
        <v>30</v>
      </c>
      <c r="T686" t="s">
        <v>1842</v>
      </c>
      <c r="U686" t="s">
        <v>1775</v>
      </c>
      <c r="V686" s="9" t="s">
        <v>1842</v>
      </c>
      <c r="W686">
        <v>70</v>
      </c>
      <c r="X686" s="9" t="s">
        <v>1820</v>
      </c>
      <c r="Y686" t="s">
        <v>1844</v>
      </c>
      <c r="Z686">
        <v>24</v>
      </c>
      <c r="AF686" s="14" t="s">
        <v>158</v>
      </c>
      <c r="AG686" t="s">
        <v>1843</v>
      </c>
      <c r="AH686">
        <v>10</v>
      </c>
      <c r="AI686" t="s">
        <v>158</v>
      </c>
      <c r="AJ686" s="15" t="s">
        <v>1674</v>
      </c>
      <c r="AK686" s="15">
        <v>0</v>
      </c>
      <c r="AL686" s="14" t="s">
        <v>1792</v>
      </c>
      <c r="AM686" s="14">
        <v>0</v>
      </c>
      <c r="AN686" s="15">
        <v>4</v>
      </c>
      <c r="AO686" s="15">
        <v>50</v>
      </c>
      <c r="AP686" s="15">
        <v>21</v>
      </c>
      <c r="AQ686" s="14" t="s">
        <v>1813</v>
      </c>
      <c r="AR686" s="15" t="s">
        <v>1845</v>
      </c>
    </row>
    <row r="687" spans="1:45" x14ac:dyDescent="0.2">
      <c r="A687" t="s">
        <v>1608</v>
      </c>
      <c r="B687" s="15" t="s">
        <v>1672</v>
      </c>
      <c r="C687" s="15" t="s">
        <v>1675</v>
      </c>
      <c r="D687" t="s">
        <v>1603</v>
      </c>
      <c r="E687" t="s">
        <v>1604</v>
      </c>
      <c r="F687" t="s">
        <v>1840</v>
      </c>
      <c r="G687" s="15" t="s">
        <v>1694</v>
      </c>
      <c r="H687" s="14" t="s">
        <v>1694</v>
      </c>
      <c r="I687" s="16" t="s">
        <v>1841</v>
      </c>
      <c r="M687" t="s">
        <v>1671</v>
      </c>
      <c r="O687">
        <v>2011</v>
      </c>
      <c r="R687">
        <v>30</v>
      </c>
      <c r="T687" t="s">
        <v>1842</v>
      </c>
      <c r="U687" t="s">
        <v>1775</v>
      </c>
      <c r="V687" s="9" t="s">
        <v>1842</v>
      </c>
      <c r="W687">
        <v>70</v>
      </c>
      <c r="X687" s="9" t="s">
        <v>1821</v>
      </c>
      <c r="Y687" t="s">
        <v>1844</v>
      </c>
      <c r="Z687">
        <v>24</v>
      </c>
      <c r="AF687" s="14" t="s">
        <v>158</v>
      </c>
      <c r="AG687" t="s">
        <v>1843</v>
      </c>
      <c r="AH687">
        <v>10</v>
      </c>
      <c r="AI687" t="s">
        <v>158</v>
      </c>
      <c r="AJ687" s="15" t="s">
        <v>1674</v>
      </c>
      <c r="AK687" s="15">
        <v>0</v>
      </c>
      <c r="AL687" s="14" t="s">
        <v>1792</v>
      </c>
      <c r="AM687" s="14">
        <v>0</v>
      </c>
      <c r="AN687" s="15">
        <v>4</v>
      </c>
      <c r="AO687" s="15">
        <v>50</v>
      </c>
      <c r="AP687" s="15">
        <v>21</v>
      </c>
      <c r="AQ687" s="14" t="s">
        <v>1813</v>
      </c>
      <c r="AR687" s="15" t="s">
        <v>1845</v>
      </c>
    </row>
    <row r="688" spans="1:45" x14ac:dyDescent="0.2">
      <c r="A688" t="s">
        <v>1608</v>
      </c>
      <c r="B688" s="15" t="s">
        <v>1672</v>
      </c>
      <c r="C688" s="15" t="s">
        <v>1675</v>
      </c>
      <c r="D688" t="s">
        <v>1603</v>
      </c>
      <c r="E688" t="s">
        <v>1604</v>
      </c>
      <c r="F688" t="s">
        <v>1840</v>
      </c>
      <c r="G688" s="15" t="s">
        <v>1694</v>
      </c>
      <c r="H688" s="14" t="s">
        <v>1694</v>
      </c>
      <c r="I688" s="16" t="s">
        <v>1841</v>
      </c>
      <c r="M688" t="s">
        <v>1671</v>
      </c>
      <c r="O688">
        <v>2011</v>
      </c>
      <c r="R688">
        <v>30</v>
      </c>
      <c r="T688" t="s">
        <v>1842</v>
      </c>
      <c r="U688" t="s">
        <v>1775</v>
      </c>
      <c r="V688" s="9" t="s">
        <v>1842</v>
      </c>
      <c r="W688">
        <v>70</v>
      </c>
      <c r="X688" s="9" t="s">
        <v>1730</v>
      </c>
      <c r="Y688" t="s">
        <v>1844</v>
      </c>
      <c r="Z688">
        <v>24</v>
      </c>
      <c r="AF688" s="14" t="s">
        <v>158</v>
      </c>
      <c r="AG688" t="s">
        <v>1843</v>
      </c>
      <c r="AH688">
        <v>10</v>
      </c>
      <c r="AI688" t="s">
        <v>158</v>
      </c>
      <c r="AJ688" s="15" t="s">
        <v>1674</v>
      </c>
      <c r="AK688" s="15">
        <v>0</v>
      </c>
      <c r="AL688" s="14" t="s">
        <v>1792</v>
      </c>
      <c r="AM688" s="14">
        <v>0</v>
      </c>
      <c r="AN688" s="15">
        <v>4</v>
      </c>
      <c r="AO688" s="15">
        <v>50</v>
      </c>
      <c r="AP688" s="15">
        <v>21</v>
      </c>
      <c r="AQ688" s="14" t="s">
        <v>1813</v>
      </c>
      <c r="AR688" s="15" t="s">
        <v>1845</v>
      </c>
    </row>
    <row r="689" spans="1:44" x14ac:dyDescent="0.2">
      <c r="A689" t="s">
        <v>1608</v>
      </c>
      <c r="B689" s="15" t="s">
        <v>1672</v>
      </c>
      <c r="C689" s="15" t="s">
        <v>1675</v>
      </c>
      <c r="D689" t="s">
        <v>1603</v>
      </c>
      <c r="E689" t="s">
        <v>1604</v>
      </c>
      <c r="F689" t="s">
        <v>1840</v>
      </c>
      <c r="G689" s="15" t="s">
        <v>1694</v>
      </c>
      <c r="H689" s="14" t="s">
        <v>1694</v>
      </c>
      <c r="I689" s="16" t="s">
        <v>1841</v>
      </c>
      <c r="M689" t="s">
        <v>1671</v>
      </c>
      <c r="O689">
        <v>2011</v>
      </c>
      <c r="R689">
        <v>30</v>
      </c>
      <c r="T689" t="s">
        <v>1842</v>
      </c>
      <c r="U689" t="s">
        <v>1775</v>
      </c>
      <c r="V689" s="9" t="s">
        <v>1842</v>
      </c>
      <c r="W689">
        <v>70</v>
      </c>
      <c r="X689" s="9" t="s">
        <v>1822</v>
      </c>
      <c r="Y689" t="s">
        <v>1844</v>
      </c>
      <c r="Z689">
        <v>24</v>
      </c>
      <c r="AF689" s="14" t="s">
        <v>158</v>
      </c>
      <c r="AG689" t="s">
        <v>1843</v>
      </c>
      <c r="AH689">
        <v>10</v>
      </c>
      <c r="AI689" t="s">
        <v>158</v>
      </c>
      <c r="AJ689" s="15" t="s">
        <v>1674</v>
      </c>
      <c r="AK689" s="15">
        <v>0</v>
      </c>
      <c r="AL689" s="14" t="s">
        <v>1792</v>
      </c>
      <c r="AM689">
        <v>0</v>
      </c>
      <c r="AN689" s="15">
        <v>4</v>
      </c>
      <c r="AO689" s="15">
        <v>50</v>
      </c>
      <c r="AP689" s="15">
        <v>21</v>
      </c>
      <c r="AQ689" s="14" t="s">
        <v>1813</v>
      </c>
      <c r="AR689" s="15" t="s">
        <v>1845</v>
      </c>
    </row>
    <row r="690" spans="1:44" x14ac:dyDescent="0.2">
      <c r="A690" t="s">
        <v>1608</v>
      </c>
      <c r="B690" s="15" t="s">
        <v>1672</v>
      </c>
      <c r="C690" s="15" t="s">
        <v>1675</v>
      </c>
      <c r="D690" t="s">
        <v>1603</v>
      </c>
      <c r="E690" t="s">
        <v>1604</v>
      </c>
      <c r="F690" t="s">
        <v>1840</v>
      </c>
      <c r="G690" s="15" t="s">
        <v>1694</v>
      </c>
      <c r="H690" s="14" t="s">
        <v>1694</v>
      </c>
      <c r="I690" s="16" t="s">
        <v>1841</v>
      </c>
      <c r="M690" t="s">
        <v>1671</v>
      </c>
      <c r="O690">
        <v>2011</v>
      </c>
      <c r="R690">
        <v>30</v>
      </c>
      <c r="T690" t="s">
        <v>1842</v>
      </c>
      <c r="U690" t="s">
        <v>1775</v>
      </c>
      <c r="V690" s="9" t="s">
        <v>1842</v>
      </c>
      <c r="W690">
        <v>70</v>
      </c>
      <c r="X690" s="9" t="s">
        <v>1820</v>
      </c>
      <c r="Y690" t="s">
        <v>1844</v>
      </c>
      <c r="Z690">
        <v>24</v>
      </c>
      <c r="AF690" s="14" t="s">
        <v>158</v>
      </c>
      <c r="AG690" t="s">
        <v>1843</v>
      </c>
      <c r="AH690">
        <v>10</v>
      </c>
      <c r="AI690" t="s">
        <v>158</v>
      </c>
      <c r="AJ690" s="15" t="s">
        <v>1674</v>
      </c>
      <c r="AK690" s="15">
        <v>0</v>
      </c>
      <c r="AL690" s="14" t="s">
        <v>1792</v>
      </c>
      <c r="AM690" s="14">
        <v>0</v>
      </c>
      <c r="AN690" s="15">
        <v>4</v>
      </c>
      <c r="AO690" s="15">
        <v>50</v>
      </c>
      <c r="AP690" s="15">
        <v>28</v>
      </c>
      <c r="AQ690" s="14" t="s">
        <v>1813</v>
      </c>
      <c r="AR690" s="15" t="s">
        <v>1845</v>
      </c>
    </row>
    <row r="691" spans="1:44" x14ac:dyDescent="0.2">
      <c r="A691" t="s">
        <v>1608</v>
      </c>
      <c r="B691" s="15" t="s">
        <v>1672</v>
      </c>
      <c r="C691" s="15" t="s">
        <v>1675</v>
      </c>
      <c r="D691" t="s">
        <v>1603</v>
      </c>
      <c r="E691" t="s">
        <v>1604</v>
      </c>
      <c r="F691" t="s">
        <v>1840</v>
      </c>
      <c r="G691" s="15" t="s">
        <v>1694</v>
      </c>
      <c r="H691" s="14" t="s">
        <v>1694</v>
      </c>
      <c r="I691" s="16" t="s">
        <v>1841</v>
      </c>
      <c r="M691" t="s">
        <v>1671</v>
      </c>
      <c r="O691">
        <v>2011</v>
      </c>
      <c r="R691">
        <v>30</v>
      </c>
      <c r="T691" t="s">
        <v>1842</v>
      </c>
      <c r="U691" t="s">
        <v>1775</v>
      </c>
      <c r="V691" s="9" t="s">
        <v>1842</v>
      </c>
      <c r="W691">
        <v>70</v>
      </c>
      <c r="X691" s="9" t="s">
        <v>1821</v>
      </c>
      <c r="Y691" t="s">
        <v>1844</v>
      </c>
      <c r="Z691">
        <v>24</v>
      </c>
      <c r="AF691" s="14" t="s">
        <v>158</v>
      </c>
      <c r="AG691" t="s">
        <v>1843</v>
      </c>
      <c r="AH691">
        <v>10</v>
      </c>
      <c r="AI691" t="s">
        <v>158</v>
      </c>
      <c r="AJ691" s="15" t="s">
        <v>1674</v>
      </c>
      <c r="AK691" s="15">
        <v>0</v>
      </c>
      <c r="AL691" s="14" t="s">
        <v>1792</v>
      </c>
      <c r="AM691" s="14">
        <v>0</v>
      </c>
      <c r="AN691" s="15">
        <v>4</v>
      </c>
      <c r="AO691" s="15">
        <v>50</v>
      </c>
      <c r="AP691" s="15">
        <v>28</v>
      </c>
      <c r="AQ691" s="14" t="s">
        <v>1813</v>
      </c>
      <c r="AR691" s="15" t="s">
        <v>1845</v>
      </c>
    </row>
    <row r="692" spans="1:44" x14ac:dyDescent="0.2">
      <c r="A692" t="s">
        <v>1608</v>
      </c>
      <c r="B692" s="15" t="s">
        <v>1672</v>
      </c>
      <c r="C692" s="15" t="s">
        <v>1675</v>
      </c>
      <c r="D692" t="s">
        <v>1603</v>
      </c>
      <c r="E692" t="s">
        <v>1604</v>
      </c>
      <c r="F692" t="s">
        <v>1840</v>
      </c>
      <c r="G692" s="15" t="s">
        <v>1694</v>
      </c>
      <c r="H692" s="14" t="s">
        <v>1694</v>
      </c>
      <c r="I692" s="16" t="s">
        <v>1841</v>
      </c>
      <c r="M692" t="s">
        <v>1671</v>
      </c>
      <c r="O692">
        <v>2011</v>
      </c>
      <c r="R692">
        <v>30</v>
      </c>
      <c r="T692" t="s">
        <v>1842</v>
      </c>
      <c r="U692" t="s">
        <v>1775</v>
      </c>
      <c r="V692" s="9" t="s">
        <v>1842</v>
      </c>
      <c r="W692">
        <v>70</v>
      </c>
      <c r="X692" s="9" t="s">
        <v>1730</v>
      </c>
      <c r="Y692" t="s">
        <v>1844</v>
      </c>
      <c r="Z692">
        <v>24</v>
      </c>
      <c r="AF692" s="14" t="s">
        <v>158</v>
      </c>
      <c r="AG692" t="s">
        <v>1843</v>
      </c>
      <c r="AH692">
        <v>10</v>
      </c>
      <c r="AI692" t="s">
        <v>158</v>
      </c>
      <c r="AJ692" s="15" t="s">
        <v>1674</v>
      </c>
      <c r="AK692" s="15">
        <v>0</v>
      </c>
      <c r="AL692" s="14" t="s">
        <v>1792</v>
      </c>
      <c r="AM692" s="14">
        <v>0</v>
      </c>
      <c r="AN692" s="15">
        <v>4</v>
      </c>
      <c r="AO692" s="15">
        <v>50</v>
      </c>
      <c r="AP692" s="15">
        <v>28</v>
      </c>
      <c r="AQ692" s="14" t="s">
        <v>1813</v>
      </c>
      <c r="AR692" s="15" t="s">
        <v>1845</v>
      </c>
    </row>
    <row r="693" spans="1:44" x14ac:dyDescent="0.2">
      <c r="A693" t="s">
        <v>1608</v>
      </c>
      <c r="B693" s="15" t="s">
        <v>1672</v>
      </c>
      <c r="C693" s="15" t="s">
        <v>1675</v>
      </c>
      <c r="D693" t="s">
        <v>1603</v>
      </c>
      <c r="E693" t="s">
        <v>1604</v>
      </c>
      <c r="F693" t="s">
        <v>1840</v>
      </c>
      <c r="G693" s="15" t="s">
        <v>1694</v>
      </c>
      <c r="H693" s="14" t="s">
        <v>1694</v>
      </c>
      <c r="I693" s="16" t="s">
        <v>1841</v>
      </c>
      <c r="M693" t="s">
        <v>1671</v>
      </c>
      <c r="O693">
        <v>2011</v>
      </c>
      <c r="R693">
        <v>30</v>
      </c>
      <c r="T693" t="s">
        <v>1842</v>
      </c>
      <c r="U693" t="s">
        <v>1775</v>
      </c>
      <c r="V693" s="9" t="s">
        <v>1842</v>
      </c>
      <c r="W693">
        <v>70</v>
      </c>
      <c r="X693" s="9" t="s">
        <v>1822</v>
      </c>
      <c r="Y693" t="s">
        <v>1844</v>
      </c>
      <c r="Z693">
        <v>24</v>
      </c>
      <c r="AF693" s="14" t="s">
        <v>158</v>
      </c>
      <c r="AG693" t="s">
        <v>1843</v>
      </c>
      <c r="AH693">
        <v>10</v>
      </c>
      <c r="AI693" t="s">
        <v>158</v>
      </c>
      <c r="AJ693" s="15" t="s">
        <v>1674</v>
      </c>
      <c r="AK693" s="15">
        <v>0</v>
      </c>
      <c r="AL693" s="14" t="s">
        <v>1792</v>
      </c>
      <c r="AM693">
        <v>0</v>
      </c>
      <c r="AN693" s="15">
        <v>4</v>
      </c>
      <c r="AO693" s="15">
        <v>50</v>
      </c>
      <c r="AP693" s="15">
        <v>28</v>
      </c>
      <c r="AQ693" s="14" t="s">
        <v>1813</v>
      </c>
      <c r="AR693" s="15" t="s">
        <v>1845</v>
      </c>
    </row>
    <row r="694" spans="1:44" x14ac:dyDescent="0.2">
      <c r="A694" t="s">
        <v>1608</v>
      </c>
      <c r="B694" s="15" t="s">
        <v>1672</v>
      </c>
      <c r="C694" s="15" t="s">
        <v>1675</v>
      </c>
      <c r="D694" t="s">
        <v>1603</v>
      </c>
      <c r="E694" t="s">
        <v>1604</v>
      </c>
      <c r="F694" t="s">
        <v>1840</v>
      </c>
      <c r="G694" s="15" t="s">
        <v>1694</v>
      </c>
      <c r="H694" s="14" t="s">
        <v>1694</v>
      </c>
      <c r="I694" s="16" t="s">
        <v>1841</v>
      </c>
      <c r="M694" t="s">
        <v>1671</v>
      </c>
      <c r="O694">
        <v>2011</v>
      </c>
      <c r="R694">
        <v>30</v>
      </c>
      <c r="T694" t="s">
        <v>1842</v>
      </c>
      <c r="U694" t="s">
        <v>1775</v>
      </c>
      <c r="V694" s="9" t="s">
        <v>1842</v>
      </c>
      <c r="W694">
        <v>70</v>
      </c>
      <c r="X694" s="9" t="s">
        <v>1820</v>
      </c>
      <c r="Y694" t="s">
        <v>1844</v>
      </c>
      <c r="Z694">
        <v>24</v>
      </c>
      <c r="AF694" s="14" t="s">
        <v>158</v>
      </c>
      <c r="AG694" t="s">
        <v>1843</v>
      </c>
      <c r="AH694">
        <v>10</v>
      </c>
      <c r="AI694" t="s">
        <v>158</v>
      </c>
      <c r="AJ694" s="15" t="s">
        <v>1674</v>
      </c>
      <c r="AK694" s="15">
        <v>0</v>
      </c>
      <c r="AL694" s="14" t="s">
        <v>1792</v>
      </c>
      <c r="AM694" s="14">
        <v>0</v>
      </c>
      <c r="AN694" s="15">
        <v>4</v>
      </c>
      <c r="AO694" s="15">
        <v>50</v>
      </c>
      <c r="AP694" s="15">
        <v>35</v>
      </c>
      <c r="AQ694" s="14" t="s">
        <v>1813</v>
      </c>
      <c r="AR694" s="15" t="s">
        <v>1845</v>
      </c>
    </row>
    <row r="695" spans="1:44" x14ac:dyDescent="0.2">
      <c r="A695" t="s">
        <v>1608</v>
      </c>
      <c r="B695" s="15" t="s">
        <v>1672</v>
      </c>
      <c r="C695" s="15" t="s">
        <v>1675</v>
      </c>
      <c r="D695" t="s">
        <v>1603</v>
      </c>
      <c r="E695" t="s">
        <v>1604</v>
      </c>
      <c r="F695" t="s">
        <v>1840</v>
      </c>
      <c r="G695" s="15" t="s">
        <v>1694</v>
      </c>
      <c r="H695" s="14" t="s">
        <v>1694</v>
      </c>
      <c r="I695" s="16" t="s">
        <v>1841</v>
      </c>
      <c r="M695" t="s">
        <v>1671</v>
      </c>
      <c r="O695">
        <v>2011</v>
      </c>
      <c r="R695">
        <v>30</v>
      </c>
      <c r="T695" t="s">
        <v>1842</v>
      </c>
      <c r="U695" t="s">
        <v>1775</v>
      </c>
      <c r="V695" s="9" t="s">
        <v>1842</v>
      </c>
      <c r="W695">
        <v>70</v>
      </c>
      <c r="X695" s="9" t="s">
        <v>1821</v>
      </c>
      <c r="Y695" t="s">
        <v>1844</v>
      </c>
      <c r="Z695">
        <v>24</v>
      </c>
      <c r="AF695" s="14" t="s">
        <v>158</v>
      </c>
      <c r="AG695" t="s">
        <v>1843</v>
      </c>
      <c r="AH695">
        <v>10</v>
      </c>
      <c r="AI695" t="s">
        <v>158</v>
      </c>
      <c r="AJ695" s="15" t="s">
        <v>1674</v>
      </c>
      <c r="AK695" s="15">
        <v>0</v>
      </c>
      <c r="AL695" s="14" t="s">
        <v>1792</v>
      </c>
      <c r="AM695" s="14">
        <v>0</v>
      </c>
      <c r="AN695" s="15">
        <v>4</v>
      </c>
      <c r="AO695" s="15">
        <v>50</v>
      </c>
      <c r="AP695" s="15">
        <v>35</v>
      </c>
      <c r="AQ695" s="14" t="s">
        <v>1813</v>
      </c>
      <c r="AR695" s="15" t="s">
        <v>1845</v>
      </c>
    </row>
    <row r="696" spans="1:44" x14ac:dyDescent="0.2">
      <c r="A696" t="s">
        <v>1608</v>
      </c>
      <c r="B696" s="15" t="s">
        <v>1672</v>
      </c>
      <c r="C696" s="15" t="s">
        <v>1675</v>
      </c>
      <c r="D696" t="s">
        <v>1603</v>
      </c>
      <c r="E696" t="s">
        <v>1604</v>
      </c>
      <c r="F696" t="s">
        <v>1840</v>
      </c>
      <c r="G696" s="15" t="s">
        <v>1694</v>
      </c>
      <c r="H696" s="14" t="s">
        <v>1694</v>
      </c>
      <c r="I696" s="16" t="s">
        <v>1841</v>
      </c>
      <c r="M696" t="s">
        <v>1671</v>
      </c>
      <c r="O696">
        <v>2011</v>
      </c>
      <c r="R696">
        <v>30</v>
      </c>
      <c r="T696" t="s">
        <v>1842</v>
      </c>
      <c r="U696" t="s">
        <v>1775</v>
      </c>
      <c r="V696" s="9" t="s">
        <v>1842</v>
      </c>
      <c r="W696">
        <v>70</v>
      </c>
      <c r="X696" s="9" t="s">
        <v>1730</v>
      </c>
      <c r="Y696" t="s">
        <v>1844</v>
      </c>
      <c r="Z696">
        <v>24</v>
      </c>
      <c r="AF696" s="14" t="s">
        <v>158</v>
      </c>
      <c r="AG696" t="s">
        <v>1843</v>
      </c>
      <c r="AH696">
        <v>10</v>
      </c>
      <c r="AI696" t="s">
        <v>158</v>
      </c>
      <c r="AJ696" s="15" t="s">
        <v>1674</v>
      </c>
      <c r="AK696" s="15">
        <v>0</v>
      </c>
      <c r="AL696" s="14" t="s">
        <v>1792</v>
      </c>
      <c r="AM696" s="14">
        <v>0</v>
      </c>
      <c r="AN696" s="15">
        <v>4</v>
      </c>
      <c r="AO696" s="15">
        <v>50</v>
      </c>
      <c r="AP696" s="15">
        <v>35</v>
      </c>
      <c r="AQ696" s="14" t="s">
        <v>1813</v>
      </c>
      <c r="AR696" s="15" t="s">
        <v>1845</v>
      </c>
    </row>
    <row r="697" spans="1:44" x14ac:dyDescent="0.2">
      <c r="A697" t="s">
        <v>1608</v>
      </c>
      <c r="B697" s="15" t="s">
        <v>1672</v>
      </c>
      <c r="C697" s="15" t="s">
        <v>1675</v>
      </c>
      <c r="D697" t="s">
        <v>1603</v>
      </c>
      <c r="E697" t="s">
        <v>1604</v>
      </c>
      <c r="F697" t="s">
        <v>1840</v>
      </c>
      <c r="G697" s="15" t="s">
        <v>1694</v>
      </c>
      <c r="H697" s="14" t="s">
        <v>1694</v>
      </c>
      <c r="I697" s="16" t="s">
        <v>1841</v>
      </c>
      <c r="M697" t="s">
        <v>1671</v>
      </c>
      <c r="O697">
        <v>2011</v>
      </c>
      <c r="R697">
        <v>30</v>
      </c>
      <c r="T697" t="s">
        <v>1842</v>
      </c>
      <c r="U697" t="s">
        <v>1775</v>
      </c>
      <c r="V697" s="9" t="s">
        <v>1842</v>
      </c>
      <c r="W697">
        <v>70</v>
      </c>
      <c r="X697" s="9" t="s">
        <v>1822</v>
      </c>
      <c r="Y697" t="s">
        <v>1844</v>
      </c>
      <c r="Z697">
        <v>24</v>
      </c>
      <c r="AF697" s="14" t="s">
        <v>158</v>
      </c>
      <c r="AG697" t="s">
        <v>1843</v>
      </c>
      <c r="AH697">
        <v>10</v>
      </c>
      <c r="AI697" t="s">
        <v>158</v>
      </c>
      <c r="AJ697" s="15" t="s">
        <v>1674</v>
      </c>
      <c r="AK697" s="15">
        <v>0</v>
      </c>
      <c r="AL697" s="14" t="s">
        <v>1792</v>
      </c>
      <c r="AM697">
        <v>0</v>
      </c>
      <c r="AN697" s="15">
        <v>4</v>
      </c>
      <c r="AO697" s="15">
        <v>50</v>
      </c>
      <c r="AP697" s="15">
        <v>35</v>
      </c>
      <c r="AQ697" s="14" t="s">
        <v>1813</v>
      </c>
      <c r="AR697" s="15" t="s">
        <v>1845</v>
      </c>
    </row>
    <row r="698" spans="1:44" x14ac:dyDescent="0.2">
      <c r="A698" t="s">
        <v>1608</v>
      </c>
      <c r="B698" s="15" t="s">
        <v>1672</v>
      </c>
      <c r="C698" s="15" t="s">
        <v>1675</v>
      </c>
      <c r="D698" t="s">
        <v>1603</v>
      </c>
      <c r="E698" t="s">
        <v>1604</v>
      </c>
      <c r="F698" t="s">
        <v>1840</v>
      </c>
      <c r="G698" s="15" t="s">
        <v>1694</v>
      </c>
      <c r="H698" s="14" t="s">
        <v>1694</v>
      </c>
      <c r="I698" s="16" t="s">
        <v>1841</v>
      </c>
      <c r="M698" t="s">
        <v>1671</v>
      </c>
      <c r="O698">
        <v>2011</v>
      </c>
      <c r="R698">
        <v>30</v>
      </c>
      <c r="T698" t="s">
        <v>1842</v>
      </c>
      <c r="U698" t="s">
        <v>1775</v>
      </c>
      <c r="V698" s="9" t="s">
        <v>1842</v>
      </c>
      <c r="W698">
        <v>70</v>
      </c>
      <c r="X698" s="9" t="s">
        <v>1820</v>
      </c>
      <c r="Y698" t="s">
        <v>1844</v>
      </c>
      <c r="Z698">
        <v>24</v>
      </c>
      <c r="AF698" s="14" t="s">
        <v>158</v>
      </c>
      <c r="AG698" t="s">
        <v>1843</v>
      </c>
      <c r="AH698">
        <v>10</v>
      </c>
      <c r="AI698" t="s">
        <v>158</v>
      </c>
      <c r="AJ698" s="15" t="s">
        <v>1674</v>
      </c>
      <c r="AK698" s="15">
        <v>0</v>
      </c>
      <c r="AL698" s="14" t="s">
        <v>1792</v>
      </c>
      <c r="AM698" s="14">
        <v>0</v>
      </c>
      <c r="AN698" s="15">
        <v>4</v>
      </c>
      <c r="AO698" s="15">
        <v>50</v>
      </c>
      <c r="AP698" s="15">
        <v>42</v>
      </c>
      <c r="AQ698" s="14" t="s">
        <v>1813</v>
      </c>
      <c r="AR698" s="15" t="s">
        <v>1845</v>
      </c>
    </row>
    <row r="699" spans="1:44" x14ac:dyDescent="0.2">
      <c r="A699" t="s">
        <v>1608</v>
      </c>
      <c r="B699" s="15" t="s">
        <v>1672</v>
      </c>
      <c r="C699" s="15" t="s">
        <v>1675</v>
      </c>
      <c r="D699" t="s">
        <v>1603</v>
      </c>
      <c r="E699" t="s">
        <v>1604</v>
      </c>
      <c r="F699" t="s">
        <v>1840</v>
      </c>
      <c r="G699" s="15" t="s">
        <v>1694</v>
      </c>
      <c r="H699" s="14" t="s">
        <v>1694</v>
      </c>
      <c r="I699" s="16" t="s">
        <v>1841</v>
      </c>
      <c r="M699" t="s">
        <v>1671</v>
      </c>
      <c r="O699">
        <v>2011</v>
      </c>
      <c r="R699">
        <v>30</v>
      </c>
      <c r="T699" t="s">
        <v>1842</v>
      </c>
      <c r="U699" t="s">
        <v>1775</v>
      </c>
      <c r="V699" s="9" t="s">
        <v>1842</v>
      </c>
      <c r="W699">
        <v>70</v>
      </c>
      <c r="X699" s="9" t="s">
        <v>1821</v>
      </c>
      <c r="Y699" t="s">
        <v>1844</v>
      </c>
      <c r="Z699">
        <v>24</v>
      </c>
      <c r="AF699" s="14" t="s">
        <v>158</v>
      </c>
      <c r="AG699" t="s">
        <v>1843</v>
      </c>
      <c r="AH699">
        <v>10</v>
      </c>
      <c r="AI699" t="s">
        <v>158</v>
      </c>
      <c r="AJ699" s="15" t="s">
        <v>1674</v>
      </c>
      <c r="AK699" s="15">
        <v>0</v>
      </c>
      <c r="AL699" s="14" t="s">
        <v>1792</v>
      </c>
      <c r="AM699" s="14">
        <v>0</v>
      </c>
      <c r="AN699" s="15">
        <v>4</v>
      </c>
      <c r="AO699" s="15">
        <v>50</v>
      </c>
      <c r="AP699" s="15">
        <v>42</v>
      </c>
      <c r="AQ699" s="14" t="s">
        <v>1813</v>
      </c>
      <c r="AR699" s="15" t="s">
        <v>1845</v>
      </c>
    </row>
    <row r="700" spans="1:44" x14ac:dyDescent="0.2">
      <c r="A700" t="s">
        <v>1608</v>
      </c>
      <c r="B700" s="15" t="s">
        <v>1672</v>
      </c>
      <c r="C700" s="15" t="s">
        <v>1675</v>
      </c>
      <c r="D700" t="s">
        <v>1603</v>
      </c>
      <c r="E700" t="s">
        <v>1604</v>
      </c>
      <c r="F700" t="s">
        <v>1840</v>
      </c>
      <c r="G700" s="15" t="s">
        <v>1694</v>
      </c>
      <c r="H700" s="14" t="s">
        <v>1694</v>
      </c>
      <c r="I700" s="16" t="s">
        <v>1841</v>
      </c>
      <c r="M700" t="s">
        <v>1671</v>
      </c>
      <c r="O700">
        <v>2011</v>
      </c>
      <c r="R700">
        <v>30</v>
      </c>
      <c r="T700" t="s">
        <v>1842</v>
      </c>
      <c r="U700" t="s">
        <v>1775</v>
      </c>
      <c r="V700" s="9" t="s">
        <v>1842</v>
      </c>
      <c r="W700">
        <v>70</v>
      </c>
      <c r="X700" s="9" t="s">
        <v>1730</v>
      </c>
      <c r="Y700" t="s">
        <v>1844</v>
      </c>
      <c r="Z700">
        <v>24</v>
      </c>
      <c r="AF700" s="14" t="s">
        <v>158</v>
      </c>
      <c r="AG700" t="s">
        <v>1843</v>
      </c>
      <c r="AH700">
        <v>10</v>
      </c>
      <c r="AI700" t="s">
        <v>158</v>
      </c>
      <c r="AJ700" s="15" t="s">
        <v>1674</v>
      </c>
      <c r="AK700" s="15">
        <v>0</v>
      </c>
      <c r="AL700" s="14" t="s">
        <v>1792</v>
      </c>
      <c r="AM700" s="14">
        <v>0</v>
      </c>
      <c r="AN700" s="15">
        <v>4</v>
      </c>
      <c r="AO700" s="15">
        <v>50</v>
      </c>
      <c r="AP700" s="15">
        <v>42</v>
      </c>
      <c r="AQ700" s="14" t="s">
        <v>1813</v>
      </c>
      <c r="AR700" s="15" t="s">
        <v>1845</v>
      </c>
    </row>
    <row r="701" spans="1:44" x14ac:dyDescent="0.2">
      <c r="A701" t="s">
        <v>1608</v>
      </c>
      <c r="B701" s="15" t="s">
        <v>1672</v>
      </c>
      <c r="C701" s="15" t="s">
        <v>1675</v>
      </c>
      <c r="D701" t="s">
        <v>1603</v>
      </c>
      <c r="E701" t="s">
        <v>1604</v>
      </c>
      <c r="F701" t="s">
        <v>1840</v>
      </c>
      <c r="G701" s="15" t="s">
        <v>1694</v>
      </c>
      <c r="H701" s="14" t="s">
        <v>1694</v>
      </c>
      <c r="I701" s="16" t="s">
        <v>1841</v>
      </c>
      <c r="M701" t="s">
        <v>1671</v>
      </c>
      <c r="O701">
        <v>2011</v>
      </c>
      <c r="R701">
        <v>30</v>
      </c>
      <c r="T701" t="s">
        <v>1842</v>
      </c>
      <c r="U701" t="s">
        <v>1775</v>
      </c>
      <c r="V701" s="9" t="s">
        <v>1842</v>
      </c>
      <c r="W701">
        <v>70</v>
      </c>
      <c r="X701" s="9" t="s">
        <v>1822</v>
      </c>
      <c r="Y701" t="s">
        <v>1844</v>
      </c>
      <c r="Z701">
        <v>24</v>
      </c>
      <c r="AF701" s="14" t="s">
        <v>158</v>
      </c>
      <c r="AG701" t="s">
        <v>1843</v>
      </c>
      <c r="AH701">
        <v>10</v>
      </c>
      <c r="AI701" t="s">
        <v>158</v>
      </c>
      <c r="AJ701" s="15" t="s">
        <v>1674</v>
      </c>
      <c r="AK701" s="15">
        <v>0</v>
      </c>
      <c r="AL701" s="14" t="s">
        <v>1792</v>
      </c>
      <c r="AM701">
        <v>0</v>
      </c>
      <c r="AN701" s="15">
        <v>4</v>
      </c>
      <c r="AO701" s="15">
        <v>50</v>
      </c>
      <c r="AP701" s="15">
        <v>42</v>
      </c>
      <c r="AQ701" s="14" t="s">
        <v>1813</v>
      </c>
      <c r="AR701" s="15" t="s">
        <v>1845</v>
      </c>
    </row>
    <row r="702" spans="1:44" x14ac:dyDescent="0.2">
      <c r="A702" t="s">
        <v>1608</v>
      </c>
      <c r="B702" s="15" t="s">
        <v>1672</v>
      </c>
      <c r="C702" s="15" t="s">
        <v>1675</v>
      </c>
      <c r="D702" t="s">
        <v>1603</v>
      </c>
      <c r="E702" t="s">
        <v>1604</v>
      </c>
      <c r="F702" t="s">
        <v>1840</v>
      </c>
      <c r="G702" s="15" t="s">
        <v>1694</v>
      </c>
      <c r="H702" s="14" t="s">
        <v>1694</v>
      </c>
      <c r="I702" s="16" t="s">
        <v>1841</v>
      </c>
      <c r="M702" t="s">
        <v>1671</v>
      </c>
      <c r="O702">
        <v>2011</v>
      </c>
      <c r="R702">
        <v>30</v>
      </c>
      <c r="T702" t="s">
        <v>1842</v>
      </c>
      <c r="U702" t="s">
        <v>1775</v>
      </c>
      <c r="V702" s="9" t="s">
        <v>1842</v>
      </c>
      <c r="W702">
        <v>70</v>
      </c>
      <c r="X702" s="9" t="s">
        <v>1820</v>
      </c>
      <c r="Y702" t="s">
        <v>1844</v>
      </c>
      <c r="Z702">
        <v>24</v>
      </c>
      <c r="AF702" s="14" t="s">
        <v>158</v>
      </c>
      <c r="AG702" t="s">
        <v>1843</v>
      </c>
      <c r="AH702">
        <v>10</v>
      </c>
      <c r="AI702" t="s">
        <v>158</v>
      </c>
      <c r="AJ702" s="15" t="s">
        <v>1674</v>
      </c>
      <c r="AK702" s="15">
        <v>0</v>
      </c>
      <c r="AL702" s="14" t="s">
        <v>1792</v>
      </c>
      <c r="AM702" s="14">
        <v>0</v>
      </c>
      <c r="AN702" s="15">
        <v>4</v>
      </c>
      <c r="AO702" s="15">
        <v>50</v>
      </c>
      <c r="AP702" s="15">
        <v>49</v>
      </c>
      <c r="AQ702" s="14" t="s">
        <v>1813</v>
      </c>
      <c r="AR702" s="15" t="s">
        <v>1845</v>
      </c>
    </row>
    <row r="703" spans="1:44" x14ac:dyDescent="0.2">
      <c r="A703" t="s">
        <v>1608</v>
      </c>
      <c r="B703" s="15" t="s">
        <v>1672</v>
      </c>
      <c r="C703" s="15" t="s">
        <v>1675</v>
      </c>
      <c r="D703" t="s">
        <v>1603</v>
      </c>
      <c r="E703" t="s">
        <v>1604</v>
      </c>
      <c r="F703" t="s">
        <v>1840</v>
      </c>
      <c r="G703" s="15" t="s">
        <v>1694</v>
      </c>
      <c r="H703" s="14" t="s">
        <v>1694</v>
      </c>
      <c r="I703" s="16" t="s">
        <v>1841</v>
      </c>
      <c r="M703" t="s">
        <v>1671</v>
      </c>
      <c r="O703">
        <v>2011</v>
      </c>
      <c r="R703">
        <v>30</v>
      </c>
      <c r="T703" t="s">
        <v>1842</v>
      </c>
      <c r="U703" t="s">
        <v>1775</v>
      </c>
      <c r="V703" s="9" t="s">
        <v>1842</v>
      </c>
      <c r="W703">
        <v>70</v>
      </c>
      <c r="X703" s="9" t="s">
        <v>1821</v>
      </c>
      <c r="Y703" t="s">
        <v>1844</v>
      </c>
      <c r="Z703">
        <v>24</v>
      </c>
      <c r="AF703" s="14" t="s">
        <v>158</v>
      </c>
      <c r="AG703" t="s">
        <v>1843</v>
      </c>
      <c r="AH703">
        <v>10</v>
      </c>
      <c r="AI703" t="s">
        <v>158</v>
      </c>
      <c r="AJ703" s="15" t="s">
        <v>1674</v>
      </c>
      <c r="AK703" s="15">
        <v>0</v>
      </c>
      <c r="AL703" s="14" t="s">
        <v>1792</v>
      </c>
      <c r="AM703" s="14">
        <v>0</v>
      </c>
      <c r="AN703" s="15">
        <v>4</v>
      </c>
      <c r="AO703" s="15">
        <v>50</v>
      </c>
      <c r="AP703" s="15">
        <v>49</v>
      </c>
      <c r="AQ703" s="14" t="s">
        <v>1813</v>
      </c>
      <c r="AR703" s="15" t="s">
        <v>1845</v>
      </c>
    </row>
    <row r="704" spans="1:44" x14ac:dyDescent="0.2">
      <c r="A704" t="s">
        <v>1608</v>
      </c>
      <c r="B704" s="15" t="s">
        <v>1672</v>
      </c>
      <c r="C704" s="15" t="s">
        <v>1675</v>
      </c>
      <c r="D704" t="s">
        <v>1603</v>
      </c>
      <c r="E704" t="s">
        <v>1604</v>
      </c>
      <c r="F704" t="s">
        <v>1840</v>
      </c>
      <c r="G704" s="15" t="s">
        <v>1694</v>
      </c>
      <c r="H704" s="14" t="s">
        <v>1694</v>
      </c>
      <c r="I704" s="16" t="s">
        <v>1841</v>
      </c>
      <c r="M704" t="s">
        <v>1671</v>
      </c>
      <c r="O704">
        <v>2011</v>
      </c>
      <c r="R704">
        <v>30</v>
      </c>
      <c r="T704" t="s">
        <v>1842</v>
      </c>
      <c r="U704" t="s">
        <v>1775</v>
      </c>
      <c r="V704" s="9" t="s">
        <v>1842</v>
      </c>
      <c r="W704">
        <v>70</v>
      </c>
      <c r="X704" s="9" t="s">
        <v>1730</v>
      </c>
      <c r="Y704" t="s">
        <v>1844</v>
      </c>
      <c r="Z704">
        <v>24</v>
      </c>
      <c r="AF704" s="14" t="s">
        <v>158</v>
      </c>
      <c r="AG704" t="s">
        <v>1843</v>
      </c>
      <c r="AH704">
        <v>10</v>
      </c>
      <c r="AI704" t="s">
        <v>158</v>
      </c>
      <c r="AJ704" s="15" t="s">
        <v>1674</v>
      </c>
      <c r="AK704" s="15">
        <v>0</v>
      </c>
      <c r="AL704" s="14" t="s">
        <v>1792</v>
      </c>
      <c r="AM704" s="14">
        <v>0</v>
      </c>
      <c r="AN704" s="15">
        <v>4</v>
      </c>
      <c r="AO704" s="15">
        <v>50</v>
      </c>
      <c r="AP704" s="15">
        <v>49</v>
      </c>
      <c r="AQ704" s="14" t="s">
        <v>1813</v>
      </c>
      <c r="AR704" s="15" t="s">
        <v>1845</v>
      </c>
    </row>
    <row r="705" spans="1:44" x14ac:dyDescent="0.2">
      <c r="A705" t="s">
        <v>1608</v>
      </c>
      <c r="B705" s="15" t="s">
        <v>1672</v>
      </c>
      <c r="C705" s="15" t="s">
        <v>1675</v>
      </c>
      <c r="D705" t="s">
        <v>1603</v>
      </c>
      <c r="E705" t="s">
        <v>1604</v>
      </c>
      <c r="F705" t="s">
        <v>1840</v>
      </c>
      <c r="G705" s="15" t="s">
        <v>1694</v>
      </c>
      <c r="H705" s="14" t="s">
        <v>1694</v>
      </c>
      <c r="I705" s="16" t="s">
        <v>1841</v>
      </c>
      <c r="M705" t="s">
        <v>1671</v>
      </c>
      <c r="O705">
        <v>2011</v>
      </c>
      <c r="R705">
        <v>30</v>
      </c>
      <c r="T705" t="s">
        <v>1842</v>
      </c>
      <c r="U705" t="s">
        <v>1775</v>
      </c>
      <c r="V705" s="9" t="s">
        <v>1842</v>
      </c>
      <c r="W705">
        <v>70</v>
      </c>
      <c r="X705" s="9" t="s">
        <v>1822</v>
      </c>
      <c r="Y705" t="s">
        <v>1844</v>
      </c>
      <c r="Z705">
        <v>24</v>
      </c>
      <c r="AF705" s="14" t="s">
        <v>158</v>
      </c>
      <c r="AG705" t="s">
        <v>1843</v>
      </c>
      <c r="AH705">
        <v>10</v>
      </c>
      <c r="AI705" t="s">
        <v>158</v>
      </c>
      <c r="AJ705" s="15" t="s">
        <v>1674</v>
      </c>
      <c r="AK705" s="15">
        <v>0</v>
      </c>
      <c r="AL705" s="14" t="s">
        <v>1792</v>
      </c>
      <c r="AM705">
        <v>0</v>
      </c>
      <c r="AN705" s="15">
        <v>4</v>
      </c>
      <c r="AO705" s="15">
        <v>50</v>
      </c>
      <c r="AP705" s="15">
        <v>49</v>
      </c>
      <c r="AQ705" s="14" t="s">
        <v>1813</v>
      </c>
      <c r="AR705" s="15" t="s">
        <v>1845</v>
      </c>
    </row>
    <row r="706" spans="1:44" x14ac:dyDescent="0.2">
      <c r="A706" t="s">
        <v>1608</v>
      </c>
      <c r="B706" s="15" t="s">
        <v>1672</v>
      </c>
      <c r="C706" s="15" t="s">
        <v>1675</v>
      </c>
      <c r="D706" t="s">
        <v>1603</v>
      </c>
      <c r="E706" t="s">
        <v>1604</v>
      </c>
      <c r="F706" t="s">
        <v>1840</v>
      </c>
      <c r="G706" s="15" t="s">
        <v>1694</v>
      </c>
      <c r="H706" s="14" t="s">
        <v>1694</v>
      </c>
      <c r="I706" s="16" t="s">
        <v>1841</v>
      </c>
      <c r="M706" t="s">
        <v>1671</v>
      </c>
      <c r="O706">
        <v>2011</v>
      </c>
      <c r="R706">
        <v>30</v>
      </c>
      <c r="T706" t="s">
        <v>1842</v>
      </c>
      <c r="U706" t="s">
        <v>1775</v>
      </c>
      <c r="V706" s="9" t="s">
        <v>1842</v>
      </c>
      <c r="W706">
        <v>70</v>
      </c>
      <c r="X706" s="9" t="s">
        <v>1820</v>
      </c>
      <c r="Y706" t="s">
        <v>1844</v>
      </c>
      <c r="Z706">
        <v>24</v>
      </c>
      <c r="AF706" s="14" t="s">
        <v>158</v>
      </c>
      <c r="AG706" t="s">
        <v>1843</v>
      </c>
      <c r="AH706">
        <v>10</v>
      </c>
      <c r="AI706" t="s">
        <v>158</v>
      </c>
      <c r="AJ706" s="15" t="s">
        <v>1674</v>
      </c>
      <c r="AK706" s="15">
        <v>0</v>
      </c>
      <c r="AL706" s="14" t="s">
        <v>1792</v>
      </c>
      <c r="AM706" s="14">
        <v>0</v>
      </c>
      <c r="AN706" s="15">
        <v>4</v>
      </c>
      <c r="AO706" s="15">
        <v>50</v>
      </c>
      <c r="AP706" s="15">
        <v>56</v>
      </c>
      <c r="AQ706" s="14" t="s">
        <v>1813</v>
      </c>
      <c r="AR706" s="15" t="s">
        <v>1845</v>
      </c>
    </row>
    <row r="707" spans="1:44" x14ac:dyDescent="0.2">
      <c r="A707" t="s">
        <v>1608</v>
      </c>
      <c r="B707" s="15" t="s">
        <v>1672</v>
      </c>
      <c r="C707" s="15" t="s">
        <v>1675</v>
      </c>
      <c r="D707" t="s">
        <v>1603</v>
      </c>
      <c r="E707" t="s">
        <v>1604</v>
      </c>
      <c r="F707" t="s">
        <v>1840</v>
      </c>
      <c r="G707" s="15" t="s">
        <v>1694</v>
      </c>
      <c r="H707" s="14" t="s">
        <v>1694</v>
      </c>
      <c r="I707" s="16" t="s">
        <v>1841</v>
      </c>
      <c r="M707" t="s">
        <v>1671</v>
      </c>
      <c r="O707">
        <v>2011</v>
      </c>
      <c r="R707">
        <v>30</v>
      </c>
      <c r="T707" t="s">
        <v>1842</v>
      </c>
      <c r="U707" t="s">
        <v>1775</v>
      </c>
      <c r="V707" s="9" t="s">
        <v>1842</v>
      </c>
      <c r="W707">
        <v>70</v>
      </c>
      <c r="X707" s="9" t="s">
        <v>1821</v>
      </c>
      <c r="Y707" t="s">
        <v>1844</v>
      </c>
      <c r="Z707">
        <v>24</v>
      </c>
      <c r="AF707" s="14" t="s">
        <v>158</v>
      </c>
      <c r="AG707" t="s">
        <v>1843</v>
      </c>
      <c r="AH707">
        <v>10</v>
      </c>
      <c r="AI707" t="s">
        <v>158</v>
      </c>
      <c r="AJ707" s="15" t="s">
        <v>1674</v>
      </c>
      <c r="AK707" s="15">
        <v>0</v>
      </c>
      <c r="AL707" s="14" t="s">
        <v>1792</v>
      </c>
      <c r="AM707" s="14">
        <v>0</v>
      </c>
      <c r="AN707" s="15">
        <v>4</v>
      </c>
      <c r="AO707" s="15">
        <v>50</v>
      </c>
      <c r="AP707" s="15">
        <v>56</v>
      </c>
      <c r="AQ707" s="14" t="s">
        <v>1813</v>
      </c>
      <c r="AR707" s="15" t="s">
        <v>1845</v>
      </c>
    </row>
    <row r="708" spans="1:44" x14ac:dyDescent="0.2">
      <c r="A708" t="s">
        <v>1608</v>
      </c>
      <c r="B708" s="15" t="s">
        <v>1672</v>
      </c>
      <c r="C708" s="15" t="s">
        <v>1675</v>
      </c>
      <c r="D708" t="s">
        <v>1603</v>
      </c>
      <c r="E708" t="s">
        <v>1604</v>
      </c>
      <c r="F708" t="s">
        <v>1840</v>
      </c>
      <c r="G708" s="15" t="s">
        <v>1694</v>
      </c>
      <c r="H708" s="14" t="s">
        <v>1694</v>
      </c>
      <c r="I708" s="16" t="s">
        <v>1841</v>
      </c>
      <c r="M708" t="s">
        <v>1671</v>
      </c>
      <c r="O708">
        <v>2011</v>
      </c>
      <c r="R708">
        <v>30</v>
      </c>
      <c r="T708" t="s">
        <v>1842</v>
      </c>
      <c r="U708" t="s">
        <v>1775</v>
      </c>
      <c r="V708" s="9" t="s">
        <v>1842</v>
      </c>
      <c r="W708">
        <v>70</v>
      </c>
      <c r="X708" s="9" t="s">
        <v>1730</v>
      </c>
      <c r="Y708" t="s">
        <v>1844</v>
      </c>
      <c r="Z708">
        <v>24</v>
      </c>
      <c r="AF708" s="14" t="s">
        <v>158</v>
      </c>
      <c r="AG708" t="s">
        <v>1843</v>
      </c>
      <c r="AH708">
        <v>10</v>
      </c>
      <c r="AI708" t="s">
        <v>158</v>
      </c>
      <c r="AJ708" s="15" t="s">
        <v>1674</v>
      </c>
      <c r="AK708" s="15">
        <v>0</v>
      </c>
      <c r="AL708" s="14" t="s">
        <v>1792</v>
      </c>
      <c r="AM708" s="14">
        <v>0</v>
      </c>
      <c r="AN708" s="15">
        <v>4</v>
      </c>
      <c r="AO708" s="15">
        <v>50</v>
      </c>
      <c r="AP708" s="15">
        <v>56</v>
      </c>
      <c r="AQ708" s="14" t="s">
        <v>1813</v>
      </c>
      <c r="AR708" s="15" t="s">
        <v>1845</v>
      </c>
    </row>
    <row r="709" spans="1:44" x14ac:dyDescent="0.2">
      <c r="A709" t="s">
        <v>1608</v>
      </c>
      <c r="B709" s="15" t="s">
        <v>1672</v>
      </c>
      <c r="C709" s="15" t="s">
        <v>1675</v>
      </c>
      <c r="D709" t="s">
        <v>1603</v>
      </c>
      <c r="E709" t="s">
        <v>1604</v>
      </c>
      <c r="F709" t="s">
        <v>1840</v>
      </c>
      <c r="G709" s="15" t="s">
        <v>1694</v>
      </c>
      <c r="H709" s="14" t="s">
        <v>1694</v>
      </c>
      <c r="I709" s="16" t="s">
        <v>1841</v>
      </c>
      <c r="M709" t="s">
        <v>1671</v>
      </c>
      <c r="O709">
        <v>2011</v>
      </c>
      <c r="R709">
        <v>30</v>
      </c>
      <c r="T709" t="s">
        <v>1842</v>
      </c>
      <c r="U709" t="s">
        <v>1775</v>
      </c>
      <c r="V709" s="9" t="s">
        <v>1842</v>
      </c>
      <c r="W709">
        <v>70</v>
      </c>
      <c r="X709" s="9" t="s">
        <v>1822</v>
      </c>
      <c r="Y709" t="s">
        <v>1844</v>
      </c>
      <c r="Z709">
        <v>24</v>
      </c>
      <c r="AF709" s="14" t="s">
        <v>158</v>
      </c>
      <c r="AG709" t="s">
        <v>1843</v>
      </c>
      <c r="AH709">
        <v>10</v>
      </c>
      <c r="AI709" t="s">
        <v>158</v>
      </c>
      <c r="AJ709" s="15" t="s">
        <v>1674</v>
      </c>
      <c r="AK709" s="15">
        <v>0</v>
      </c>
      <c r="AL709" s="14" t="s">
        <v>1792</v>
      </c>
      <c r="AM709">
        <v>0</v>
      </c>
      <c r="AN709" s="15">
        <v>4</v>
      </c>
      <c r="AO709" s="15">
        <v>50</v>
      </c>
      <c r="AP709" s="15">
        <v>56</v>
      </c>
      <c r="AQ709" s="14" t="s">
        <v>1813</v>
      </c>
      <c r="AR709" s="15" t="s">
        <v>1845</v>
      </c>
    </row>
    <row r="710" spans="1:44" x14ac:dyDescent="0.2">
      <c r="A710" t="s">
        <v>1608</v>
      </c>
      <c r="B710" s="15" t="s">
        <v>1672</v>
      </c>
      <c r="C710" s="15" t="s">
        <v>1675</v>
      </c>
      <c r="D710" t="s">
        <v>1603</v>
      </c>
      <c r="E710" t="s">
        <v>1604</v>
      </c>
      <c r="F710" t="s">
        <v>1840</v>
      </c>
      <c r="G710" s="15" t="s">
        <v>1694</v>
      </c>
      <c r="H710" s="14" t="s">
        <v>1694</v>
      </c>
      <c r="I710" s="16" t="s">
        <v>1841</v>
      </c>
      <c r="M710" t="s">
        <v>1671</v>
      </c>
      <c r="O710">
        <v>2011</v>
      </c>
      <c r="R710">
        <v>30</v>
      </c>
      <c r="T710" t="s">
        <v>1842</v>
      </c>
      <c r="U710" t="s">
        <v>1775</v>
      </c>
      <c r="V710" s="9" t="s">
        <v>1842</v>
      </c>
      <c r="W710">
        <v>70</v>
      </c>
      <c r="X710" s="9" t="s">
        <v>1820</v>
      </c>
      <c r="Y710" t="s">
        <v>1844</v>
      </c>
      <c r="Z710">
        <v>24</v>
      </c>
      <c r="AF710" s="14" t="s">
        <v>158</v>
      </c>
      <c r="AG710" t="s">
        <v>1843</v>
      </c>
      <c r="AH710">
        <v>10</v>
      </c>
      <c r="AI710" t="s">
        <v>158</v>
      </c>
      <c r="AJ710" s="15" t="s">
        <v>1674</v>
      </c>
      <c r="AK710" s="15">
        <v>0</v>
      </c>
      <c r="AL710" s="14" t="s">
        <v>1792</v>
      </c>
      <c r="AM710" s="14">
        <v>0</v>
      </c>
      <c r="AN710" s="15">
        <v>4</v>
      </c>
      <c r="AO710" s="15">
        <v>50</v>
      </c>
      <c r="AP710" s="15">
        <v>63</v>
      </c>
      <c r="AQ710" s="14" t="s">
        <v>1813</v>
      </c>
      <c r="AR710" s="15" t="s">
        <v>1845</v>
      </c>
    </row>
    <row r="711" spans="1:44" x14ac:dyDescent="0.2">
      <c r="A711" t="s">
        <v>1608</v>
      </c>
      <c r="B711" s="15" t="s">
        <v>1672</v>
      </c>
      <c r="C711" s="15" t="s">
        <v>1675</v>
      </c>
      <c r="D711" t="s">
        <v>1603</v>
      </c>
      <c r="E711" t="s">
        <v>1604</v>
      </c>
      <c r="F711" t="s">
        <v>1840</v>
      </c>
      <c r="G711" s="15" t="s">
        <v>1694</v>
      </c>
      <c r="H711" s="14" t="s">
        <v>1694</v>
      </c>
      <c r="I711" s="16" t="s">
        <v>1841</v>
      </c>
      <c r="M711" t="s">
        <v>1671</v>
      </c>
      <c r="O711">
        <v>2011</v>
      </c>
      <c r="R711">
        <v>30</v>
      </c>
      <c r="T711" t="s">
        <v>1842</v>
      </c>
      <c r="U711" t="s">
        <v>1775</v>
      </c>
      <c r="V711" s="9" t="s">
        <v>1842</v>
      </c>
      <c r="W711">
        <v>70</v>
      </c>
      <c r="X711" s="9" t="s">
        <v>1821</v>
      </c>
      <c r="Y711" t="s">
        <v>1844</v>
      </c>
      <c r="Z711">
        <v>24</v>
      </c>
      <c r="AF711" s="14" t="s">
        <v>158</v>
      </c>
      <c r="AG711" t="s">
        <v>1843</v>
      </c>
      <c r="AH711">
        <v>10</v>
      </c>
      <c r="AI711" t="s">
        <v>158</v>
      </c>
      <c r="AJ711" s="15" t="s">
        <v>1674</v>
      </c>
      <c r="AK711" s="15">
        <v>0</v>
      </c>
      <c r="AL711" s="14" t="s">
        <v>1792</v>
      </c>
      <c r="AM711" s="14">
        <v>0</v>
      </c>
      <c r="AN711" s="15">
        <v>4</v>
      </c>
      <c r="AO711" s="15">
        <v>50</v>
      </c>
      <c r="AP711" s="15">
        <v>63</v>
      </c>
      <c r="AQ711" s="14" t="s">
        <v>1813</v>
      </c>
      <c r="AR711" s="15" t="s">
        <v>1845</v>
      </c>
    </row>
    <row r="712" spans="1:44" x14ac:dyDescent="0.2">
      <c r="A712" t="s">
        <v>1608</v>
      </c>
      <c r="B712" s="15" t="s">
        <v>1672</v>
      </c>
      <c r="C712" s="15" t="s">
        <v>1675</v>
      </c>
      <c r="D712" t="s">
        <v>1603</v>
      </c>
      <c r="E712" t="s">
        <v>1604</v>
      </c>
      <c r="F712" t="s">
        <v>1840</v>
      </c>
      <c r="G712" s="15" t="s">
        <v>1694</v>
      </c>
      <c r="H712" s="14" t="s">
        <v>1694</v>
      </c>
      <c r="I712" s="16" t="s">
        <v>1841</v>
      </c>
      <c r="M712" t="s">
        <v>1671</v>
      </c>
      <c r="O712">
        <v>2011</v>
      </c>
      <c r="R712">
        <v>30</v>
      </c>
      <c r="T712" t="s">
        <v>1842</v>
      </c>
      <c r="U712" t="s">
        <v>1775</v>
      </c>
      <c r="V712" s="9" t="s">
        <v>1842</v>
      </c>
      <c r="W712">
        <v>70</v>
      </c>
      <c r="X712" s="9" t="s">
        <v>1730</v>
      </c>
      <c r="Y712" t="s">
        <v>1844</v>
      </c>
      <c r="Z712">
        <v>24</v>
      </c>
      <c r="AF712" s="14" t="s">
        <v>158</v>
      </c>
      <c r="AG712" t="s">
        <v>1843</v>
      </c>
      <c r="AH712">
        <v>10</v>
      </c>
      <c r="AI712" t="s">
        <v>158</v>
      </c>
      <c r="AJ712" s="15" t="s">
        <v>1674</v>
      </c>
      <c r="AK712" s="15">
        <v>0</v>
      </c>
      <c r="AL712" s="14" t="s">
        <v>1792</v>
      </c>
      <c r="AM712" s="14">
        <v>0</v>
      </c>
      <c r="AN712" s="15">
        <v>4</v>
      </c>
      <c r="AO712" s="15">
        <v>50</v>
      </c>
      <c r="AP712" s="15">
        <v>63</v>
      </c>
      <c r="AQ712" s="14" t="s">
        <v>1813</v>
      </c>
      <c r="AR712" s="15" t="s">
        <v>1845</v>
      </c>
    </row>
    <row r="713" spans="1:44" x14ac:dyDescent="0.2">
      <c r="A713" t="s">
        <v>1608</v>
      </c>
      <c r="B713" s="15" t="s">
        <v>1672</v>
      </c>
      <c r="C713" s="15" t="s">
        <v>1675</v>
      </c>
      <c r="D713" t="s">
        <v>1603</v>
      </c>
      <c r="E713" t="s">
        <v>1604</v>
      </c>
      <c r="F713" t="s">
        <v>1840</v>
      </c>
      <c r="G713" s="15" t="s">
        <v>1694</v>
      </c>
      <c r="H713" s="14" t="s">
        <v>1694</v>
      </c>
      <c r="I713" s="16" t="s">
        <v>1841</v>
      </c>
      <c r="M713" t="s">
        <v>1671</v>
      </c>
      <c r="O713">
        <v>2011</v>
      </c>
      <c r="R713">
        <v>30</v>
      </c>
      <c r="T713" t="s">
        <v>1842</v>
      </c>
      <c r="U713" t="s">
        <v>1775</v>
      </c>
      <c r="V713" s="9" t="s">
        <v>1842</v>
      </c>
      <c r="W713">
        <v>70</v>
      </c>
      <c r="X713" s="9" t="s">
        <v>1822</v>
      </c>
      <c r="Y713" t="s">
        <v>1844</v>
      </c>
      <c r="Z713">
        <v>24</v>
      </c>
      <c r="AF713" s="14" t="s">
        <v>158</v>
      </c>
      <c r="AG713" t="s">
        <v>1843</v>
      </c>
      <c r="AH713">
        <v>10</v>
      </c>
      <c r="AI713" t="s">
        <v>158</v>
      </c>
      <c r="AJ713" s="15" t="s">
        <v>1674</v>
      </c>
      <c r="AK713" s="15">
        <v>0</v>
      </c>
      <c r="AL713" s="14" t="s">
        <v>1792</v>
      </c>
      <c r="AM713">
        <v>0</v>
      </c>
      <c r="AN713" s="15">
        <v>4</v>
      </c>
      <c r="AO713" s="15">
        <v>50</v>
      </c>
      <c r="AP713" s="15">
        <v>63</v>
      </c>
      <c r="AQ713" s="14" t="s">
        <v>1813</v>
      </c>
      <c r="AR713" s="15" t="s">
        <v>1845</v>
      </c>
    </row>
    <row r="714" spans="1:44" x14ac:dyDescent="0.2">
      <c r="A714" t="s">
        <v>1608</v>
      </c>
      <c r="B714" s="15" t="s">
        <v>1672</v>
      </c>
      <c r="C714" s="15" t="s">
        <v>1675</v>
      </c>
      <c r="D714" t="s">
        <v>1603</v>
      </c>
      <c r="E714" t="s">
        <v>1604</v>
      </c>
      <c r="F714" t="s">
        <v>1840</v>
      </c>
      <c r="G714" s="15" t="s">
        <v>1694</v>
      </c>
      <c r="H714" s="14" t="s">
        <v>1694</v>
      </c>
      <c r="I714" s="16" t="s">
        <v>1841</v>
      </c>
      <c r="M714" t="s">
        <v>1671</v>
      </c>
      <c r="O714">
        <v>2011</v>
      </c>
      <c r="R714">
        <v>30</v>
      </c>
      <c r="T714" t="s">
        <v>1842</v>
      </c>
      <c r="U714" t="s">
        <v>1775</v>
      </c>
      <c r="V714" s="9" t="s">
        <v>1842</v>
      </c>
      <c r="W714">
        <v>70</v>
      </c>
      <c r="X714" s="9" t="s">
        <v>1820</v>
      </c>
      <c r="Y714" t="s">
        <v>1844</v>
      </c>
      <c r="Z714">
        <v>24</v>
      </c>
      <c r="AF714" s="14" t="s">
        <v>158</v>
      </c>
      <c r="AG714" t="s">
        <v>1843</v>
      </c>
      <c r="AH714">
        <v>10</v>
      </c>
      <c r="AI714" t="s">
        <v>158</v>
      </c>
      <c r="AJ714" s="15" t="s">
        <v>1674</v>
      </c>
      <c r="AK714" s="15">
        <v>0</v>
      </c>
      <c r="AL714" s="14" t="s">
        <v>1792</v>
      </c>
      <c r="AM714" s="14">
        <v>0</v>
      </c>
      <c r="AN714" s="15">
        <v>4</v>
      </c>
      <c r="AO714" s="15">
        <v>50</v>
      </c>
      <c r="AP714" s="15">
        <v>70</v>
      </c>
      <c r="AQ714" s="14" t="s">
        <v>1813</v>
      </c>
      <c r="AR714" s="15" t="s">
        <v>1845</v>
      </c>
    </row>
    <row r="715" spans="1:44" x14ac:dyDescent="0.2">
      <c r="A715" t="s">
        <v>1608</v>
      </c>
      <c r="B715" s="15" t="s">
        <v>1672</v>
      </c>
      <c r="C715" s="15" t="s">
        <v>1675</v>
      </c>
      <c r="D715" t="s">
        <v>1603</v>
      </c>
      <c r="E715" t="s">
        <v>1604</v>
      </c>
      <c r="F715" t="s">
        <v>1840</v>
      </c>
      <c r="G715" s="15" t="s">
        <v>1694</v>
      </c>
      <c r="H715" s="14" t="s">
        <v>1694</v>
      </c>
      <c r="I715" s="16" t="s">
        <v>1841</v>
      </c>
      <c r="M715" t="s">
        <v>1671</v>
      </c>
      <c r="O715">
        <v>2011</v>
      </c>
      <c r="R715">
        <v>30</v>
      </c>
      <c r="T715" t="s">
        <v>1842</v>
      </c>
      <c r="U715" t="s">
        <v>1775</v>
      </c>
      <c r="V715" s="9" t="s">
        <v>1842</v>
      </c>
      <c r="W715">
        <v>70</v>
      </c>
      <c r="X715" s="9" t="s">
        <v>1821</v>
      </c>
      <c r="Y715" t="s">
        <v>1844</v>
      </c>
      <c r="Z715">
        <v>24</v>
      </c>
      <c r="AF715" s="14" t="s">
        <v>158</v>
      </c>
      <c r="AG715" t="s">
        <v>1843</v>
      </c>
      <c r="AH715">
        <v>10</v>
      </c>
      <c r="AI715" t="s">
        <v>158</v>
      </c>
      <c r="AJ715" s="15" t="s">
        <v>1674</v>
      </c>
      <c r="AK715" s="15">
        <v>0</v>
      </c>
      <c r="AL715" s="14" t="s">
        <v>1792</v>
      </c>
      <c r="AM715" s="14">
        <v>0</v>
      </c>
      <c r="AN715" s="15">
        <v>4</v>
      </c>
      <c r="AO715" s="15">
        <v>50</v>
      </c>
      <c r="AP715" s="15">
        <v>70</v>
      </c>
      <c r="AQ715" s="14" t="s">
        <v>1813</v>
      </c>
      <c r="AR715" s="15" t="s">
        <v>1845</v>
      </c>
    </row>
    <row r="716" spans="1:44" x14ac:dyDescent="0.2">
      <c r="A716" t="s">
        <v>1608</v>
      </c>
      <c r="B716" s="15" t="s">
        <v>1672</v>
      </c>
      <c r="C716" s="15" t="s">
        <v>1675</v>
      </c>
      <c r="D716" t="s">
        <v>1603</v>
      </c>
      <c r="E716" t="s">
        <v>1604</v>
      </c>
      <c r="F716" t="s">
        <v>1840</v>
      </c>
      <c r="G716" s="15" t="s">
        <v>1694</v>
      </c>
      <c r="H716" s="14" t="s">
        <v>1694</v>
      </c>
      <c r="I716" s="16" t="s">
        <v>1841</v>
      </c>
      <c r="M716" t="s">
        <v>1671</v>
      </c>
      <c r="O716">
        <v>2011</v>
      </c>
      <c r="R716">
        <v>30</v>
      </c>
      <c r="T716" t="s">
        <v>1842</v>
      </c>
      <c r="U716" t="s">
        <v>1775</v>
      </c>
      <c r="V716" s="9" t="s">
        <v>1842</v>
      </c>
      <c r="W716">
        <v>70</v>
      </c>
      <c r="X716" s="9" t="s">
        <v>1730</v>
      </c>
      <c r="Y716" t="s">
        <v>1844</v>
      </c>
      <c r="Z716">
        <v>24</v>
      </c>
      <c r="AF716" s="14" t="s">
        <v>158</v>
      </c>
      <c r="AG716" t="s">
        <v>1843</v>
      </c>
      <c r="AH716">
        <v>10</v>
      </c>
      <c r="AI716" t="s">
        <v>158</v>
      </c>
      <c r="AJ716" s="15" t="s">
        <v>1674</v>
      </c>
      <c r="AK716" s="15">
        <v>0</v>
      </c>
      <c r="AL716" s="14" t="s">
        <v>1792</v>
      </c>
      <c r="AM716" s="14">
        <v>0</v>
      </c>
      <c r="AN716" s="15">
        <v>4</v>
      </c>
      <c r="AO716" s="15">
        <v>50</v>
      </c>
      <c r="AP716" s="15">
        <v>70</v>
      </c>
      <c r="AQ716" s="14" t="s">
        <v>1813</v>
      </c>
      <c r="AR716" s="15" t="s">
        <v>1845</v>
      </c>
    </row>
    <row r="717" spans="1:44" x14ac:dyDescent="0.2">
      <c r="A717" t="s">
        <v>1608</v>
      </c>
      <c r="B717" s="15" t="s">
        <v>1672</v>
      </c>
      <c r="C717" s="15" t="s">
        <v>1675</v>
      </c>
      <c r="D717" t="s">
        <v>1603</v>
      </c>
      <c r="E717" t="s">
        <v>1604</v>
      </c>
      <c r="F717" t="s">
        <v>1840</v>
      </c>
      <c r="G717" s="15" t="s">
        <v>1694</v>
      </c>
      <c r="H717" s="14" t="s">
        <v>1694</v>
      </c>
      <c r="I717" s="16" t="s">
        <v>1841</v>
      </c>
      <c r="M717" t="s">
        <v>1671</v>
      </c>
      <c r="O717">
        <v>2011</v>
      </c>
      <c r="R717">
        <v>30</v>
      </c>
      <c r="T717" t="s">
        <v>1842</v>
      </c>
      <c r="U717" t="s">
        <v>1775</v>
      </c>
      <c r="V717" s="9" t="s">
        <v>1842</v>
      </c>
      <c r="W717">
        <v>70</v>
      </c>
      <c r="X717" s="9" t="s">
        <v>1822</v>
      </c>
      <c r="Y717" t="s">
        <v>1844</v>
      </c>
      <c r="Z717">
        <v>24</v>
      </c>
      <c r="AF717" s="14" t="s">
        <v>158</v>
      </c>
      <c r="AG717" t="s">
        <v>1843</v>
      </c>
      <c r="AH717">
        <v>10</v>
      </c>
      <c r="AI717" t="s">
        <v>158</v>
      </c>
      <c r="AJ717" s="15" t="s">
        <v>1674</v>
      </c>
      <c r="AK717" s="15">
        <v>0</v>
      </c>
      <c r="AL717" s="14" t="s">
        <v>1792</v>
      </c>
      <c r="AM717">
        <v>0</v>
      </c>
      <c r="AN717" s="15">
        <v>4</v>
      </c>
      <c r="AO717" s="15">
        <v>50</v>
      </c>
      <c r="AP717" s="15">
        <v>70</v>
      </c>
      <c r="AQ717" s="14" t="s">
        <v>1813</v>
      </c>
      <c r="AR717" s="15" t="s">
        <v>1845</v>
      </c>
    </row>
    <row r="718" spans="1:44" x14ac:dyDescent="0.2">
      <c r="A718" t="s">
        <v>1608</v>
      </c>
      <c r="B718" s="15" t="s">
        <v>1672</v>
      </c>
      <c r="C718" s="15" t="s">
        <v>1675</v>
      </c>
      <c r="D718" t="s">
        <v>1603</v>
      </c>
      <c r="E718" t="s">
        <v>1604</v>
      </c>
      <c r="F718" t="s">
        <v>1840</v>
      </c>
      <c r="G718" s="15" t="s">
        <v>1694</v>
      </c>
      <c r="H718" s="14" t="s">
        <v>1694</v>
      </c>
      <c r="I718" s="16" t="s">
        <v>1841</v>
      </c>
      <c r="M718" t="s">
        <v>1671</v>
      </c>
      <c r="O718">
        <v>2011</v>
      </c>
      <c r="R718">
        <v>30</v>
      </c>
      <c r="T718" t="s">
        <v>1842</v>
      </c>
      <c r="U718" t="s">
        <v>1775</v>
      </c>
      <c r="V718" s="9" t="s">
        <v>1842</v>
      </c>
      <c r="W718">
        <v>70</v>
      </c>
      <c r="X718" s="9" t="s">
        <v>1730</v>
      </c>
      <c r="Y718" t="s">
        <v>1844</v>
      </c>
      <c r="Z718">
        <v>24</v>
      </c>
      <c r="AF718" s="14" t="s">
        <v>158</v>
      </c>
      <c r="AG718" t="s">
        <v>1843</v>
      </c>
      <c r="AH718">
        <v>10</v>
      </c>
      <c r="AI718" t="s">
        <v>158</v>
      </c>
      <c r="AJ718" s="15" t="s">
        <v>1674</v>
      </c>
      <c r="AK718" s="15">
        <v>6.3220000000000001</v>
      </c>
      <c r="AL718" s="14" t="s">
        <v>1792</v>
      </c>
      <c r="AM718" s="14">
        <v>2.3109999999999999</v>
      </c>
      <c r="AN718" s="15">
        <v>4</v>
      </c>
      <c r="AO718" s="15">
        <v>50</v>
      </c>
      <c r="AP718" s="15">
        <v>77</v>
      </c>
      <c r="AQ718" s="14" t="s">
        <v>1813</v>
      </c>
      <c r="AR718" s="15" t="s">
        <v>1845</v>
      </c>
    </row>
    <row r="719" spans="1:44" x14ac:dyDescent="0.2">
      <c r="A719" t="s">
        <v>1608</v>
      </c>
      <c r="B719" s="15" t="s">
        <v>1672</v>
      </c>
      <c r="C719" s="15" t="s">
        <v>1675</v>
      </c>
      <c r="D719" t="s">
        <v>1603</v>
      </c>
      <c r="E719" t="s">
        <v>1604</v>
      </c>
      <c r="F719" t="s">
        <v>1840</v>
      </c>
      <c r="G719" s="15" t="s">
        <v>1694</v>
      </c>
      <c r="H719" s="14" t="s">
        <v>1694</v>
      </c>
      <c r="I719" s="16" t="s">
        <v>1841</v>
      </c>
      <c r="M719" t="s">
        <v>1671</v>
      </c>
      <c r="O719">
        <v>2011</v>
      </c>
      <c r="R719">
        <v>30</v>
      </c>
      <c r="T719" t="s">
        <v>1842</v>
      </c>
      <c r="U719" t="s">
        <v>1775</v>
      </c>
      <c r="V719" s="9" t="s">
        <v>1842</v>
      </c>
      <c r="W719">
        <v>70</v>
      </c>
      <c r="X719" s="9" t="s">
        <v>1821</v>
      </c>
      <c r="Y719" t="s">
        <v>1844</v>
      </c>
      <c r="Z719">
        <v>24</v>
      </c>
      <c r="AF719" s="14" t="s">
        <v>158</v>
      </c>
      <c r="AG719" t="s">
        <v>1843</v>
      </c>
      <c r="AH719">
        <v>10</v>
      </c>
      <c r="AI719" t="s">
        <v>158</v>
      </c>
      <c r="AJ719" s="15" t="s">
        <v>1674</v>
      </c>
      <c r="AK719" s="15">
        <v>0</v>
      </c>
      <c r="AL719" s="14" t="s">
        <v>1792</v>
      </c>
      <c r="AM719" s="14">
        <v>0</v>
      </c>
      <c r="AN719" s="15">
        <v>4</v>
      </c>
      <c r="AO719" s="15">
        <v>50</v>
      </c>
      <c r="AP719" s="15">
        <v>77</v>
      </c>
      <c r="AQ719" s="14" t="s">
        <v>1813</v>
      </c>
      <c r="AR719" s="15" t="s">
        <v>1845</v>
      </c>
    </row>
    <row r="720" spans="1:44" x14ac:dyDescent="0.2">
      <c r="A720" t="s">
        <v>1608</v>
      </c>
      <c r="B720" s="15" t="s">
        <v>1672</v>
      </c>
      <c r="C720" s="15" t="s">
        <v>1675</v>
      </c>
      <c r="D720" t="s">
        <v>1603</v>
      </c>
      <c r="E720" t="s">
        <v>1604</v>
      </c>
      <c r="F720" t="s">
        <v>1840</v>
      </c>
      <c r="G720" s="15" t="s">
        <v>1694</v>
      </c>
      <c r="H720" s="14" t="s">
        <v>1694</v>
      </c>
      <c r="I720" s="16" t="s">
        <v>1841</v>
      </c>
      <c r="M720" t="s">
        <v>1671</v>
      </c>
      <c r="O720">
        <v>2011</v>
      </c>
      <c r="R720">
        <v>30</v>
      </c>
      <c r="T720" t="s">
        <v>1842</v>
      </c>
      <c r="U720" t="s">
        <v>1775</v>
      </c>
      <c r="V720" s="9" t="s">
        <v>1842</v>
      </c>
      <c r="W720">
        <v>70</v>
      </c>
      <c r="X720" s="9" t="s">
        <v>1820</v>
      </c>
      <c r="Y720" t="s">
        <v>1844</v>
      </c>
      <c r="Z720">
        <v>24</v>
      </c>
      <c r="AF720" s="14" t="s">
        <v>158</v>
      </c>
      <c r="AG720" t="s">
        <v>1843</v>
      </c>
      <c r="AH720">
        <v>10</v>
      </c>
      <c r="AI720" t="s">
        <v>158</v>
      </c>
      <c r="AJ720" s="15" t="s">
        <v>1674</v>
      </c>
      <c r="AK720" s="15">
        <v>0</v>
      </c>
      <c r="AL720" s="14" t="s">
        <v>1792</v>
      </c>
      <c r="AM720" s="14">
        <v>0</v>
      </c>
      <c r="AN720" s="15">
        <v>4</v>
      </c>
      <c r="AO720" s="15">
        <v>50</v>
      </c>
      <c r="AP720" s="15">
        <v>77</v>
      </c>
      <c r="AQ720" s="14" t="s">
        <v>1813</v>
      </c>
      <c r="AR720" s="15" t="s">
        <v>1845</v>
      </c>
    </row>
    <row r="721" spans="1:44" x14ac:dyDescent="0.2">
      <c r="A721" t="s">
        <v>1608</v>
      </c>
      <c r="B721" s="15" t="s">
        <v>1672</v>
      </c>
      <c r="C721" s="15" t="s">
        <v>1675</v>
      </c>
      <c r="D721" t="s">
        <v>1603</v>
      </c>
      <c r="E721" t="s">
        <v>1604</v>
      </c>
      <c r="F721" t="s">
        <v>1840</v>
      </c>
      <c r="G721" s="15" t="s">
        <v>1694</v>
      </c>
      <c r="H721" s="14" t="s">
        <v>1694</v>
      </c>
      <c r="I721" s="16" t="s">
        <v>1841</v>
      </c>
      <c r="M721" t="s">
        <v>1671</v>
      </c>
      <c r="O721">
        <v>2011</v>
      </c>
      <c r="R721">
        <v>30</v>
      </c>
      <c r="T721" t="s">
        <v>1842</v>
      </c>
      <c r="U721" t="s">
        <v>1775</v>
      </c>
      <c r="V721" s="9" t="s">
        <v>1842</v>
      </c>
      <c r="W721">
        <v>70</v>
      </c>
      <c r="X721" s="9" t="s">
        <v>1822</v>
      </c>
      <c r="Y721" t="s">
        <v>1844</v>
      </c>
      <c r="Z721">
        <v>24</v>
      </c>
      <c r="AF721" s="14" t="s">
        <v>158</v>
      </c>
      <c r="AG721" t="s">
        <v>1843</v>
      </c>
      <c r="AH721">
        <v>10</v>
      </c>
      <c r="AI721" t="s">
        <v>158</v>
      </c>
      <c r="AJ721" s="15" t="s">
        <v>1674</v>
      </c>
      <c r="AK721" s="15">
        <v>0</v>
      </c>
      <c r="AL721" s="14" t="s">
        <v>1792</v>
      </c>
      <c r="AM721">
        <v>0</v>
      </c>
      <c r="AN721" s="15">
        <v>4</v>
      </c>
      <c r="AO721" s="15">
        <v>50</v>
      </c>
      <c r="AP721" s="15">
        <v>77</v>
      </c>
      <c r="AQ721" s="14" t="s">
        <v>1813</v>
      </c>
      <c r="AR721" s="15" t="s">
        <v>1845</v>
      </c>
    </row>
    <row r="722" spans="1:44" x14ac:dyDescent="0.2">
      <c r="A722" t="s">
        <v>1608</v>
      </c>
      <c r="B722" s="15" t="s">
        <v>1672</v>
      </c>
      <c r="C722" s="15" t="s">
        <v>1675</v>
      </c>
      <c r="D722" t="s">
        <v>1603</v>
      </c>
      <c r="E722" t="s">
        <v>1604</v>
      </c>
      <c r="F722" t="s">
        <v>1840</v>
      </c>
      <c r="G722" s="15" t="s">
        <v>1694</v>
      </c>
      <c r="H722" s="14" t="s">
        <v>1694</v>
      </c>
      <c r="I722" s="16" t="s">
        <v>1841</v>
      </c>
      <c r="M722" t="s">
        <v>1671</v>
      </c>
      <c r="O722">
        <v>2011</v>
      </c>
      <c r="R722">
        <v>30</v>
      </c>
      <c r="T722" t="s">
        <v>1842</v>
      </c>
      <c r="U722" t="s">
        <v>1775</v>
      </c>
      <c r="V722" s="9" t="s">
        <v>1842</v>
      </c>
      <c r="W722">
        <v>70</v>
      </c>
      <c r="X722" s="9" t="s">
        <v>1730</v>
      </c>
      <c r="Y722" t="s">
        <v>1844</v>
      </c>
      <c r="Z722">
        <v>24</v>
      </c>
      <c r="AF722" s="14" t="s">
        <v>158</v>
      </c>
      <c r="AG722" t="s">
        <v>1843</v>
      </c>
      <c r="AH722">
        <v>10</v>
      </c>
      <c r="AI722" t="s">
        <v>158</v>
      </c>
      <c r="AJ722" s="15" t="s">
        <v>1674</v>
      </c>
      <c r="AK722" s="15">
        <v>7.4669999999999996</v>
      </c>
      <c r="AL722" s="14" t="s">
        <v>1792</v>
      </c>
      <c r="AM722" s="14">
        <v>2.8450000000000002</v>
      </c>
      <c r="AN722" s="15">
        <v>4</v>
      </c>
      <c r="AO722" s="15">
        <v>50</v>
      </c>
      <c r="AP722" s="15">
        <v>84</v>
      </c>
      <c r="AQ722" s="14" t="s">
        <v>1813</v>
      </c>
      <c r="AR722" s="15" t="s">
        <v>1845</v>
      </c>
    </row>
    <row r="723" spans="1:44" x14ac:dyDescent="0.2">
      <c r="A723" t="s">
        <v>1608</v>
      </c>
      <c r="B723" s="15" t="s">
        <v>1672</v>
      </c>
      <c r="C723" s="15" t="s">
        <v>1675</v>
      </c>
      <c r="D723" t="s">
        <v>1603</v>
      </c>
      <c r="E723" t="s">
        <v>1604</v>
      </c>
      <c r="F723" t="s">
        <v>1840</v>
      </c>
      <c r="G723" s="15" t="s">
        <v>1694</v>
      </c>
      <c r="H723" s="14" t="s">
        <v>1694</v>
      </c>
      <c r="I723" s="16" t="s">
        <v>1841</v>
      </c>
      <c r="M723" t="s">
        <v>1671</v>
      </c>
      <c r="O723">
        <v>2011</v>
      </c>
      <c r="R723">
        <v>30</v>
      </c>
      <c r="T723" t="s">
        <v>1842</v>
      </c>
      <c r="U723" t="s">
        <v>1775</v>
      </c>
      <c r="V723" s="9" t="s">
        <v>1842</v>
      </c>
      <c r="W723">
        <v>70</v>
      </c>
      <c r="X723" s="9" t="s">
        <v>1821</v>
      </c>
      <c r="Y723" t="s">
        <v>1844</v>
      </c>
      <c r="Z723">
        <v>24</v>
      </c>
      <c r="AF723" s="14" t="s">
        <v>158</v>
      </c>
      <c r="AG723" t="s">
        <v>1843</v>
      </c>
      <c r="AH723">
        <v>10</v>
      </c>
      <c r="AI723" t="s">
        <v>158</v>
      </c>
      <c r="AJ723" s="15" t="s">
        <v>1674</v>
      </c>
      <c r="AK723" s="15">
        <v>2.7330000000000001</v>
      </c>
      <c r="AL723" s="14" t="s">
        <v>1792</v>
      </c>
      <c r="AM723" s="14">
        <v>4.8890000000000002</v>
      </c>
      <c r="AN723" s="15">
        <v>4</v>
      </c>
      <c r="AO723" s="15">
        <v>50</v>
      </c>
      <c r="AP723" s="15">
        <v>84</v>
      </c>
      <c r="AQ723" s="14" t="s">
        <v>1813</v>
      </c>
      <c r="AR723" s="15" t="s">
        <v>1845</v>
      </c>
    </row>
    <row r="724" spans="1:44" x14ac:dyDescent="0.2">
      <c r="A724" t="s">
        <v>1608</v>
      </c>
      <c r="B724" s="15" t="s">
        <v>1672</v>
      </c>
      <c r="C724" s="15" t="s">
        <v>1675</v>
      </c>
      <c r="D724" t="s">
        <v>1603</v>
      </c>
      <c r="E724" t="s">
        <v>1604</v>
      </c>
      <c r="F724" t="s">
        <v>1840</v>
      </c>
      <c r="G724" s="15" t="s">
        <v>1694</v>
      </c>
      <c r="H724" s="14" t="s">
        <v>1694</v>
      </c>
      <c r="I724" s="16" t="s">
        <v>1841</v>
      </c>
      <c r="M724" t="s">
        <v>1671</v>
      </c>
      <c r="O724">
        <v>2011</v>
      </c>
      <c r="R724">
        <v>30</v>
      </c>
      <c r="T724" t="s">
        <v>1842</v>
      </c>
      <c r="U724" t="s">
        <v>1775</v>
      </c>
      <c r="V724" s="9" t="s">
        <v>1842</v>
      </c>
      <c r="W724">
        <v>70</v>
      </c>
      <c r="X724" s="9" t="s">
        <v>1820</v>
      </c>
      <c r="Y724" t="s">
        <v>1844</v>
      </c>
      <c r="Z724">
        <v>24</v>
      </c>
      <c r="AF724" s="14" t="s">
        <v>158</v>
      </c>
      <c r="AG724" t="s">
        <v>1843</v>
      </c>
      <c r="AH724">
        <v>10</v>
      </c>
      <c r="AI724" t="s">
        <v>158</v>
      </c>
      <c r="AJ724" s="15" t="s">
        <v>1674</v>
      </c>
      <c r="AK724" s="15">
        <v>0</v>
      </c>
      <c r="AL724" s="14" t="s">
        <v>1792</v>
      </c>
      <c r="AM724" s="14">
        <v>0</v>
      </c>
      <c r="AN724" s="15">
        <v>4</v>
      </c>
      <c r="AO724" s="15">
        <v>50</v>
      </c>
      <c r="AP724" s="15">
        <v>84</v>
      </c>
      <c r="AQ724" s="14" t="s">
        <v>1813</v>
      </c>
      <c r="AR724" s="15" t="s">
        <v>1845</v>
      </c>
    </row>
    <row r="725" spans="1:44" x14ac:dyDescent="0.2">
      <c r="A725" t="s">
        <v>1608</v>
      </c>
      <c r="B725" s="15" t="s">
        <v>1672</v>
      </c>
      <c r="C725" s="15" t="s">
        <v>1675</v>
      </c>
      <c r="D725" t="s">
        <v>1603</v>
      </c>
      <c r="E725" t="s">
        <v>1604</v>
      </c>
      <c r="F725" t="s">
        <v>1840</v>
      </c>
      <c r="G725" s="15" t="s">
        <v>1694</v>
      </c>
      <c r="H725" s="14" t="s">
        <v>1694</v>
      </c>
      <c r="I725" s="16" t="s">
        <v>1841</v>
      </c>
      <c r="M725" t="s">
        <v>1671</v>
      </c>
      <c r="O725">
        <v>2011</v>
      </c>
      <c r="R725">
        <v>30</v>
      </c>
      <c r="T725" t="s">
        <v>1842</v>
      </c>
      <c r="U725" t="s">
        <v>1775</v>
      </c>
      <c r="V725" s="9" t="s">
        <v>1842</v>
      </c>
      <c r="W725">
        <v>70</v>
      </c>
      <c r="X725" s="9" t="s">
        <v>1822</v>
      </c>
      <c r="Y725" t="s">
        <v>1844</v>
      </c>
      <c r="Z725">
        <v>24</v>
      </c>
      <c r="AF725" s="14" t="s">
        <v>158</v>
      </c>
      <c r="AG725" t="s">
        <v>1843</v>
      </c>
      <c r="AH725">
        <v>10</v>
      </c>
      <c r="AI725" t="s">
        <v>158</v>
      </c>
      <c r="AJ725" s="15" t="s">
        <v>1674</v>
      </c>
      <c r="AK725" s="15">
        <v>0</v>
      </c>
      <c r="AL725" s="14" t="s">
        <v>1792</v>
      </c>
      <c r="AM725">
        <v>0</v>
      </c>
      <c r="AN725" s="15">
        <v>4</v>
      </c>
      <c r="AO725" s="15">
        <v>50</v>
      </c>
      <c r="AP725" s="15">
        <v>84</v>
      </c>
      <c r="AQ725" s="14" t="s">
        <v>1813</v>
      </c>
      <c r="AR725" s="15" t="s">
        <v>1845</v>
      </c>
    </row>
    <row r="726" spans="1:44" x14ac:dyDescent="0.2">
      <c r="A726" t="s">
        <v>1608</v>
      </c>
      <c r="B726" s="15" t="s">
        <v>1672</v>
      </c>
      <c r="C726" s="15" t="s">
        <v>1675</v>
      </c>
      <c r="D726" t="s">
        <v>1603</v>
      </c>
      <c r="E726" t="s">
        <v>1604</v>
      </c>
      <c r="F726" t="s">
        <v>1840</v>
      </c>
      <c r="G726" s="15" t="s">
        <v>1694</v>
      </c>
      <c r="H726" s="14" t="s">
        <v>1694</v>
      </c>
      <c r="I726" s="16" t="s">
        <v>1841</v>
      </c>
      <c r="M726" t="s">
        <v>1671</v>
      </c>
      <c r="O726">
        <v>2011</v>
      </c>
      <c r="R726">
        <v>30</v>
      </c>
      <c r="T726" t="s">
        <v>1842</v>
      </c>
      <c r="U726" t="s">
        <v>1775</v>
      </c>
      <c r="V726" s="9" t="s">
        <v>1842</v>
      </c>
      <c r="W726">
        <v>70</v>
      </c>
      <c r="X726" s="9" t="s">
        <v>1730</v>
      </c>
      <c r="Y726" t="s">
        <v>1844</v>
      </c>
      <c r="Z726">
        <v>24</v>
      </c>
      <c r="AF726" s="14" t="s">
        <v>158</v>
      </c>
      <c r="AG726" t="s">
        <v>1843</v>
      </c>
      <c r="AH726">
        <v>10</v>
      </c>
      <c r="AI726" t="s">
        <v>158</v>
      </c>
      <c r="AJ726" s="15" t="s">
        <v>1674</v>
      </c>
      <c r="AK726" s="15">
        <v>7.3890000000000002</v>
      </c>
      <c r="AL726" s="14" t="s">
        <v>1792</v>
      </c>
      <c r="AM726" s="14">
        <v>2.8450000000000002</v>
      </c>
      <c r="AN726" s="15">
        <v>4</v>
      </c>
      <c r="AO726" s="15">
        <v>50</v>
      </c>
      <c r="AP726" s="15">
        <v>91</v>
      </c>
      <c r="AQ726" s="14" t="s">
        <v>1813</v>
      </c>
      <c r="AR726" s="15" t="s">
        <v>1845</v>
      </c>
    </row>
    <row r="727" spans="1:44" x14ac:dyDescent="0.2">
      <c r="A727" t="s">
        <v>1608</v>
      </c>
      <c r="B727" s="15" t="s">
        <v>1672</v>
      </c>
      <c r="C727" s="15" t="s">
        <v>1675</v>
      </c>
      <c r="D727" t="s">
        <v>1603</v>
      </c>
      <c r="E727" t="s">
        <v>1604</v>
      </c>
      <c r="F727" t="s">
        <v>1840</v>
      </c>
      <c r="G727" s="15" t="s">
        <v>1694</v>
      </c>
      <c r="H727" s="14" t="s">
        <v>1694</v>
      </c>
      <c r="I727" s="16" t="s">
        <v>1841</v>
      </c>
      <c r="M727" t="s">
        <v>1671</v>
      </c>
      <c r="O727">
        <v>2011</v>
      </c>
      <c r="R727">
        <v>30</v>
      </c>
      <c r="T727" t="s">
        <v>1842</v>
      </c>
      <c r="U727" t="s">
        <v>1775</v>
      </c>
      <c r="V727" s="9" t="s">
        <v>1842</v>
      </c>
      <c r="W727">
        <v>70</v>
      </c>
      <c r="X727" s="9" t="s">
        <v>1821</v>
      </c>
      <c r="Y727" t="s">
        <v>1844</v>
      </c>
      <c r="Z727">
        <v>24</v>
      </c>
      <c r="AF727" s="14" t="s">
        <v>158</v>
      </c>
      <c r="AG727" t="s">
        <v>1843</v>
      </c>
      <c r="AH727">
        <v>10</v>
      </c>
      <c r="AI727" t="s">
        <v>158</v>
      </c>
      <c r="AJ727" s="15" t="s">
        <v>1674</v>
      </c>
      <c r="AK727" s="15">
        <v>3.133</v>
      </c>
      <c r="AL727" s="14" t="s">
        <v>1792</v>
      </c>
      <c r="AM727" s="14">
        <v>4.8</v>
      </c>
      <c r="AN727" s="15">
        <v>4</v>
      </c>
      <c r="AO727" s="15">
        <v>50</v>
      </c>
      <c r="AP727" s="15">
        <v>91</v>
      </c>
      <c r="AQ727" s="14" t="s">
        <v>1813</v>
      </c>
      <c r="AR727" s="15" t="s">
        <v>1845</v>
      </c>
    </row>
    <row r="728" spans="1:44" x14ac:dyDescent="0.2">
      <c r="A728" t="s">
        <v>1608</v>
      </c>
      <c r="B728" s="15" t="s">
        <v>1672</v>
      </c>
      <c r="C728" s="15" t="s">
        <v>1675</v>
      </c>
      <c r="D728" t="s">
        <v>1603</v>
      </c>
      <c r="E728" t="s">
        <v>1604</v>
      </c>
      <c r="F728" t="s">
        <v>1840</v>
      </c>
      <c r="G728" s="15" t="s">
        <v>1694</v>
      </c>
      <c r="H728" s="14" t="s">
        <v>1694</v>
      </c>
      <c r="I728" s="16" t="s">
        <v>1841</v>
      </c>
      <c r="M728" t="s">
        <v>1671</v>
      </c>
      <c r="O728">
        <v>2011</v>
      </c>
      <c r="R728">
        <v>30</v>
      </c>
      <c r="T728" t="s">
        <v>1842</v>
      </c>
      <c r="U728" t="s">
        <v>1775</v>
      </c>
      <c r="V728" s="9" t="s">
        <v>1842</v>
      </c>
      <c r="W728">
        <v>70</v>
      </c>
      <c r="X728" s="9" t="s">
        <v>1820</v>
      </c>
      <c r="Y728" t="s">
        <v>1844</v>
      </c>
      <c r="Z728">
        <v>24</v>
      </c>
      <c r="AF728" s="14" t="s">
        <v>158</v>
      </c>
      <c r="AG728" t="s">
        <v>1843</v>
      </c>
      <c r="AH728">
        <v>10</v>
      </c>
      <c r="AI728" t="s">
        <v>158</v>
      </c>
      <c r="AJ728" s="15" t="s">
        <v>1674</v>
      </c>
      <c r="AK728" s="15">
        <v>0</v>
      </c>
      <c r="AL728" s="14" t="s">
        <v>1792</v>
      </c>
      <c r="AM728" s="14">
        <v>0</v>
      </c>
      <c r="AN728" s="15">
        <v>4</v>
      </c>
      <c r="AO728" s="15">
        <v>50</v>
      </c>
      <c r="AP728" s="15">
        <v>91</v>
      </c>
      <c r="AQ728" s="14" t="s">
        <v>1813</v>
      </c>
      <c r="AR728" s="15" t="s">
        <v>1845</v>
      </c>
    </row>
    <row r="729" spans="1:44" x14ac:dyDescent="0.2">
      <c r="A729" t="s">
        <v>1608</v>
      </c>
      <c r="B729" s="15" t="s">
        <v>1672</v>
      </c>
      <c r="C729" s="15" t="s">
        <v>1675</v>
      </c>
      <c r="D729" t="s">
        <v>1603</v>
      </c>
      <c r="E729" t="s">
        <v>1604</v>
      </c>
      <c r="F729" t="s">
        <v>1840</v>
      </c>
      <c r="G729" s="15" t="s">
        <v>1694</v>
      </c>
      <c r="H729" s="14" t="s">
        <v>1694</v>
      </c>
      <c r="I729" s="16" t="s">
        <v>1841</v>
      </c>
      <c r="M729" t="s">
        <v>1671</v>
      </c>
      <c r="O729">
        <v>2011</v>
      </c>
      <c r="R729">
        <v>30</v>
      </c>
      <c r="T729" t="s">
        <v>1842</v>
      </c>
      <c r="U729" t="s">
        <v>1775</v>
      </c>
      <c r="V729" s="9" t="s">
        <v>1842</v>
      </c>
      <c r="W729">
        <v>70</v>
      </c>
      <c r="X729" s="9" t="s">
        <v>1822</v>
      </c>
      <c r="Y729" t="s">
        <v>1844</v>
      </c>
      <c r="Z729">
        <v>24</v>
      </c>
      <c r="AF729" s="14" t="s">
        <v>158</v>
      </c>
      <c r="AG729" t="s">
        <v>1843</v>
      </c>
      <c r="AH729">
        <v>10</v>
      </c>
      <c r="AI729" t="s">
        <v>158</v>
      </c>
      <c r="AJ729" s="15" t="s">
        <v>1674</v>
      </c>
      <c r="AK729" s="15">
        <v>0</v>
      </c>
      <c r="AL729" s="14" t="s">
        <v>1792</v>
      </c>
      <c r="AM729" s="14">
        <v>0</v>
      </c>
      <c r="AN729" s="15">
        <v>4</v>
      </c>
      <c r="AO729" s="15">
        <v>50</v>
      </c>
      <c r="AP729" s="15">
        <v>91</v>
      </c>
      <c r="AQ729" s="14" t="s">
        <v>1813</v>
      </c>
      <c r="AR729" s="15" t="s">
        <v>1845</v>
      </c>
    </row>
    <row r="730" spans="1:44" x14ac:dyDescent="0.2">
      <c r="A730" t="s">
        <v>1608</v>
      </c>
      <c r="B730" s="15" t="s">
        <v>1672</v>
      </c>
      <c r="C730" s="15" t="s">
        <v>1675</v>
      </c>
      <c r="D730" t="s">
        <v>1603</v>
      </c>
      <c r="E730" t="s">
        <v>1604</v>
      </c>
      <c r="F730" t="s">
        <v>1840</v>
      </c>
      <c r="G730" s="15" t="s">
        <v>1694</v>
      </c>
      <c r="H730" s="14" t="s">
        <v>1694</v>
      </c>
      <c r="I730" s="16" t="s">
        <v>1841</v>
      </c>
      <c r="M730" t="s">
        <v>1671</v>
      </c>
      <c r="O730">
        <v>2011</v>
      </c>
      <c r="R730">
        <v>30</v>
      </c>
      <c r="T730" t="s">
        <v>1842</v>
      </c>
      <c r="U730" t="s">
        <v>1775</v>
      </c>
      <c r="V730" s="9" t="s">
        <v>1842</v>
      </c>
      <c r="W730">
        <v>70</v>
      </c>
      <c r="X730" s="9" t="s">
        <v>1820</v>
      </c>
      <c r="Y730" t="s">
        <v>1844</v>
      </c>
      <c r="Z730">
        <v>24</v>
      </c>
      <c r="AF730" s="14" t="s">
        <v>158</v>
      </c>
      <c r="AG730" t="s">
        <v>1843</v>
      </c>
      <c r="AH730">
        <v>10</v>
      </c>
      <c r="AI730" t="s">
        <v>158</v>
      </c>
      <c r="AJ730" s="15" t="s">
        <v>1674</v>
      </c>
      <c r="AK730" s="15">
        <v>0.33300000000000002</v>
      </c>
      <c r="AL730" s="14" t="s">
        <v>1792</v>
      </c>
      <c r="AM730" s="14">
        <v>0.65600000000000003</v>
      </c>
      <c r="AN730" s="15">
        <v>4</v>
      </c>
      <c r="AO730" s="15">
        <v>50</v>
      </c>
      <c r="AP730" s="15">
        <v>98</v>
      </c>
      <c r="AQ730" s="14" t="s">
        <v>1813</v>
      </c>
      <c r="AR730" s="15" t="s">
        <v>1845</v>
      </c>
    </row>
    <row r="731" spans="1:44" x14ac:dyDescent="0.2">
      <c r="A731" t="s">
        <v>1608</v>
      </c>
      <c r="B731" s="15" t="s">
        <v>1672</v>
      </c>
      <c r="C731" s="15" t="s">
        <v>1675</v>
      </c>
      <c r="D731" t="s">
        <v>1603</v>
      </c>
      <c r="E731" t="s">
        <v>1604</v>
      </c>
      <c r="F731" t="s">
        <v>1840</v>
      </c>
      <c r="G731" s="15" t="s">
        <v>1694</v>
      </c>
      <c r="H731" s="14" t="s">
        <v>1694</v>
      </c>
      <c r="I731" s="16" t="s">
        <v>1841</v>
      </c>
      <c r="M731" t="s">
        <v>1671</v>
      </c>
      <c r="O731">
        <v>2011</v>
      </c>
      <c r="R731">
        <v>30</v>
      </c>
      <c r="T731" t="s">
        <v>1842</v>
      </c>
      <c r="U731" t="s">
        <v>1775</v>
      </c>
      <c r="V731" s="9" t="s">
        <v>1842</v>
      </c>
      <c r="W731">
        <v>70</v>
      </c>
      <c r="X731" s="9" t="s">
        <v>1821</v>
      </c>
      <c r="Y731" t="s">
        <v>1844</v>
      </c>
      <c r="Z731">
        <v>24</v>
      </c>
      <c r="AF731" s="14" t="s">
        <v>158</v>
      </c>
      <c r="AG731" t="s">
        <v>1843</v>
      </c>
      <c r="AH731">
        <v>10</v>
      </c>
      <c r="AI731" t="s">
        <v>158</v>
      </c>
      <c r="AJ731" s="15" t="s">
        <v>1674</v>
      </c>
      <c r="AK731" s="14">
        <v>4.3330000000000002</v>
      </c>
      <c r="AL731" s="14" t="s">
        <v>1792</v>
      </c>
      <c r="AM731" s="14">
        <v>5.3330000000000002</v>
      </c>
      <c r="AN731" s="15">
        <v>4</v>
      </c>
      <c r="AO731" s="15">
        <v>50</v>
      </c>
      <c r="AP731" s="15">
        <v>98</v>
      </c>
      <c r="AQ731" s="14" t="s">
        <v>1813</v>
      </c>
      <c r="AR731" s="15" t="s">
        <v>1845</v>
      </c>
    </row>
    <row r="732" spans="1:44" x14ac:dyDescent="0.2">
      <c r="A732" t="s">
        <v>1608</v>
      </c>
      <c r="B732" s="15" t="s">
        <v>1672</v>
      </c>
      <c r="C732" s="15" t="s">
        <v>1675</v>
      </c>
      <c r="D732" t="s">
        <v>1603</v>
      </c>
      <c r="E732" t="s">
        <v>1604</v>
      </c>
      <c r="F732" t="s">
        <v>1840</v>
      </c>
      <c r="G732" s="15" t="s">
        <v>1694</v>
      </c>
      <c r="H732" s="14" t="s">
        <v>1694</v>
      </c>
      <c r="I732" s="16" t="s">
        <v>1841</v>
      </c>
      <c r="M732" t="s">
        <v>1671</v>
      </c>
      <c r="O732">
        <v>2011</v>
      </c>
      <c r="R732">
        <v>30</v>
      </c>
      <c r="T732" t="s">
        <v>1842</v>
      </c>
      <c r="U732" t="s">
        <v>1775</v>
      </c>
      <c r="V732" s="9" t="s">
        <v>1842</v>
      </c>
      <c r="W732">
        <v>70</v>
      </c>
      <c r="X732" s="9" t="s">
        <v>1730</v>
      </c>
      <c r="Y732" t="s">
        <v>1844</v>
      </c>
      <c r="Z732">
        <v>24</v>
      </c>
      <c r="AF732" s="14" t="s">
        <v>158</v>
      </c>
      <c r="AG732" t="s">
        <v>1843</v>
      </c>
      <c r="AH732">
        <v>10</v>
      </c>
      <c r="AI732" t="s">
        <v>158</v>
      </c>
      <c r="AJ732" s="15" t="s">
        <v>1674</v>
      </c>
      <c r="AK732" s="15">
        <v>8.3670000000000009</v>
      </c>
      <c r="AL732" s="14" t="s">
        <v>1792</v>
      </c>
      <c r="AM732" s="14">
        <v>4.0890000000000004</v>
      </c>
      <c r="AN732" s="15">
        <v>4</v>
      </c>
      <c r="AO732" s="15">
        <v>50</v>
      </c>
      <c r="AP732" s="15">
        <v>98</v>
      </c>
      <c r="AQ732" s="14" t="s">
        <v>1813</v>
      </c>
      <c r="AR732" s="15" t="s">
        <v>1845</v>
      </c>
    </row>
    <row r="733" spans="1:44" x14ac:dyDescent="0.2">
      <c r="A733" t="s">
        <v>1608</v>
      </c>
      <c r="B733" s="15" t="s">
        <v>1672</v>
      </c>
      <c r="C733" s="15" t="s">
        <v>1675</v>
      </c>
      <c r="D733" t="s">
        <v>1603</v>
      </c>
      <c r="E733" t="s">
        <v>1604</v>
      </c>
      <c r="F733" t="s">
        <v>1840</v>
      </c>
      <c r="G733" s="15" t="s">
        <v>1694</v>
      </c>
      <c r="H733" s="14" t="s">
        <v>1694</v>
      </c>
      <c r="I733" s="16" t="s">
        <v>1841</v>
      </c>
      <c r="M733" t="s">
        <v>1671</v>
      </c>
      <c r="O733">
        <v>2011</v>
      </c>
      <c r="R733">
        <v>30</v>
      </c>
      <c r="T733" t="s">
        <v>1842</v>
      </c>
      <c r="U733" t="s">
        <v>1775</v>
      </c>
      <c r="V733" s="9" t="s">
        <v>1842</v>
      </c>
      <c r="W733">
        <v>70</v>
      </c>
      <c r="X733" s="9" t="s">
        <v>1822</v>
      </c>
      <c r="Y733" t="s">
        <v>1844</v>
      </c>
      <c r="Z733">
        <v>24</v>
      </c>
      <c r="AF733" s="14" t="s">
        <v>158</v>
      </c>
      <c r="AG733" t="s">
        <v>1843</v>
      </c>
      <c r="AH733">
        <v>10</v>
      </c>
      <c r="AI733" t="s">
        <v>158</v>
      </c>
      <c r="AJ733" s="15" t="s">
        <v>1674</v>
      </c>
      <c r="AK733" s="15">
        <v>0</v>
      </c>
      <c r="AL733" s="14" t="s">
        <v>1792</v>
      </c>
      <c r="AM733" s="14">
        <v>0</v>
      </c>
      <c r="AN733" s="15">
        <v>4</v>
      </c>
      <c r="AO733" s="15">
        <v>50</v>
      </c>
      <c r="AP733" s="15">
        <v>98</v>
      </c>
      <c r="AQ733" s="14" t="s">
        <v>1813</v>
      </c>
      <c r="AR733" s="15" t="s">
        <v>1845</v>
      </c>
    </row>
    <row r="734" spans="1:44" x14ac:dyDescent="0.2">
      <c r="A734" t="s">
        <v>1608</v>
      </c>
      <c r="B734" s="15" t="s">
        <v>1672</v>
      </c>
      <c r="C734" s="15" t="s">
        <v>1675</v>
      </c>
      <c r="D734" t="s">
        <v>1603</v>
      </c>
      <c r="E734" t="s">
        <v>1604</v>
      </c>
      <c r="F734" t="s">
        <v>1840</v>
      </c>
      <c r="G734" s="15" t="s">
        <v>1694</v>
      </c>
      <c r="H734" s="14" t="s">
        <v>1694</v>
      </c>
      <c r="I734" s="16" t="s">
        <v>1841</v>
      </c>
      <c r="M734" t="s">
        <v>1671</v>
      </c>
      <c r="O734">
        <v>2011</v>
      </c>
      <c r="R734">
        <v>30</v>
      </c>
      <c r="T734" t="s">
        <v>1842</v>
      </c>
      <c r="U734" t="s">
        <v>1775</v>
      </c>
      <c r="V734" s="9" t="s">
        <v>1842</v>
      </c>
      <c r="W734">
        <v>70</v>
      </c>
      <c r="X734" s="9" t="s">
        <v>1820</v>
      </c>
      <c r="Y734" t="s">
        <v>1844</v>
      </c>
      <c r="Z734">
        <v>24</v>
      </c>
      <c r="AF734" s="14" t="s">
        <v>158</v>
      </c>
      <c r="AG734" t="s">
        <v>1843</v>
      </c>
      <c r="AH734">
        <v>10</v>
      </c>
      <c r="AI734" t="s">
        <v>158</v>
      </c>
      <c r="AJ734" s="15" t="s">
        <v>1674</v>
      </c>
      <c r="AK734" s="15">
        <v>1.522</v>
      </c>
      <c r="AL734" s="14" t="s">
        <v>1792</v>
      </c>
      <c r="AM734" s="14">
        <f>1.522-0.456</f>
        <v>1.0660000000000001</v>
      </c>
      <c r="AN734" s="15">
        <v>4</v>
      </c>
      <c r="AO734" s="15">
        <v>50</v>
      </c>
      <c r="AP734" s="15">
        <v>105</v>
      </c>
      <c r="AQ734" s="14" t="s">
        <v>1813</v>
      </c>
      <c r="AR734" s="15" t="s">
        <v>1845</v>
      </c>
    </row>
    <row r="735" spans="1:44" x14ac:dyDescent="0.2">
      <c r="A735" t="s">
        <v>1608</v>
      </c>
      <c r="B735" s="15" t="s">
        <v>1672</v>
      </c>
      <c r="C735" s="15" t="s">
        <v>1675</v>
      </c>
      <c r="D735" t="s">
        <v>1603</v>
      </c>
      <c r="E735" t="s">
        <v>1604</v>
      </c>
      <c r="F735" t="s">
        <v>1840</v>
      </c>
      <c r="G735" s="15" t="s">
        <v>1694</v>
      </c>
      <c r="H735" s="14" t="s">
        <v>1694</v>
      </c>
      <c r="I735" s="16" t="s">
        <v>1841</v>
      </c>
      <c r="M735" t="s">
        <v>1671</v>
      </c>
      <c r="O735">
        <v>2011</v>
      </c>
      <c r="R735">
        <v>30</v>
      </c>
      <c r="T735" t="s">
        <v>1842</v>
      </c>
      <c r="U735" t="s">
        <v>1775</v>
      </c>
      <c r="V735" s="9" t="s">
        <v>1842</v>
      </c>
      <c r="W735">
        <v>70</v>
      </c>
      <c r="X735" s="9" t="s">
        <v>1821</v>
      </c>
      <c r="Y735" t="s">
        <v>1844</v>
      </c>
      <c r="Z735">
        <v>24</v>
      </c>
      <c r="AF735" s="14" t="s">
        <v>158</v>
      </c>
      <c r="AG735" t="s">
        <v>1843</v>
      </c>
      <c r="AH735">
        <v>10</v>
      </c>
      <c r="AI735" t="s">
        <v>158</v>
      </c>
      <c r="AJ735" s="15" t="s">
        <v>1674</v>
      </c>
      <c r="AK735" s="15">
        <v>4.4560000000000004</v>
      </c>
      <c r="AL735" s="14" t="s">
        <v>1792</v>
      </c>
      <c r="AM735" s="14">
        <v>5.3330000000000002</v>
      </c>
      <c r="AN735" s="15">
        <v>4</v>
      </c>
      <c r="AO735" s="15">
        <v>50</v>
      </c>
      <c r="AP735" s="15">
        <v>105</v>
      </c>
      <c r="AQ735" s="14" t="s">
        <v>1813</v>
      </c>
      <c r="AR735" s="15" t="s">
        <v>1845</v>
      </c>
    </row>
    <row r="736" spans="1:44" x14ac:dyDescent="0.2">
      <c r="A736" t="s">
        <v>1608</v>
      </c>
      <c r="B736" s="15" t="s">
        <v>1672</v>
      </c>
      <c r="C736" s="15" t="s">
        <v>1675</v>
      </c>
      <c r="D736" t="s">
        <v>1603</v>
      </c>
      <c r="E736" t="s">
        <v>1604</v>
      </c>
      <c r="F736" t="s">
        <v>1840</v>
      </c>
      <c r="G736" s="15" t="s">
        <v>1694</v>
      </c>
      <c r="H736" s="14" t="s">
        <v>1694</v>
      </c>
      <c r="I736" s="16" t="s">
        <v>1841</v>
      </c>
      <c r="M736" t="s">
        <v>1671</v>
      </c>
      <c r="O736">
        <v>2011</v>
      </c>
      <c r="R736">
        <v>30</v>
      </c>
      <c r="T736" t="s">
        <v>1842</v>
      </c>
      <c r="U736" t="s">
        <v>1775</v>
      </c>
      <c r="V736" s="9" t="s">
        <v>1842</v>
      </c>
      <c r="W736">
        <v>70</v>
      </c>
      <c r="X736" s="9" t="s">
        <v>1730</v>
      </c>
      <c r="Y736" t="s">
        <v>1844</v>
      </c>
      <c r="Z736">
        <v>24</v>
      </c>
      <c r="AF736" s="14" t="s">
        <v>158</v>
      </c>
      <c r="AG736" t="s">
        <v>1843</v>
      </c>
      <c r="AH736">
        <v>10</v>
      </c>
      <c r="AI736" t="s">
        <v>158</v>
      </c>
      <c r="AJ736" s="15" t="s">
        <v>1674</v>
      </c>
      <c r="AK736" s="15">
        <v>8.3670000000000009</v>
      </c>
      <c r="AL736" s="14" t="s">
        <v>1792</v>
      </c>
      <c r="AM736" s="14">
        <v>4</v>
      </c>
      <c r="AN736" s="15">
        <v>4</v>
      </c>
      <c r="AO736" s="15">
        <v>50</v>
      </c>
      <c r="AP736" s="15">
        <v>105</v>
      </c>
      <c r="AQ736" s="14" t="s">
        <v>1813</v>
      </c>
      <c r="AR736" s="15" t="s">
        <v>1845</v>
      </c>
    </row>
    <row r="737" spans="1:44" x14ac:dyDescent="0.2">
      <c r="A737" t="s">
        <v>1608</v>
      </c>
      <c r="B737" s="15" t="s">
        <v>1672</v>
      </c>
      <c r="C737" s="15" t="s">
        <v>1675</v>
      </c>
      <c r="D737" t="s">
        <v>1603</v>
      </c>
      <c r="E737" t="s">
        <v>1604</v>
      </c>
      <c r="F737" t="s">
        <v>1840</v>
      </c>
      <c r="G737" s="15" t="s">
        <v>1694</v>
      </c>
      <c r="H737" s="14" t="s">
        <v>1694</v>
      </c>
      <c r="I737" s="16" t="s">
        <v>1841</v>
      </c>
      <c r="M737" t="s">
        <v>1671</v>
      </c>
      <c r="O737">
        <v>2011</v>
      </c>
      <c r="R737">
        <v>30</v>
      </c>
      <c r="T737" t="s">
        <v>1842</v>
      </c>
      <c r="U737" t="s">
        <v>1775</v>
      </c>
      <c r="V737" s="9" t="s">
        <v>1842</v>
      </c>
      <c r="W737">
        <v>70</v>
      </c>
      <c r="X737" s="9" t="s">
        <v>1822</v>
      </c>
      <c r="Y737" t="s">
        <v>1844</v>
      </c>
      <c r="Z737">
        <v>24</v>
      </c>
      <c r="AF737" s="14" t="s">
        <v>158</v>
      </c>
      <c r="AG737" t="s">
        <v>1843</v>
      </c>
      <c r="AH737">
        <v>10</v>
      </c>
      <c r="AI737" t="s">
        <v>158</v>
      </c>
      <c r="AJ737" s="15" t="s">
        <v>1674</v>
      </c>
      <c r="AK737" s="15">
        <v>0</v>
      </c>
      <c r="AL737" s="14" t="s">
        <v>1792</v>
      </c>
      <c r="AM737" s="14">
        <v>0</v>
      </c>
      <c r="AN737" s="15">
        <v>4</v>
      </c>
      <c r="AO737" s="15">
        <v>50</v>
      </c>
      <c r="AP737" s="15">
        <v>105</v>
      </c>
      <c r="AQ737" s="14" t="s">
        <v>1813</v>
      </c>
      <c r="AR737" s="15" t="s">
        <v>1845</v>
      </c>
    </row>
    <row r="738" spans="1:44" x14ac:dyDescent="0.2">
      <c r="A738" t="s">
        <v>1608</v>
      </c>
      <c r="B738" s="15" t="s">
        <v>1672</v>
      </c>
      <c r="C738" s="15" t="s">
        <v>1675</v>
      </c>
      <c r="D738" t="s">
        <v>1603</v>
      </c>
      <c r="E738" t="s">
        <v>1604</v>
      </c>
      <c r="F738" t="s">
        <v>1840</v>
      </c>
      <c r="G738" s="15" t="s">
        <v>1694</v>
      </c>
      <c r="H738" s="14" t="s">
        <v>1694</v>
      </c>
      <c r="I738" s="16" t="s">
        <v>1841</v>
      </c>
      <c r="M738" t="s">
        <v>1671</v>
      </c>
      <c r="O738">
        <v>2011</v>
      </c>
      <c r="R738">
        <v>30</v>
      </c>
      <c r="T738" t="s">
        <v>1842</v>
      </c>
      <c r="U738" t="s">
        <v>1775</v>
      </c>
      <c r="V738" s="9" t="s">
        <v>1842</v>
      </c>
      <c r="W738">
        <v>70</v>
      </c>
      <c r="X738" s="9" t="s">
        <v>1820</v>
      </c>
      <c r="Y738" t="s">
        <v>1844</v>
      </c>
      <c r="Z738">
        <v>24</v>
      </c>
      <c r="AF738" s="14" t="s">
        <v>158</v>
      </c>
      <c r="AG738" t="s">
        <v>1843</v>
      </c>
      <c r="AH738">
        <v>10</v>
      </c>
      <c r="AI738" t="s">
        <v>158</v>
      </c>
      <c r="AJ738" s="15" t="s">
        <v>1674</v>
      </c>
      <c r="AK738" s="15">
        <v>1.611</v>
      </c>
      <c r="AL738" s="14" t="s">
        <v>1792</v>
      </c>
      <c r="AM738" s="14">
        <v>0</v>
      </c>
      <c r="AN738" s="15">
        <v>4</v>
      </c>
      <c r="AO738" s="15">
        <v>50</v>
      </c>
      <c r="AP738" s="15">
        <v>112</v>
      </c>
      <c r="AQ738" s="14" t="s">
        <v>1813</v>
      </c>
      <c r="AR738" s="15" t="s">
        <v>1845</v>
      </c>
    </row>
    <row r="739" spans="1:44" x14ac:dyDescent="0.2">
      <c r="A739" t="s">
        <v>1608</v>
      </c>
      <c r="B739" s="15" t="s">
        <v>1672</v>
      </c>
      <c r="C739" s="15" t="s">
        <v>1675</v>
      </c>
      <c r="D739" t="s">
        <v>1603</v>
      </c>
      <c r="E739" t="s">
        <v>1604</v>
      </c>
      <c r="F739" t="s">
        <v>1840</v>
      </c>
      <c r="G739" s="15" t="s">
        <v>1694</v>
      </c>
      <c r="H739" s="14" t="s">
        <v>1694</v>
      </c>
      <c r="I739" s="16" t="s">
        <v>1841</v>
      </c>
      <c r="M739" t="s">
        <v>1671</v>
      </c>
      <c r="O739">
        <v>2011</v>
      </c>
      <c r="R739">
        <v>30</v>
      </c>
      <c r="T739" t="s">
        <v>1842</v>
      </c>
      <c r="U739" t="s">
        <v>1775</v>
      </c>
      <c r="V739" s="9" t="s">
        <v>1842</v>
      </c>
      <c r="W739">
        <v>70</v>
      </c>
      <c r="X739" s="9" t="s">
        <v>1821</v>
      </c>
      <c r="Y739" t="s">
        <v>1844</v>
      </c>
      <c r="Z739">
        <v>24</v>
      </c>
      <c r="AF739" s="14" t="s">
        <v>158</v>
      </c>
      <c r="AG739" t="s">
        <v>1843</v>
      </c>
      <c r="AH739">
        <v>10</v>
      </c>
      <c r="AI739" t="s">
        <v>158</v>
      </c>
      <c r="AJ739" s="15" t="s">
        <v>1674</v>
      </c>
      <c r="AK739" s="15">
        <v>4.4560000000000004</v>
      </c>
      <c r="AL739" s="14" t="s">
        <v>1792</v>
      </c>
      <c r="AM739" s="14">
        <v>0</v>
      </c>
      <c r="AN739" s="15">
        <v>4</v>
      </c>
      <c r="AO739" s="15">
        <v>50</v>
      </c>
      <c r="AP739" s="15">
        <v>112</v>
      </c>
      <c r="AQ739" s="14" t="s">
        <v>1813</v>
      </c>
      <c r="AR739" s="15" t="s">
        <v>1845</v>
      </c>
    </row>
    <row r="740" spans="1:44" x14ac:dyDescent="0.2">
      <c r="A740" t="s">
        <v>1608</v>
      </c>
      <c r="B740" s="15" t="s">
        <v>1672</v>
      </c>
      <c r="C740" s="15" t="s">
        <v>1675</v>
      </c>
      <c r="D740" t="s">
        <v>1603</v>
      </c>
      <c r="E740" t="s">
        <v>1604</v>
      </c>
      <c r="F740" t="s">
        <v>1840</v>
      </c>
      <c r="G740" s="15" t="s">
        <v>1694</v>
      </c>
      <c r="H740" s="14" t="s">
        <v>1694</v>
      </c>
      <c r="I740" s="16" t="s">
        <v>1841</v>
      </c>
      <c r="M740" t="s">
        <v>1671</v>
      </c>
      <c r="O740">
        <v>2011</v>
      </c>
      <c r="R740">
        <v>30</v>
      </c>
      <c r="T740" t="s">
        <v>1842</v>
      </c>
      <c r="U740" t="s">
        <v>1775</v>
      </c>
      <c r="V740" s="9" t="s">
        <v>1842</v>
      </c>
      <c r="W740">
        <v>70</v>
      </c>
      <c r="X740" s="9" t="s">
        <v>1730</v>
      </c>
      <c r="Y740" t="s">
        <v>1844</v>
      </c>
      <c r="Z740">
        <v>24</v>
      </c>
      <c r="AF740" s="14" t="s">
        <v>158</v>
      </c>
      <c r="AG740" t="s">
        <v>1843</v>
      </c>
      <c r="AH740">
        <v>10</v>
      </c>
      <c r="AI740" t="s">
        <v>158</v>
      </c>
      <c r="AJ740" s="15" t="s">
        <v>1674</v>
      </c>
      <c r="AK740" s="15">
        <v>9.5329999999999995</v>
      </c>
      <c r="AL740" s="14" t="s">
        <v>1792</v>
      </c>
      <c r="AM740" s="14">
        <v>4.0890000000000004</v>
      </c>
      <c r="AN740" s="15">
        <v>4</v>
      </c>
      <c r="AO740" s="15">
        <v>50</v>
      </c>
      <c r="AP740" s="15">
        <v>112</v>
      </c>
      <c r="AQ740" s="14" t="s">
        <v>1813</v>
      </c>
      <c r="AR740" s="15" t="s">
        <v>1845</v>
      </c>
    </row>
    <row r="741" spans="1:44" x14ac:dyDescent="0.2">
      <c r="A741" t="s">
        <v>1608</v>
      </c>
      <c r="B741" s="15" t="s">
        <v>1672</v>
      </c>
      <c r="C741" s="15" t="s">
        <v>1675</v>
      </c>
      <c r="D741" t="s">
        <v>1603</v>
      </c>
      <c r="E741" t="s">
        <v>1604</v>
      </c>
      <c r="F741" t="s">
        <v>1840</v>
      </c>
      <c r="G741" s="15" t="s">
        <v>1694</v>
      </c>
      <c r="H741" s="14" t="s">
        <v>1694</v>
      </c>
      <c r="I741" s="16" t="s">
        <v>1841</v>
      </c>
      <c r="M741" t="s">
        <v>1671</v>
      </c>
      <c r="O741">
        <v>2011</v>
      </c>
      <c r="R741">
        <v>30</v>
      </c>
      <c r="T741" t="s">
        <v>1842</v>
      </c>
      <c r="U741" t="s">
        <v>1775</v>
      </c>
      <c r="V741" s="9" t="s">
        <v>1842</v>
      </c>
      <c r="W741">
        <v>70</v>
      </c>
      <c r="X741" s="9" t="s">
        <v>1822</v>
      </c>
      <c r="Y741" t="s">
        <v>1844</v>
      </c>
      <c r="Z741">
        <v>24</v>
      </c>
      <c r="AF741" s="14" t="s">
        <v>158</v>
      </c>
      <c r="AG741" t="s">
        <v>1843</v>
      </c>
      <c r="AH741">
        <v>10</v>
      </c>
      <c r="AI741" t="s">
        <v>158</v>
      </c>
      <c r="AJ741" s="15" t="s">
        <v>1674</v>
      </c>
      <c r="AK741" s="15">
        <v>0</v>
      </c>
      <c r="AL741" s="14" t="s">
        <v>1792</v>
      </c>
      <c r="AM741" s="14">
        <v>0</v>
      </c>
      <c r="AN741" s="15">
        <v>4</v>
      </c>
      <c r="AO741" s="15">
        <v>50</v>
      </c>
      <c r="AP741" s="15">
        <v>112</v>
      </c>
      <c r="AQ741" s="14" t="s">
        <v>1813</v>
      </c>
      <c r="AR741" s="15" t="s">
        <v>1845</v>
      </c>
    </row>
    <row r="742" spans="1:44" x14ac:dyDescent="0.2">
      <c r="A742" t="s">
        <v>1608</v>
      </c>
      <c r="B742" s="15" t="s">
        <v>1672</v>
      </c>
      <c r="C742" s="15" t="s">
        <v>1675</v>
      </c>
      <c r="D742" t="s">
        <v>1603</v>
      </c>
      <c r="E742" t="s">
        <v>1604</v>
      </c>
      <c r="F742" t="s">
        <v>1840</v>
      </c>
      <c r="G742" s="15" t="s">
        <v>1694</v>
      </c>
      <c r="H742" s="14" t="s">
        <v>1694</v>
      </c>
      <c r="I742" s="16" t="s">
        <v>1841</v>
      </c>
      <c r="M742" t="s">
        <v>1671</v>
      </c>
      <c r="O742">
        <v>2011</v>
      </c>
      <c r="R742">
        <v>30</v>
      </c>
      <c r="T742" t="s">
        <v>1842</v>
      </c>
      <c r="U742" t="s">
        <v>1775</v>
      </c>
      <c r="V742" s="9" t="s">
        <v>1842</v>
      </c>
      <c r="W742">
        <v>70</v>
      </c>
      <c r="X742" s="9" t="s">
        <v>1820</v>
      </c>
      <c r="Y742" t="s">
        <v>1844</v>
      </c>
      <c r="Z742">
        <v>24</v>
      </c>
      <c r="AF742" s="14" t="s">
        <v>158</v>
      </c>
      <c r="AG742" t="s">
        <v>1843</v>
      </c>
      <c r="AH742">
        <v>10</v>
      </c>
      <c r="AI742" t="s">
        <v>158</v>
      </c>
      <c r="AJ742" s="15" t="s">
        <v>1674</v>
      </c>
      <c r="AK742" s="15">
        <v>1.522</v>
      </c>
      <c r="AL742" s="14" t="s">
        <v>1792</v>
      </c>
      <c r="AM742" s="14">
        <v>0</v>
      </c>
      <c r="AN742" s="15">
        <v>4</v>
      </c>
      <c r="AO742" s="15">
        <v>50</v>
      </c>
      <c r="AP742" s="15">
        <v>119</v>
      </c>
      <c r="AQ742" s="14" t="s">
        <v>1813</v>
      </c>
      <c r="AR742" s="15" t="s">
        <v>1845</v>
      </c>
    </row>
    <row r="743" spans="1:44" x14ac:dyDescent="0.2">
      <c r="A743" t="s">
        <v>1608</v>
      </c>
      <c r="B743" s="15" t="s">
        <v>1672</v>
      </c>
      <c r="C743" s="15" t="s">
        <v>1675</v>
      </c>
      <c r="D743" t="s">
        <v>1603</v>
      </c>
      <c r="E743" t="s">
        <v>1604</v>
      </c>
      <c r="F743" t="s">
        <v>1840</v>
      </c>
      <c r="G743" s="15" t="s">
        <v>1694</v>
      </c>
      <c r="H743" s="14" t="s">
        <v>1694</v>
      </c>
      <c r="I743" s="16" t="s">
        <v>1841</v>
      </c>
      <c r="M743" t="s">
        <v>1671</v>
      </c>
      <c r="O743">
        <v>2011</v>
      </c>
      <c r="R743">
        <v>30</v>
      </c>
      <c r="T743" t="s">
        <v>1842</v>
      </c>
      <c r="U743" t="s">
        <v>1775</v>
      </c>
      <c r="V743" s="9" t="s">
        <v>1842</v>
      </c>
      <c r="W743">
        <v>70</v>
      </c>
      <c r="X743" s="9" t="s">
        <v>1821</v>
      </c>
      <c r="Y743" t="s">
        <v>1844</v>
      </c>
      <c r="Z743">
        <v>24</v>
      </c>
      <c r="AF743" s="14" t="s">
        <v>158</v>
      </c>
      <c r="AG743" t="s">
        <v>1843</v>
      </c>
      <c r="AH743">
        <v>10</v>
      </c>
      <c r="AI743" t="s">
        <v>158</v>
      </c>
      <c r="AJ743" s="15" t="s">
        <v>1674</v>
      </c>
      <c r="AK743" s="15">
        <v>4.4560000000000004</v>
      </c>
      <c r="AL743" s="14" t="s">
        <v>1792</v>
      </c>
      <c r="AM743" s="14">
        <v>6.2220000000000004</v>
      </c>
      <c r="AN743" s="15">
        <v>4</v>
      </c>
      <c r="AO743" s="15">
        <v>50</v>
      </c>
      <c r="AP743" s="15">
        <v>119</v>
      </c>
      <c r="AQ743" s="14" t="s">
        <v>1813</v>
      </c>
      <c r="AR743" s="15" t="s">
        <v>1845</v>
      </c>
    </row>
    <row r="744" spans="1:44" x14ac:dyDescent="0.2">
      <c r="A744" t="s">
        <v>1608</v>
      </c>
      <c r="B744" s="15" t="s">
        <v>1672</v>
      </c>
      <c r="C744" s="15" t="s">
        <v>1675</v>
      </c>
      <c r="D744" t="s">
        <v>1603</v>
      </c>
      <c r="E744" t="s">
        <v>1604</v>
      </c>
      <c r="F744" t="s">
        <v>1840</v>
      </c>
      <c r="G744" s="15" t="s">
        <v>1694</v>
      </c>
      <c r="H744" s="14" t="s">
        <v>1694</v>
      </c>
      <c r="I744" s="16" t="s">
        <v>1841</v>
      </c>
      <c r="M744" t="s">
        <v>1671</v>
      </c>
      <c r="O744">
        <v>2011</v>
      </c>
      <c r="R744">
        <v>30</v>
      </c>
      <c r="T744" t="s">
        <v>1842</v>
      </c>
      <c r="U744" t="s">
        <v>1775</v>
      </c>
      <c r="V744" s="9" t="s">
        <v>1842</v>
      </c>
      <c r="W744">
        <v>70</v>
      </c>
      <c r="X744" s="9" t="s">
        <v>1730</v>
      </c>
      <c r="Y744" t="s">
        <v>1844</v>
      </c>
      <c r="Z744">
        <v>24</v>
      </c>
      <c r="AF744" s="14" t="s">
        <v>158</v>
      </c>
      <c r="AG744" t="s">
        <v>1843</v>
      </c>
      <c r="AH744">
        <v>10</v>
      </c>
      <c r="AI744" t="s">
        <v>158</v>
      </c>
      <c r="AJ744" s="15" t="s">
        <v>1674</v>
      </c>
      <c r="AK744" s="15">
        <v>9.7889999999999997</v>
      </c>
      <c r="AL744" s="14" t="s">
        <v>1792</v>
      </c>
      <c r="AM744" s="14">
        <v>3.911</v>
      </c>
      <c r="AN744" s="15">
        <v>4</v>
      </c>
      <c r="AO744" s="15">
        <v>50</v>
      </c>
      <c r="AP744" s="15">
        <v>119</v>
      </c>
      <c r="AQ744" s="14" t="s">
        <v>1813</v>
      </c>
      <c r="AR744" s="15" t="s">
        <v>1845</v>
      </c>
    </row>
    <row r="745" spans="1:44" x14ac:dyDescent="0.2">
      <c r="A745" t="s">
        <v>1608</v>
      </c>
      <c r="B745" s="15" t="s">
        <v>1672</v>
      </c>
      <c r="C745" s="15" t="s">
        <v>1675</v>
      </c>
      <c r="D745" t="s">
        <v>1603</v>
      </c>
      <c r="E745" t="s">
        <v>1604</v>
      </c>
      <c r="F745" t="s">
        <v>1840</v>
      </c>
      <c r="G745" s="15" t="s">
        <v>1694</v>
      </c>
      <c r="H745" s="14" t="s">
        <v>1694</v>
      </c>
      <c r="I745" s="16" t="s">
        <v>1841</v>
      </c>
      <c r="M745" t="s">
        <v>1671</v>
      </c>
      <c r="O745">
        <v>2011</v>
      </c>
      <c r="R745">
        <v>30</v>
      </c>
      <c r="T745" t="s">
        <v>1842</v>
      </c>
      <c r="U745" t="s">
        <v>1775</v>
      </c>
      <c r="V745" s="9" t="s">
        <v>1842</v>
      </c>
      <c r="W745">
        <v>70</v>
      </c>
      <c r="X745" s="9" t="s">
        <v>1822</v>
      </c>
      <c r="Y745" t="s">
        <v>1844</v>
      </c>
      <c r="Z745">
        <v>24</v>
      </c>
      <c r="AF745" s="14" t="s">
        <v>158</v>
      </c>
      <c r="AG745" t="s">
        <v>1843</v>
      </c>
      <c r="AH745">
        <v>10</v>
      </c>
      <c r="AI745" t="s">
        <v>158</v>
      </c>
      <c r="AJ745" s="15" t="s">
        <v>1674</v>
      </c>
      <c r="AK745" s="15">
        <v>0</v>
      </c>
      <c r="AL745" s="14" t="s">
        <v>1792</v>
      </c>
      <c r="AM745" s="14">
        <v>0</v>
      </c>
      <c r="AN745" s="15">
        <v>4</v>
      </c>
      <c r="AO745" s="15">
        <v>50</v>
      </c>
      <c r="AP745" s="15">
        <v>119</v>
      </c>
      <c r="AQ745" s="14" t="s">
        <v>1813</v>
      </c>
      <c r="AR745" s="15" t="s">
        <v>1845</v>
      </c>
    </row>
    <row r="746" spans="1:44" x14ac:dyDescent="0.2">
      <c r="A746" t="s">
        <v>1608</v>
      </c>
      <c r="B746" s="15" t="s">
        <v>1672</v>
      </c>
      <c r="C746" s="15" t="s">
        <v>1675</v>
      </c>
      <c r="D746" t="s">
        <v>1603</v>
      </c>
      <c r="E746" t="s">
        <v>1604</v>
      </c>
      <c r="F746" t="s">
        <v>1840</v>
      </c>
      <c r="G746" s="15" t="s">
        <v>1694</v>
      </c>
      <c r="H746" s="14" t="s">
        <v>1694</v>
      </c>
      <c r="I746" s="16" t="s">
        <v>1841</v>
      </c>
      <c r="M746" t="s">
        <v>1671</v>
      </c>
      <c r="O746">
        <v>2011</v>
      </c>
      <c r="R746">
        <v>30</v>
      </c>
      <c r="T746" t="s">
        <v>1842</v>
      </c>
      <c r="U746" t="s">
        <v>1775</v>
      </c>
      <c r="V746" s="9" t="s">
        <v>1842</v>
      </c>
      <c r="W746">
        <v>70</v>
      </c>
      <c r="X746" s="9" t="s">
        <v>1820</v>
      </c>
      <c r="Y746" t="s">
        <v>1844</v>
      </c>
      <c r="Z746">
        <v>24</v>
      </c>
      <c r="AF746" s="14" t="s">
        <v>158</v>
      </c>
      <c r="AG746" t="s">
        <v>1843</v>
      </c>
      <c r="AH746">
        <v>10</v>
      </c>
      <c r="AI746" t="s">
        <v>158</v>
      </c>
      <c r="AJ746" s="15" t="s">
        <v>1674</v>
      </c>
      <c r="AK746" s="15">
        <v>1.522</v>
      </c>
      <c r="AL746" s="14" t="s">
        <v>1792</v>
      </c>
      <c r="AM746" s="14">
        <v>0</v>
      </c>
      <c r="AN746" s="15">
        <v>4</v>
      </c>
      <c r="AO746" s="15">
        <v>50</v>
      </c>
      <c r="AP746" s="15">
        <f>AP745+7</f>
        <v>126</v>
      </c>
      <c r="AQ746" s="14" t="s">
        <v>1813</v>
      </c>
      <c r="AR746" s="15" t="s">
        <v>1845</v>
      </c>
    </row>
    <row r="747" spans="1:44" x14ac:dyDescent="0.2">
      <c r="A747" t="s">
        <v>1608</v>
      </c>
      <c r="B747" s="15" t="s">
        <v>1672</v>
      </c>
      <c r="C747" s="15" t="s">
        <v>1675</v>
      </c>
      <c r="D747" t="s">
        <v>1603</v>
      </c>
      <c r="E747" t="s">
        <v>1604</v>
      </c>
      <c r="F747" t="s">
        <v>1840</v>
      </c>
      <c r="G747" s="15" t="s">
        <v>1694</v>
      </c>
      <c r="H747" s="14" t="s">
        <v>1694</v>
      </c>
      <c r="I747" s="16" t="s">
        <v>1841</v>
      </c>
      <c r="M747" t="s">
        <v>1671</v>
      </c>
      <c r="O747">
        <v>2011</v>
      </c>
      <c r="R747">
        <v>30</v>
      </c>
      <c r="T747" t="s">
        <v>1842</v>
      </c>
      <c r="U747" t="s">
        <v>1775</v>
      </c>
      <c r="V747" s="9" t="s">
        <v>1842</v>
      </c>
      <c r="W747">
        <v>70</v>
      </c>
      <c r="X747" s="9" t="s">
        <v>1821</v>
      </c>
      <c r="Y747" t="s">
        <v>1844</v>
      </c>
      <c r="Z747">
        <v>24</v>
      </c>
      <c r="AF747" s="14" t="s">
        <v>158</v>
      </c>
      <c r="AG747" t="s">
        <v>1843</v>
      </c>
      <c r="AH747">
        <v>10</v>
      </c>
      <c r="AI747" t="s">
        <v>158</v>
      </c>
      <c r="AJ747" s="15" t="s">
        <v>1674</v>
      </c>
      <c r="AK747" s="15">
        <v>4.5439999999999996</v>
      </c>
      <c r="AL747" s="14" t="s">
        <v>1792</v>
      </c>
      <c r="AM747" s="14">
        <v>6.3109999999999999</v>
      </c>
      <c r="AN747" s="15">
        <v>4</v>
      </c>
      <c r="AO747" s="15">
        <v>50</v>
      </c>
      <c r="AP747" s="15">
        <v>126</v>
      </c>
      <c r="AQ747" s="14" t="s">
        <v>1813</v>
      </c>
      <c r="AR747" s="15" t="s">
        <v>1845</v>
      </c>
    </row>
    <row r="748" spans="1:44" x14ac:dyDescent="0.2">
      <c r="A748" t="s">
        <v>1608</v>
      </c>
      <c r="B748" s="15" t="s">
        <v>1672</v>
      </c>
      <c r="C748" s="15" t="s">
        <v>1675</v>
      </c>
      <c r="D748" t="s">
        <v>1603</v>
      </c>
      <c r="E748" t="s">
        <v>1604</v>
      </c>
      <c r="F748" t="s">
        <v>1840</v>
      </c>
      <c r="G748" s="15" t="s">
        <v>1694</v>
      </c>
      <c r="H748" s="14" t="s">
        <v>1694</v>
      </c>
      <c r="I748" s="16" t="s">
        <v>1841</v>
      </c>
      <c r="M748" t="s">
        <v>1671</v>
      </c>
      <c r="O748">
        <v>2011</v>
      </c>
      <c r="R748">
        <v>30</v>
      </c>
      <c r="T748" t="s">
        <v>1842</v>
      </c>
      <c r="U748" t="s">
        <v>1775</v>
      </c>
      <c r="V748" s="9" t="s">
        <v>1842</v>
      </c>
      <c r="W748">
        <v>70</v>
      </c>
      <c r="X748" s="9" t="s">
        <v>1730</v>
      </c>
      <c r="Y748" t="s">
        <v>1844</v>
      </c>
      <c r="Z748">
        <v>24</v>
      </c>
      <c r="AF748" s="14" t="s">
        <v>158</v>
      </c>
      <c r="AG748" t="s">
        <v>1843</v>
      </c>
      <c r="AH748">
        <v>10</v>
      </c>
      <c r="AI748" t="s">
        <v>158</v>
      </c>
      <c r="AJ748" s="15" t="s">
        <v>1674</v>
      </c>
      <c r="AK748" s="15">
        <v>10.055999999999999</v>
      </c>
      <c r="AL748" s="14" t="s">
        <v>1792</v>
      </c>
      <c r="AM748" s="14">
        <v>4</v>
      </c>
      <c r="AN748" s="15">
        <v>4</v>
      </c>
      <c r="AO748" s="15">
        <v>50</v>
      </c>
      <c r="AP748" s="15">
        <v>126</v>
      </c>
      <c r="AQ748" s="14" t="s">
        <v>1813</v>
      </c>
      <c r="AR748" s="15" t="s">
        <v>1845</v>
      </c>
    </row>
    <row r="749" spans="1:44" x14ac:dyDescent="0.2">
      <c r="A749" t="s">
        <v>1608</v>
      </c>
      <c r="B749" s="15" t="s">
        <v>1672</v>
      </c>
      <c r="C749" s="15" t="s">
        <v>1675</v>
      </c>
      <c r="D749" t="s">
        <v>1603</v>
      </c>
      <c r="E749" t="s">
        <v>1604</v>
      </c>
      <c r="F749" t="s">
        <v>1840</v>
      </c>
      <c r="G749" s="15" t="s">
        <v>1694</v>
      </c>
      <c r="H749" s="14" t="s">
        <v>1694</v>
      </c>
      <c r="I749" s="16" t="s">
        <v>1841</v>
      </c>
      <c r="M749" t="s">
        <v>1671</v>
      </c>
      <c r="O749">
        <v>2011</v>
      </c>
      <c r="R749">
        <v>30</v>
      </c>
      <c r="T749" t="s">
        <v>1842</v>
      </c>
      <c r="U749" t="s">
        <v>1775</v>
      </c>
      <c r="V749" s="9" t="s">
        <v>1842</v>
      </c>
      <c r="W749">
        <v>70</v>
      </c>
      <c r="X749" s="9" t="s">
        <v>1822</v>
      </c>
      <c r="Y749" t="s">
        <v>1844</v>
      </c>
      <c r="Z749">
        <v>24</v>
      </c>
      <c r="AF749" s="14" t="s">
        <v>158</v>
      </c>
      <c r="AG749" t="s">
        <v>1843</v>
      </c>
      <c r="AH749">
        <v>10</v>
      </c>
      <c r="AI749" t="s">
        <v>158</v>
      </c>
      <c r="AJ749" s="15" t="s">
        <v>1674</v>
      </c>
      <c r="AK749" s="15">
        <v>0</v>
      </c>
      <c r="AL749" s="14" t="s">
        <v>1792</v>
      </c>
      <c r="AM749" s="14">
        <v>0</v>
      </c>
      <c r="AN749" s="15">
        <v>4</v>
      </c>
      <c r="AO749" s="15">
        <v>50</v>
      </c>
      <c r="AP749" s="15">
        <v>126</v>
      </c>
      <c r="AQ749" s="14" t="s">
        <v>1813</v>
      </c>
      <c r="AR749" s="15" t="s">
        <v>1845</v>
      </c>
    </row>
    <row r="750" spans="1:44" x14ac:dyDescent="0.2">
      <c r="A750" t="s">
        <v>1608</v>
      </c>
      <c r="B750" s="15" t="s">
        <v>1672</v>
      </c>
      <c r="C750" s="15" t="s">
        <v>1675</v>
      </c>
      <c r="D750" t="s">
        <v>1603</v>
      </c>
      <c r="E750" t="s">
        <v>1604</v>
      </c>
      <c r="F750" t="s">
        <v>1840</v>
      </c>
      <c r="G750" s="15" t="s">
        <v>1694</v>
      </c>
      <c r="H750" s="14" t="s">
        <v>1694</v>
      </c>
      <c r="I750" s="16" t="s">
        <v>1841</v>
      </c>
      <c r="M750" t="s">
        <v>1671</v>
      </c>
      <c r="O750">
        <v>2011</v>
      </c>
      <c r="R750">
        <v>30</v>
      </c>
      <c r="T750" t="s">
        <v>1842</v>
      </c>
      <c r="U750" t="s">
        <v>1775</v>
      </c>
      <c r="V750" s="9" t="s">
        <v>1842</v>
      </c>
      <c r="W750">
        <v>70</v>
      </c>
      <c r="X750" s="9" t="s">
        <v>1820</v>
      </c>
      <c r="Y750" t="s">
        <v>1844</v>
      </c>
      <c r="Z750">
        <v>24</v>
      </c>
      <c r="AF750" s="14" t="s">
        <v>158</v>
      </c>
      <c r="AG750" t="s">
        <v>1843</v>
      </c>
      <c r="AH750">
        <v>10</v>
      </c>
      <c r="AI750" t="s">
        <v>158</v>
      </c>
      <c r="AJ750" s="15" t="s">
        <v>1674</v>
      </c>
      <c r="AK750" s="15">
        <v>2.2000000000000002</v>
      </c>
      <c r="AL750" s="14" t="s">
        <v>1792</v>
      </c>
      <c r="AM750" s="14"/>
      <c r="AN750" s="15">
        <v>4</v>
      </c>
      <c r="AO750" s="15">
        <v>50</v>
      </c>
      <c r="AP750" s="15">
        <v>133</v>
      </c>
      <c r="AQ750" s="14" t="s">
        <v>1813</v>
      </c>
      <c r="AR750" s="15" t="s">
        <v>1845</v>
      </c>
    </row>
    <row r="751" spans="1:44" x14ac:dyDescent="0.2">
      <c r="A751" t="s">
        <v>1608</v>
      </c>
      <c r="B751" s="15" t="s">
        <v>1672</v>
      </c>
      <c r="C751" s="15" t="s">
        <v>1675</v>
      </c>
      <c r="D751" t="s">
        <v>1603</v>
      </c>
      <c r="E751" t="s">
        <v>1604</v>
      </c>
      <c r="F751" t="s">
        <v>1840</v>
      </c>
      <c r="G751" s="15" t="s">
        <v>1694</v>
      </c>
      <c r="H751" s="14" t="s">
        <v>1694</v>
      </c>
      <c r="I751" s="16" t="s">
        <v>1841</v>
      </c>
      <c r="M751" t="s">
        <v>1671</v>
      </c>
      <c r="O751">
        <v>2011</v>
      </c>
      <c r="R751">
        <v>30</v>
      </c>
      <c r="T751" t="s">
        <v>1842</v>
      </c>
      <c r="U751" t="s">
        <v>1775</v>
      </c>
      <c r="V751" s="9" t="s">
        <v>1842</v>
      </c>
      <c r="W751">
        <v>70</v>
      </c>
      <c r="X751" s="9" t="s">
        <v>1821</v>
      </c>
      <c r="Y751" t="s">
        <v>1844</v>
      </c>
      <c r="Z751">
        <v>24</v>
      </c>
      <c r="AF751" s="14" t="s">
        <v>158</v>
      </c>
      <c r="AG751" t="s">
        <v>1843</v>
      </c>
      <c r="AH751">
        <v>10</v>
      </c>
      <c r="AI751" t="s">
        <v>158</v>
      </c>
      <c r="AJ751" s="15" t="s">
        <v>1674</v>
      </c>
      <c r="AK751" s="15">
        <v>4.5439999999999996</v>
      </c>
      <c r="AL751" s="14" t="s">
        <v>1792</v>
      </c>
      <c r="AM751" s="14"/>
      <c r="AN751" s="15">
        <v>4</v>
      </c>
      <c r="AO751" s="15">
        <v>50</v>
      </c>
      <c r="AP751" s="15">
        <v>133</v>
      </c>
      <c r="AQ751" s="14" t="s">
        <v>1813</v>
      </c>
      <c r="AR751" s="15" t="s">
        <v>1845</v>
      </c>
    </row>
    <row r="752" spans="1:44" x14ac:dyDescent="0.2">
      <c r="A752" t="s">
        <v>1608</v>
      </c>
      <c r="B752" s="15" t="s">
        <v>1672</v>
      </c>
      <c r="C752" s="15" t="s">
        <v>1675</v>
      </c>
      <c r="D752" t="s">
        <v>1603</v>
      </c>
      <c r="E752" t="s">
        <v>1604</v>
      </c>
      <c r="F752" t="s">
        <v>1840</v>
      </c>
      <c r="G752" s="15" t="s">
        <v>1694</v>
      </c>
      <c r="H752" s="14" t="s">
        <v>1694</v>
      </c>
      <c r="I752" s="16" t="s">
        <v>1841</v>
      </c>
      <c r="M752" t="s">
        <v>1671</v>
      </c>
      <c r="O752">
        <v>2011</v>
      </c>
      <c r="R752">
        <v>30</v>
      </c>
      <c r="T752" t="s">
        <v>1842</v>
      </c>
      <c r="U752" t="s">
        <v>1775</v>
      </c>
      <c r="V752" s="9" t="s">
        <v>1842</v>
      </c>
      <c r="W752">
        <v>70</v>
      </c>
      <c r="X752" s="9" t="s">
        <v>1730</v>
      </c>
      <c r="Y752" t="s">
        <v>1844</v>
      </c>
      <c r="Z752">
        <v>24</v>
      </c>
      <c r="AF752" s="14" t="s">
        <v>158</v>
      </c>
      <c r="AG752" t="s">
        <v>1843</v>
      </c>
      <c r="AH752">
        <v>10</v>
      </c>
      <c r="AI752" t="s">
        <v>158</v>
      </c>
      <c r="AJ752" s="15" t="s">
        <v>1674</v>
      </c>
      <c r="AK752" s="15">
        <v>10.5</v>
      </c>
      <c r="AL752" s="14" t="s">
        <v>1792</v>
      </c>
      <c r="AM752" s="14">
        <f>12.722-8.811</f>
        <v>3.9109999999999996</v>
      </c>
      <c r="AN752" s="15">
        <v>4</v>
      </c>
      <c r="AO752" s="15">
        <v>50</v>
      </c>
      <c r="AP752" s="15">
        <v>133</v>
      </c>
      <c r="AQ752" s="14" t="s">
        <v>1813</v>
      </c>
      <c r="AR752" s="15" t="s">
        <v>1845</v>
      </c>
    </row>
    <row r="753" spans="1:44" x14ac:dyDescent="0.2">
      <c r="A753" t="s">
        <v>1608</v>
      </c>
      <c r="B753" s="15" t="s">
        <v>1672</v>
      </c>
      <c r="C753" s="15" t="s">
        <v>1675</v>
      </c>
      <c r="D753" t="s">
        <v>1603</v>
      </c>
      <c r="E753" t="s">
        <v>1604</v>
      </c>
      <c r="F753" t="s">
        <v>1840</v>
      </c>
      <c r="G753" s="15" t="s">
        <v>1694</v>
      </c>
      <c r="H753" s="14" t="s">
        <v>1694</v>
      </c>
      <c r="I753" s="16" t="s">
        <v>1841</v>
      </c>
      <c r="M753" t="s">
        <v>1671</v>
      </c>
      <c r="O753">
        <v>2011</v>
      </c>
      <c r="R753">
        <v>30</v>
      </c>
      <c r="T753" t="s">
        <v>1842</v>
      </c>
      <c r="U753" t="s">
        <v>1775</v>
      </c>
      <c r="V753" s="9" t="s">
        <v>1842</v>
      </c>
      <c r="W753">
        <v>70</v>
      </c>
      <c r="X753" s="9" t="s">
        <v>1822</v>
      </c>
      <c r="Y753" t="s">
        <v>1844</v>
      </c>
      <c r="Z753">
        <v>24</v>
      </c>
      <c r="AF753" s="14" t="s">
        <v>158</v>
      </c>
      <c r="AG753" t="s">
        <v>1843</v>
      </c>
      <c r="AH753">
        <v>10</v>
      </c>
      <c r="AI753" t="s">
        <v>158</v>
      </c>
      <c r="AJ753" s="15" t="s">
        <v>1674</v>
      </c>
      <c r="AK753" s="15">
        <v>0</v>
      </c>
      <c r="AL753" s="14" t="s">
        <v>1792</v>
      </c>
      <c r="AM753" s="14">
        <v>0</v>
      </c>
      <c r="AN753" s="15">
        <v>4</v>
      </c>
      <c r="AO753" s="15">
        <v>50</v>
      </c>
      <c r="AP753" s="15">
        <v>133</v>
      </c>
      <c r="AQ753" s="14" t="s">
        <v>1813</v>
      </c>
      <c r="AR753" s="15" t="s">
        <v>1845</v>
      </c>
    </row>
    <row r="754" spans="1:44" x14ac:dyDescent="0.2">
      <c r="A754" t="s">
        <v>1608</v>
      </c>
      <c r="B754" s="15" t="s">
        <v>1672</v>
      </c>
      <c r="C754" s="15" t="s">
        <v>1675</v>
      </c>
      <c r="D754" t="s">
        <v>1603</v>
      </c>
      <c r="E754" t="s">
        <v>1604</v>
      </c>
      <c r="F754" t="s">
        <v>1840</v>
      </c>
      <c r="G754" s="15" t="s">
        <v>1694</v>
      </c>
      <c r="H754" s="14" t="s">
        <v>1694</v>
      </c>
      <c r="I754" s="16" t="s">
        <v>1841</v>
      </c>
      <c r="M754" t="s">
        <v>1671</v>
      </c>
      <c r="O754">
        <v>2011</v>
      </c>
      <c r="R754">
        <v>30</v>
      </c>
      <c r="T754" t="s">
        <v>1842</v>
      </c>
      <c r="U754" t="s">
        <v>1775</v>
      </c>
      <c r="V754" s="9" t="s">
        <v>1842</v>
      </c>
      <c r="W754">
        <v>70</v>
      </c>
      <c r="X754" s="9" t="s">
        <v>1820</v>
      </c>
      <c r="Y754" t="s">
        <v>1844</v>
      </c>
      <c r="Z754">
        <v>24</v>
      </c>
      <c r="AF754" s="14" t="s">
        <v>158</v>
      </c>
      <c r="AG754" t="s">
        <v>1843</v>
      </c>
      <c r="AH754">
        <v>10</v>
      </c>
      <c r="AI754" t="s">
        <v>158</v>
      </c>
      <c r="AJ754" s="15" t="s">
        <v>1674</v>
      </c>
      <c r="AK754" s="15">
        <v>2.2330000000000001</v>
      </c>
      <c r="AL754" s="14" t="s">
        <v>1792</v>
      </c>
      <c r="AM754" s="14"/>
      <c r="AN754" s="15">
        <v>4</v>
      </c>
      <c r="AO754" s="15">
        <v>50</v>
      </c>
      <c r="AP754" s="15">
        <v>140</v>
      </c>
      <c r="AQ754" s="14" t="s">
        <v>1813</v>
      </c>
      <c r="AR754" s="15" t="s">
        <v>1845</v>
      </c>
    </row>
    <row r="755" spans="1:44" x14ac:dyDescent="0.2">
      <c r="A755" t="s">
        <v>1608</v>
      </c>
      <c r="B755" s="15" t="s">
        <v>1672</v>
      </c>
      <c r="C755" s="15" t="s">
        <v>1675</v>
      </c>
      <c r="D755" t="s">
        <v>1603</v>
      </c>
      <c r="E755" t="s">
        <v>1604</v>
      </c>
      <c r="F755" t="s">
        <v>1840</v>
      </c>
      <c r="G755" s="15" t="s">
        <v>1694</v>
      </c>
      <c r="H755" s="14" t="s">
        <v>1694</v>
      </c>
      <c r="I755" s="16" t="s">
        <v>1841</v>
      </c>
      <c r="M755" t="s">
        <v>1671</v>
      </c>
      <c r="O755">
        <v>2011</v>
      </c>
      <c r="R755">
        <v>30</v>
      </c>
      <c r="T755" t="s">
        <v>1842</v>
      </c>
      <c r="U755" t="s">
        <v>1775</v>
      </c>
      <c r="V755" s="9" t="s">
        <v>1842</v>
      </c>
      <c r="W755">
        <v>70</v>
      </c>
      <c r="X755" s="9" t="s">
        <v>1821</v>
      </c>
      <c r="Y755" t="s">
        <v>1844</v>
      </c>
      <c r="Z755">
        <v>24</v>
      </c>
      <c r="AF755" s="14" t="s">
        <v>158</v>
      </c>
      <c r="AG755" t="s">
        <v>1843</v>
      </c>
      <c r="AH755">
        <v>10</v>
      </c>
      <c r="AI755" t="s">
        <v>158</v>
      </c>
      <c r="AJ755" s="15" t="s">
        <v>1674</v>
      </c>
      <c r="AK755" s="15">
        <v>4.5330000000000004</v>
      </c>
      <c r="AL755" s="14" t="s">
        <v>1792</v>
      </c>
      <c r="AN755" s="15">
        <v>4</v>
      </c>
      <c r="AO755" s="15">
        <v>50</v>
      </c>
      <c r="AP755" s="15">
        <v>140</v>
      </c>
      <c r="AQ755" s="14" t="s">
        <v>1813</v>
      </c>
      <c r="AR755" s="15" t="s">
        <v>1845</v>
      </c>
    </row>
    <row r="756" spans="1:44" x14ac:dyDescent="0.2">
      <c r="A756" t="s">
        <v>1608</v>
      </c>
      <c r="B756" s="15" t="s">
        <v>1672</v>
      </c>
      <c r="C756" s="15" t="s">
        <v>1675</v>
      </c>
      <c r="D756" t="s">
        <v>1603</v>
      </c>
      <c r="E756" t="s">
        <v>1604</v>
      </c>
      <c r="F756" t="s">
        <v>1840</v>
      </c>
      <c r="G756" s="15" t="s">
        <v>1694</v>
      </c>
      <c r="H756" s="14" t="s">
        <v>1694</v>
      </c>
      <c r="I756" s="16" t="s">
        <v>1841</v>
      </c>
      <c r="M756" t="s">
        <v>1671</v>
      </c>
      <c r="O756">
        <v>2011</v>
      </c>
      <c r="R756">
        <v>30</v>
      </c>
      <c r="T756" t="s">
        <v>1842</v>
      </c>
      <c r="U756" t="s">
        <v>1775</v>
      </c>
      <c r="V756" s="9" t="s">
        <v>1842</v>
      </c>
      <c r="W756">
        <v>70</v>
      </c>
      <c r="X756" s="9" t="s">
        <v>1730</v>
      </c>
      <c r="Y756" t="s">
        <v>1844</v>
      </c>
      <c r="Z756">
        <v>24</v>
      </c>
      <c r="AF756" s="14" t="s">
        <v>158</v>
      </c>
      <c r="AG756" t="s">
        <v>1843</v>
      </c>
      <c r="AH756">
        <v>10</v>
      </c>
      <c r="AI756" t="s">
        <v>158</v>
      </c>
      <c r="AJ756" s="15" t="s">
        <v>1674</v>
      </c>
      <c r="AK756" s="15">
        <v>10.5</v>
      </c>
      <c r="AL756" s="14" t="s">
        <v>1792</v>
      </c>
      <c r="AM756" s="14">
        <f>12.722-8.811</f>
        <v>3.9109999999999996</v>
      </c>
      <c r="AN756" s="15">
        <v>4</v>
      </c>
      <c r="AO756" s="15">
        <v>50</v>
      </c>
      <c r="AP756" s="15">
        <v>140</v>
      </c>
      <c r="AQ756" s="14" t="s">
        <v>1813</v>
      </c>
      <c r="AR756" s="15" t="s">
        <v>1845</v>
      </c>
    </row>
    <row r="757" spans="1:44" x14ac:dyDescent="0.2">
      <c r="A757" t="s">
        <v>1608</v>
      </c>
      <c r="B757" s="15" t="s">
        <v>1672</v>
      </c>
      <c r="C757" s="15" t="s">
        <v>1675</v>
      </c>
      <c r="D757" t="s">
        <v>1603</v>
      </c>
      <c r="E757" t="s">
        <v>1604</v>
      </c>
      <c r="F757" t="s">
        <v>1840</v>
      </c>
      <c r="G757" s="15" t="s">
        <v>1694</v>
      </c>
      <c r="H757" s="14" t="s">
        <v>1694</v>
      </c>
      <c r="I757" s="16" t="s">
        <v>1841</v>
      </c>
      <c r="M757" t="s">
        <v>1671</v>
      </c>
      <c r="O757">
        <v>2011</v>
      </c>
      <c r="R757">
        <v>30</v>
      </c>
      <c r="T757" t="s">
        <v>1842</v>
      </c>
      <c r="U757" t="s">
        <v>1775</v>
      </c>
      <c r="V757" s="9" t="s">
        <v>1842</v>
      </c>
      <c r="W757">
        <v>70</v>
      </c>
      <c r="X757" s="9" t="s">
        <v>1822</v>
      </c>
      <c r="Y757" t="s">
        <v>1844</v>
      </c>
      <c r="Z757">
        <v>24</v>
      </c>
      <c r="AF757" s="14" t="s">
        <v>158</v>
      </c>
      <c r="AG757" t="s">
        <v>1843</v>
      </c>
      <c r="AH757">
        <v>10</v>
      </c>
      <c r="AI757" t="s">
        <v>158</v>
      </c>
      <c r="AJ757" s="15" t="s">
        <v>1674</v>
      </c>
      <c r="AK757" s="15">
        <v>0</v>
      </c>
      <c r="AL757" s="14" t="s">
        <v>1792</v>
      </c>
      <c r="AM757" s="14">
        <v>0</v>
      </c>
      <c r="AN757" s="15">
        <v>4</v>
      </c>
      <c r="AO757" s="15">
        <v>50</v>
      </c>
      <c r="AP757" s="15">
        <v>140</v>
      </c>
      <c r="AQ757" s="14" t="s">
        <v>1813</v>
      </c>
      <c r="AR757" s="15" t="s">
        <v>1845</v>
      </c>
    </row>
    <row r="758" spans="1:44" x14ac:dyDescent="0.2">
      <c r="A758" t="s">
        <v>1608</v>
      </c>
      <c r="B758" s="15" t="s">
        <v>1672</v>
      </c>
      <c r="C758" s="15" t="s">
        <v>1675</v>
      </c>
      <c r="D758" t="s">
        <v>1603</v>
      </c>
      <c r="E758" t="s">
        <v>1604</v>
      </c>
      <c r="F758" t="s">
        <v>1840</v>
      </c>
      <c r="G758" s="15" t="s">
        <v>1694</v>
      </c>
      <c r="H758" s="14" t="s">
        <v>1694</v>
      </c>
      <c r="I758" s="16" t="s">
        <v>1841</v>
      </c>
      <c r="M758" t="s">
        <v>1671</v>
      </c>
      <c r="O758">
        <v>2011</v>
      </c>
      <c r="R758">
        <v>30</v>
      </c>
      <c r="T758" t="s">
        <v>1842</v>
      </c>
      <c r="U758" t="s">
        <v>1775</v>
      </c>
      <c r="V758" s="9" t="s">
        <v>1842</v>
      </c>
      <c r="W758">
        <v>70</v>
      </c>
      <c r="X758" s="9" t="s">
        <v>1820</v>
      </c>
      <c r="Y758" t="s">
        <v>1844</v>
      </c>
      <c r="Z758">
        <v>24</v>
      </c>
      <c r="AF758" s="14" t="s">
        <v>158</v>
      </c>
      <c r="AG758" t="s">
        <v>1843</v>
      </c>
      <c r="AH758">
        <v>10</v>
      </c>
      <c r="AI758" t="s">
        <v>158</v>
      </c>
      <c r="AJ758" s="15" t="s">
        <v>1674</v>
      </c>
      <c r="AK758" s="15">
        <v>2.5</v>
      </c>
      <c r="AL758" s="14" t="s">
        <v>1792</v>
      </c>
      <c r="AM758" s="14"/>
      <c r="AN758" s="15">
        <v>4</v>
      </c>
      <c r="AO758" s="15">
        <v>50</v>
      </c>
      <c r="AP758" s="15">
        <v>147</v>
      </c>
      <c r="AQ758" s="14" t="s">
        <v>1813</v>
      </c>
      <c r="AR758" s="15" t="s">
        <v>1845</v>
      </c>
    </row>
    <row r="759" spans="1:44" x14ac:dyDescent="0.2">
      <c r="A759" t="s">
        <v>1608</v>
      </c>
      <c r="B759" s="15" t="s">
        <v>1672</v>
      </c>
      <c r="C759" s="15" t="s">
        <v>1675</v>
      </c>
      <c r="D759" t="s">
        <v>1603</v>
      </c>
      <c r="E759" t="s">
        <v>1604</v>
      </c>
      <c r="F759" t="s">
        <v>1840</v>
      </c>
      <c r="G759" s="15" t="s">
        <v>1694</v>
      </c>
      <c r="H759" s="14" t="s">
        <v>1694</v>
      </c>
      <c r="I759" s="16" t="s">
        <v>1841</v>
      </c>
      <c r="M759" t="s">
        <v>1671</v>
      </c>
      <c r="O759">
        <v>2011</v>
      </c>
      <c r="R759">
        <v>30</v>
      </c>
      <c r="T759" t="s">
        <v>1842</v>
      </c>
      <c r="U759" t="s">
        <v>1775</v>
      </c>
      <c r="V759" s="9" t="s">
        <v>1842</v>
      </c>
      <c r="W759">
        <v>70</v>
      </c>
      <c r="X759" s="9" t="s">
        <v>1821</v>
      </c>
      <c r="Y759" t="s">
        <v>1844</v>
      </c>
      <c r="Z759">
        <v>24</v>
      </c>
      <c r="AF759" s="14" t="s">
        <v>158</v>
      </c>
      <c r="AG759" t="s">
        <v>1843</v>
      </c>
      <c r="AH759">
        <v>10</v>
      </c>
      <c r="AI759" t="s">
        <v>158</v>
      </c>
      <c r="AJ759" s="15" t="s">
        <v>1674</v>
      </c>
      <c r="AK759" s="15">
        <v>4.4560000000000004</v>
      </c>
      <c r="AL759" s="14" t="s">
        <v>1792</v>
      </c>
      <c r="AM759" s="14"/>
      <c r="AN759" s="15">
        <v>4</v>
      </c>
      <c r="AO759" s="15">
        <v>50</v>
      </c>
      <c r="AP759" s="15">
        <v>147</v>
      </c>
      <c r="AQ759" s="14" t="s">
        <v>1813</v>
      </c>
      <c r="AR759" s="15" t="s">
        <v>1845</v>
      </c>
    </row>
    <row r="760" spans="1:44" x14ac:dyDescent="0.2">
      <c r="A760" t="s">
        <v>1608</v>
      </c>
      <c r="B760" s="15" t="s">
        <v>1672</v>
      </c>
      <c r="C760" s="15" t="s">
        <v>1675</v>
      </c>
      <c r="D760" t="s">
        <v>1603</v>
      </c>
      <c r="E760" t="s">
        <v>1604</v>
      </c>
      <c r="F760" t="s">
        <v>1840</v>
      </c>
      <c r="G760" s="15" t="s">
        <v>1694</v>
      </c>
      <c r="H760" s="14" t="s">
        <v>1694</v>
      </c>
      <c r="I760" s="16" t="s">
        <v>1841</v>
      </c>
      <c r="M760" t="s">
        <v>1671</v>
      </c>
      <c r="O760">
        <v>2011</v>
      </c>
      <c r="R760">
        <v>30</v>
      </c>
      <c r="T760" t="s">
        <v>1842</v>
      </c>
      <c r="U760" t="s">
        <v>1775</v>
      </c>
      <c r="V760" s="9" t="s">
        <v>1842</v>
      </c>
      <c r="W760">
        <v>70</v>
      </c>
      <c r="X760" s="9" t="s">
        <v>1730</v>
      </c>
      <c r="Y760" t="s">
        <v>1844</v>
      </c>
      <c r="Z760">
        <v>24</v>
      </c>
      <c r="AF760" s="14" t="s">
        <v>158</v>
      </c>
      <c r="AG760" t="s">
        <v>1843</v>
      </c>
      <c r="AH760">
        <v>10</v>
      </c>
      <c r="AI760" t="s">
        <v>158</v>
      </c>
      <c r="AJ760" s="15" t="s">
        <v>1674</v>
      </c>
      <c r="AK760" s="15">
        <v>10.5</v>
      </c>
      <c r="AL760" s="14" t="s">
        <v>1792</v>
      </c>
      <c r="AM760" s="14">
        <f>12.722-8.633</f>
        <v>4.0890000000000004</v>
      </c>
      <c r="AN760" s="15">
        <v>4</v>
      </c>
      <c r="AO760" s="15">
        <v>50</v>
      </c>
      <c r="AP760" s="15">
        <v>147</v>
      </c>
      <c r="AQ760" s="14" t="s">
        <v>1813</v>
      </c>
      <c r="AR760" s="15" t="s">
        <v>1845</v>
      </c>
    </row>
    <row r="761" spans="1:44" x14ac:dyDescent="0.2">
      <c r="A761" t="s">
        <v>1608</v>
      </c>
      <c r="B761" s="15" t="s">
        <v>1672</v>
      </c>
      <c r="C761" s="15" t="s">
        <v>1675</v>
      </c>
      <c r="D761" t="s">
        <v>1603</v>
      </c>
      <c r="E761" t="s">
        <v>1604</v>
      </c>
      <c r="F761" t="s">
        <v>1840</v>
      </c>
      <c r="G761" s="15" t="s">
        <v>1694</v>
      </c>
      <c r="H761" s="14" t="s">
        <v>1694</v>
      </c>
      <c r="I761" s="16" t="s">
        <v>1841</v>
      </c>
      <c r="M761" t="s">
        <v>1671</v>
      </c>
      <c r="O761">
        <v>2011</v>
      </c>
      <c r="R761">
        <v>30</v>
      </c>
      <c r="T761" t="s">
        <v>1842</v>
      </c>
      <c r="U761" t="s">
        <v>1775</v>
      </c>
      <c r="V761" s="9" t="s">
        <v>1842</v>
      </c>
      <c r="W761">
        <v>70</v>
      </c>
      <c r="X761" s="9" t="s">
        <v>1822</v>
      </c>
      <c r="Y761" t="s">
        <v>1844</v>
      </c>
      <c r="Z761">
        <v>24</v>
      </c>
      <c r="AF761" s="14" t="s">
        <v>158</v>
      </c>
      <c r="AG761" t="s">
        <v>1843</v>
      </c>
      <c r="AH761">
        <v>10</v>
      </c>
      <c r="AI761" t="s">
        <v>158</v>
      </c>
      <c r="AJ761" s="15" t="s">
        <v>1674</v>
      </c>
      <c r="AK761" s="15">
        <v>0</v>
      </c>
      <c r="AL761" s="14" t="s">
        <v>1792</v>
      </c>
      <c r="AM761" s="14">
        <v>0</v>
      </c>
      <c r="AN761" s="15">
        <v>4</v>
      </c>
      <c r="AO761" s="15">
        <v>50</v>
      </c>
      <c r="AP761" s="15">
        <v>147</v>
      </c>
      <c r="AQ761" s="14" t="s">
        <v>1813</v>
      </c>
      <c r="AR761" s="15" t="s">
        <v>1845</v>
      </c>
    </row>
    <row r="762" spans="1:44" x14ac:dyDescent="0.2">
      <c r="A762" t="s">
        <v>1608</v>
      </c>
      <c r="B762" s="15" t="s">
        <v>1672</v>
      </c>
      <c r="C762" s="15" t="s">
        <v>1675</v>
      </c>
      <c r="D762" t="s">
        <v>1603</v>
      </c>
      <c r="E762" t="s">
        <v>1604</v>
      </c>
      <c r="F762" t="s">
        <v>1840</v>
      </c>
      <c r="G762" s="15" t="s">
        <v>1694</v>
      </c>
      <c r="H762" s="14" t="s">
        <v>1694</v>
      </c>
      <c r="I762" s="16" t="s">
        <v>1841</v>
      </c>
      <c r="M762" t="s">
        <v>1671</v>
      </c>
      <c r="O762">
        <v>2011</v>
      </c>
      <c r="R762">
        <v>30</v>
      </c>
      <c r="T762" t="s">
        <v>1842</v>
      </c>
      <c r="U762" t="s">
        <v>1775</v>
      </c>
      <c r="V762" s="9" t="s">
        <v>1842</v>
      </c>
      <c r="W762">
        <v>70</v>
      </c>
      <c r="X762" s="9" t="s">
        <v>1820</v>
      </c>
      <c r="Y762" t="s">
        <v>1844</v>
      </c>
      <c r="Z762">
        <v>24</v>
      </c>
      <c r="AF762" s="14" t="s">
        <v>158</v>
      </c>
      <c r="AG762" t="s">
        <v>1843</v>
      </c>
      <c r="AH762">
        <v>10</v>
      </c>
      <c r="AI762" t="s">
        <v>158</v>
      </c>
      <c r="AJ762" s="15" t="s">
        <v>1674</v>
      </c>
      <c r="AK762" s="15">
        <v>2.5</v>
      </c>
      <c r="AL762" s="14" t="s">
        <v>1792</v>
      </c>
      <c r="AM762" s="14"/>
      <c r="AN762" s="15">
        <v>4</v>
      </c>
      <c r="AO762" s="15">
        <v>50</v>
      </c>
      <c r="AP762" s="15">
        <f>AP761+7</f>
        <v>154</v>
      </c>
      <c r="AQ762" s="14" t="s">
        <v>1813</v>
      </c>
      <c r="AR762" s="15" t="s">
        <v>1845</v>
      </c>
    </row>
    <row r="763" spans="1:44" x14ac:dyDescent="0.2">
      <c r="A763" t="s">
        <v>1608</v>
      </c>
      <c r="B763" s="15" t="s">
        <v>1672</v>
      </c>
      <c r="C763" s="15" t="s">
        <v>1675</v>
      </c>
      <c r="D763" t="s">
        <v>1603</v>
      </c>
      <c r="E763" t="s">
        <v>1604</v>
      </c>
      <c r="F763" t="s">
        <v>1840</v>
      </c>
      <c r="G763" s="15" t="s">
        <v>1694</v>
      </c>
      <c r="H763" s="14" t="s">
        <v>1694</v>
      </c>
      <c r="I763" s="16" t="s">
        <v>1841</v>
      </c>
      <c r="M763" t="s">
        <v>1671</v>
      </c>
      <c r="O763">
        <v>2011</v>
      </c>
      <c r="R763">
        <v>30</v>
      </c>
      <c r="T763" t="s">
        <v>1842</v>
      </c>
      <c r="U763" t="s">
        <v>1775</v>
      </c>
      <c r="V763" s="9" t="s">
        <v>1842</v>
      </c>
      <c r="W763">
        <v>70</v>
      </c>
      <c r="X763" s="9" t="s">
        <v>1821</v>
      </c>
      <c r="Y763" t="s">
        <v>1844</v>
      </c>
      <c r="Z763">
        <v>24</v>
      </c>
      <c r="AF763" s="14" t="s">
        <v>158</v>
      </c>
      <c r="AG763" t="s">
        <v>1843</v>
      </c>
      <c r="AH763">
        <v>10</v>
      </c>
      <c r="AI763" t="s">
        <v>158</v>
      </c>
      <c r="AJ763" s="15" t="s">
        <v>1674</v>
      </c>
      <c r="AK763" s="15">
        <v>4.4560000000000004</v>
      </c>
      <c r="AL763" s="14" t="s">
        <v>1792</v>
      </c>
      <c r="AM763" s="14"/>
      <c r="AN763" s="15">
        <v>4</v>
      </c>
      <c r="AO763" s="15">
        <v>50</v>
      </c>
      <c r="AP763" s="15">
        <v>154</v>
      </c>
      <c r="AQ763" s="14" t="s">
        <v>1813</v>
      </c>
      <c r="AR763" s="15" t="s">
        <v>1845</v>
      </c>
    </row>
    <row r="764" spans="1:44" x14ac:dyDescent="0.2">
      <c r="A764" t="s">
        <v>1608</v>
      </c>
      <c r="B764" s="15" t="s">
        <v>1672</v>
      </c>
      <c r="C764" s="15" t="s">
        <v>1675</v>
      </c>
      <c r="D764" t="s">
        <v>1603</v>
      </c>
      <c r="E764" t="s">
        <v>1604</v>
      </c>
      <c r="F764" t="s">
        <v>1840</v>
      </c>
      <c r="G764" s="15" t="s">
        <v>1694</v>
      </c>
      <c r="H764" s="14" t="s">
        <v>1694</v>
      </c>
      <c r="I764" s="16" t="s">
        <v>1841</v>
      </c>
      <c r="M764" t="s">
        <v>1671</v>
      </c>
      <c r="O764">
        <v>2011</v>
      </c>
      <c r="R764">
        <v>30</v>
      </c>
      <c r="T764" t="s">
        <v>1842</v>
      </c>
      <c r="U764" t="s">
        <v>1775</v>
      </c>
      <c r="V764" s="9" t="s">
        <v>1842</v>
      </c>
      <c r="W764">
        <v>70</v>
      </c>
      <c r="X764" s="9" t="s">
        <v>1730</v>
      </c>
      <c r="Y764" t="s">
        <v>1844</v>
      </c>
      <c r="Z764">
        <v>24</v>
      </c>
      <c r="AF764" s="14" t="s">
        <v>158</v>
      </c>
      <c r="AG764" t="s">
        <v>1843</v>
      </c>
      <c r="AH764">
        <v>10</v>
      </c>
      <c r="AI764" t="s">
        <v>158</v>
      </c>
      <c r="AJ764" s="15" t="s">
        <v>1674</v>
      </c>
      <c r="AK764" s="15">
        <v>10.5</v>
      </c>
      <c r="AL764" s="14" t="s">
        <v>1792</v>
      </c>
      <c r="AM764" s="14">
        <f>12.811-8.633</f>
        <v>4.1780000000000008</v>
      </c>
      <c r="AN764" s="15">
        <v>4</v>
      </c>
      <c r="AO764" s="15">
        <v>50</v>
      </c>
      <c r="AP764" s="15">
        <v>154</v>
      </c>
      <c r="AQ764" s="14" t="s">
        <v>1813</v>
      </c>
      <c r="AR764" s="15" t="s">
        <v>1845</v>
      </c>
    </row>
    <row r="765" spans="1:44" x14ac:dyDescent="0.2">
      <c r="A765" t="s">
        <v>1608</v>
      </c>
      <c r="B765" s="15" t="s">
        <v>1672</v>
      </c>
      <c r="C765" s="15" t="s">
        <v>1675</v>
      </c>
      <c r="D765" t="s">
        <v>1603</v>
      </c>
      <c r="E765" t="s">
        <v>1604</v>
      </c>
      <c r="F765" t="s">
        <v>1840</v>
      </c>
      <c r="G765" s="15" t="s">
        <v>1694</v>
      </c>
      <c r="H765" s="14" t="s">
        <v>1694</v>
      </c>
      <c r="I765" s="16" t="s">
        <v>1841</v>
      </c>
      <c r="M765" t="s">
        <v>1671</v>
      </c>
      <c r="O765">
        <v>2011</v>
      </c>
      <c r="R765">
        <v>30</v>
      </c>
      <c r="T765" t="s">
        <v>1842</v>
      </c>
      <c r="U765" t="s">
        <v>1775</v>
      </c>
      <c r="V765" s="9" t="s">
        <v>1842</v>
      </c>
      <c r="W765">
        <v>70</v>
      </c>
      <c r="X765" s="9" t="s">
        <v>1822</v>
      </c>
      <c r="Y765" t="s">
        <v>1844</v>
      </c>
      <c r="Z765">
        <v>24</v>
      </c>
      <c r="AF765" s="14" t="s">
        <v>158</v>
      </c>
      <c r="AG765" t="s">
        <v>1843</v>
      </c>
      <c r="AH765">
        <v>10</v>
      </c>
      <c r="AI765" t="s">
        <v>158</v>
      </c>
      <c r="AJ765" s="15" t="s">
        <v>1674</v>
      </c>
      <c r="AK765" s="15">
        <v>0</v>
      </c>
      <c r="AL765" s="14" t="s">
        <v>1792</v>
      </c>
      <c r="AM765" s="14">
        <v>0</v>
      </c>
      <c r="AN765" s="15">
        <v>4</v>
      </c>
      <c r="AO765" s="15">
        <v>50</v>
      </c>
      <c r="AP765" s="15">
        <v>154</v>
      </c>
      <c r="AQ765" s="14" t="s">
        <v>1813</v>
      </c>
      <c r="AR765" s="15" t="s">
        <v>1845</v>
      </c>
    </row>
    <row r="766" spans="1:44" x14ac:dyDescent="0.2">
      <c r="A766" t="s">
        <v>1608</v>
      </c>
      <c r="B766" s="15" t="s">
        <v>1672</v>
      </c>
      <c r="C766" s="15" t="s">
        <v>1675</v>
      </c>
      <c r="D766" t="s">
        <v>1603</v>
      </c>
      <c r="E766" t="s">
        <v>1604</v>
      </c>
      <c r="F766" t="s">
        <v>1840</v>
      </c>
      <c r="G766" s="15" t="s">
        <v>1694</v>
      </c>
      <c r="H766" s="14" t="s">
        <v>1694</v>
      </c>
      <c r="I766" s="16" t="s">
        <v>1841</v>
      </c>
      <c r="M766" t="s">
        <v>1671</v>
      </c>
      <c r="O766">
        <v>2011</v>
      </c>
      <c r="R766">
        <v>30</v>
      </c>
      <c r="T766" t="s">
        <v>1842</v>
      </c>
      <c r="U766" t="s">
        <v>1775</v>
      </c>
      <c r="V766" s="9" t="s">
        <v>1842</v>
      </c>
      <c r="W766">
        <v>70</v>
      </c>
      <c r="X766" s="9" t="s">
        <v>1820</v>
      </c>
      <c r="Y766" t="s">
        <v>1844</v>
      </c>
      <c r="Z766">
        <v>24</v>
      </c>
      <c r="AF766" s="14" t="s">
        <v>158</v>
      </c>
      <c r="AG766" t="s">
        <v>1843</v>
      </c>
      <c r="AH766">
        <v>10</v>
      </c>
      <c r="AI766" t="s">
        <v>158</v>
      </c>
      <c r="AJ766" s="15" t="s">
        <v>1674</v>
      </c>
      <c r="AK766" s="15">
        <v>2.5</v>
      </c>
      <c r="AL766" s="14" t="s">
        <v>1792</v>
      </c>
      <c r="AM766" s="14"/>
      <c r="AN766" s="15">
        <v>4</v>
      </c>
      <c r="AO766" s="15">
        <v>50</v>
      </c>
      <c r="AP766" s="15">
        <f>154+7</f>
        <v>161</v>
      </c>
      <c r="AQ766" s="14" t="s">
        <v>1813</v>
      </c>
      <c r="AR766" s="15" t="s">
        <v>1845</v>
      </c>
    </row>
    <row r="767" spans="1:44" x14ac:dyDescent="0.2">
      <c r="A767" t="s">
        <v>1608</v>
      </c>
      <c r="B767" s="15" t="s">
        <v>1672</v>
      </c>
      <c r="C767" s="15" t="s">
        <v>1675</v>
      </c>
      <c r="D767" t="s">
        <v>1603</v>
      </c>
      <c r="E767" t="s">
        <v>1604</v>
      </c>
      <c r="F767" t="s">
        <v>1840</v>
      </c>
      <c r="G767" s="15" t="s">
        <v>1694</v>
      </c>
      <c r="H767" s="14" t="s">
        <v>1694</v>
      </c>
      <c r="I767" s="16" t="s">
        <v>1841</v>
      </c>
      <c r="M767" t="s">
        <v>1671</v>
      </c>
      <c r="O767">
        <v>2011</v>
      </c>
      <c r="R767">
        <v>30</v>
      </c>
      <c r="T767" t="s">
        <v>1842</v>
      </c>
      <c r="U767" t="s">
        <v>1775</v>
      </c>
      <c r="V767" s="9" t="s">
        <v>1842</v>
      </c>
      <c r="W767">
        <v>70</v>
      </c>
      <c r="X767" s="9" t="s">
        <v>1821</v>
      </c>
      <c r="Y767" t="s">
        <v>1844</v>
      </c>
      <c r="Z767">
        <v>24</v>
      </c>
      <c r="AF767" s="14" t="s">
        <v>158</v>
      </c>
      <c r="AG767" t="s">
        <v>1843</v>
      </c>
      <c r="AH767">
        <v>10</v>
      </c>
      <c r="AI767" t="s">
        <v>158</v>
      </c>
      <c r="AJ767" s="15" t="s">
        <v>1674</v>
      </c>
      <c r="AK767" s="15">
        <v>4.367</v>
      </c>
      <c r="AL767" s="14" t="s">
        <v>1792</v>
      </c>
      <c r="AN767" s="15">
        <v>4</v>
      </c>
      <c r="AO767" s="15">
        <v>50</v>
      </c>
      <c r="AP767" s="15">
        <v>161</v>
      </c>
      <c r="AQ767" s="14" t="s">
        <v>1813</v>
      </c>
      <c r="AR767" s="15" t="s">
        <v>1845</v>
      </c>
    </row>
    <row r="768" spans="1:44" x14ac:dyDescent="0.2">
      <c r="A768" t="s">
        <v>1608</v>
      </c>
      <c r="B768" s="15" t="s">
        <v>1672</v>
      </c>
      <c r="C768" s="15" t="s">
        <v>1675</v>
      </c>
      <c r="D768" t="s">
        <v>1603</v>
      </c>
      <c r="E768" t="s">
        <v>1604</v>
      </c>
      <c r="F768" t="s">
        <v>1840</v>
      </c>
      <c r="G768" s="15" t="s">
        <v>1694</v>
      </c>
      <c r="H768" s="14" t="s">
        <v>1694</v>
      </c>
      <c r="I768" s="16" t="s">
        <v>1841</v>
      </c>
      <c r="M768" t="s">
        <v>1671</v>
      </c>
      <c r="O768">
        <v>2011</v>
      </c>
      <c r="R768">
        <v>30</v>
      </c>
      <c r="T768" t="s">
        <v>1842</v>
      </c>
      <c r="U768" t="s">
        <v>1775</v>
      </c>
      <c r="V768" s="9" t="s">
        <v>1842</v>
      </c>
      <c r="W768">
        <v>70</v>
      </c>
      <c r="X768" s="9" t="s">
        <v>1730</v>
      </c>
      <c r="Y768" t="s">
        <v>1844</v>
      </c>
      <c r="Z768">
        <v>24</v>
      </c>
      <c r="AF768" s="14" t="s">
        <v>158</v>
      </c>
      <c r="AG768" t="s">
        <v>1843</v>
      </c>
      <c r="AH768">
        <v>10</v>
      </c>
      <c r="AI768" t="s">
        <v>158</v>
      </c>
      <c r="AJ768" s="15" t="s">
        <v>1674</v>
      </c>
      <c r="AK768" s="15">
        <v>10.5</v>
      </c>
      <c r="AL768" s="14" t="s">
        <v>1792</v>
      </c>
      <c r="AM768" s="14">
        <f>12.811-8.633</f>
        <v>4.1780000000000008</v>
      </c>
      <c r="AN768" s="15">
        <v>4</v>
      </c>
      <c r="AO768" s="15">
        <v>50</v>
      </c>
      <c r="AP768" s="15">
        <v>161</v>
      </c>
      <c r="AQ768" s="14" t="s">
        <v>1813</v>
      </c>
      <c r="AR768" s="15" t="s">
        <v>1845</v>
      </c>
    </row>
    <row r="769" spans="1:44" x14ac:dyDescent="0.2">
      <c r="A769" t="s">
        <v>1608</v>
      </c>
      <c r="B769" s="15" t="s">
        <v>1672</v>
      </c>
      <c r="C769" s="15" t="s">
        <v>1675</v>
      </c>
      <c r="D769" t="s">
        <v>1603</v>
      </c>
      <c r="E769" t="s">
        <v>1604</v>
      </c>
      <c r="F769" t="s">
        <v>1840</v>
      </c>
      <c r="G769" s="15" t="s">
        <v>1694</v>
      </c>
      <c r="H769" s="14" t="s">
        <v>1694</v>
      </c>
      <c r="I769" s="16" t="s">
        <v>1841</v>
      </c>
      <c r="M769" t="s">
        <v>1671</v>
      </c>
      <c r="O769">
        <v>2011</v>
      </c>
      <c r="R769">
        <v>30</v>
      </c>
      <c r="T769" t="s">
        <v>1842</v>
      </c>
      <c r="U769" t="s">
        <v>1775</v>
      </c>
      <c r="V769" s="9" t="s">
        <v>1842</v>
      </c>
      <c r="W769">
        <v>70</v>
      </c>
      <c r="X769" s="9" t="s">
        <v>1822</v>
      </c>
      <c r="Y769" t="s">
        <v>1844</v>
      </c>
      <c r="Z769">
        <v>24</v>
      </c>
      <c r="AF769" s="14" t="s">
        <v>158</v>
      </c>
      <c r="AG769" t="s">
        <v>1843</v>
      </c>
      <c r="AH769">
        <v>10</v>
      </c>
      <c r="AI769" t="s">
        <v>158</v>
      </c>
      <c r="AJ769" s="15" t="s">
        <v>1674</v>
      </c>
      <c r="AK769" s="15">
        <v>0</v>
      </c>
      <c r="AL769" s="14" t="s">
        <v>1792</v>
      </c>
      <c r="AM769" s="14">
        <v>0</v>
      </c>
      <c r="AN769" s="15">
        <v>4</v>
      </c>
      <c r="AO769" s="15">
        <v>50</v>
      </c>
      <c r="AP769" s="15">
        <v>161</v>
      </c>
      <c r="AQ769" s="14" t="s">
        <v>1813</v>
      </c>
      <c r="AR769" s="15" t="s">
        <v>1845</v>
      </c>
    </row>
    <row r="770" spans="1:44" x14ac:dyDescent="0.2">
      <c r="A770" t="s">
        <v>1608</v>
      </c>
      <c r="B770" s="15" t="s">
        <v>1672</v>
      </c>
      <c r="C770" s="15" t="s">
        <v>1675</v>
      </c>
      <c r="D770" t="s">
        <v>1603</v>
      </c>
      <c r="E770" t="s">
        <v>1604</v>
      </c>
      <c r="F770" t="s">
        <v>1840</v>
      </c>
      <c r="G770" s="15" t="s">
        <v>1694</v>
      </c>
      <c r="H770" s="14" t="s">
        <v>1694</v>
      </c>
      <c r="I770" s="16" t="s">
        <v>1841</v>
      </c>
      <c r="M770" t="s">
        <v>1671</v>
      </c>
      <c r="O770">
        <v>2011</v>
      </c>
      <c r="R770">
        <v>30</v>
      </c>
      <c r="T770" t="s">
        <v>1842</v>
      </c>
      <c r="U770" t="s">
        <v>1775</v>
      </c>
      <c r="V770" s="9" t="s">
        <v>1842</v>
      </c>
      <c r="W770">
        <v>70</v>
      </c>
      <c r="X770" s="9" t="s">
        <v>1820</v>
      </c>
      <c r="Y770" t="s">
        <v>1844</v>
      </c>
      <c r="Z770">
        <v>24</v>
      </c>
      <c r="AF770" s="14" t="s">
        <v>158</v>
      </c>
      <c r="AG770" t="s">
        <v>1843</v>
      </c>
      <c r="AH770">
        <v>10</v>
      </c>
      <c r="AI770" t="s">
        <v>158</v>
      </c>
      <c r="AJ770" s="15" t="s">
        <v>1674</v>
      </c>
      <c r="AK770" s="15">
        <v>2.5</v>
      </c>
      <c r="AL770" s="14" t="s">
        <v>1792</v>
      </c>
      <c r="AM770" s="14"/>
      <c r="AN770" s="15">
        <v>4</v>
      </c>
      <c r="AO770" s="15">
        <v>50</v>
      </c>
      <c r="AP770" s="15">
        <v>168</v>
      </c>
      <c r="AQ770" s="14" t="s">
        <v>1813</v>
      </c>
      <c r="AR770" s="15" t="s">
        <v>1845</v>
      </c>
    </row>
    <row r="771" spans="1:44" x14ac:dyDescent="0.2">
      <c r="A771" t="s">
        <v>1608</v>
      </c>
      <c r="B771" s="15" t="s">
        <v>1672</v>
      </c>
      <c r="C771" s="15" t="s">
        <v>1675</v>
      </c>
      <c r="D771" t="s">
        <v>1603</v>
      </c>
      <c r="E771" t="s">
        <v>1604</v>
      </c>
      <c r="F771" t="s">
        <v>1840</v>
      </c>
      <c r="G771" s="15" t="s">
        <v>1694</v>
      </c>
      <c r="H771" s="14" t="s">
        <v>1694</v>
      </c>
      <c r="I771" s="16" t="s">
        <v>1841</v>
      </c>
      <c r="M771" t="s">
        <v>1671</v>
      </c>
      <c r="O771">
        <v>2011</v>
      </c>
      <c r="R771">
        <v>30</v>
      </c>
      <c r="T771" t="s">
        <v>1842</v>
      </c>
      <c r="U771" t="s">
        <v>1775</v>
      </c>
      <c r="V771" s="9" t="s">
        <v>1842</v>
      </c>
      <c r="W771">
        <v>70</v>
      </c>
      <c r="X771" s="9" t="s">
        <v>1821</v>
      </c>
      <c r="Y771" t="s">
        <v>1844</v>
      </c>
      <c r="Z771">
        <v>24</v>
      </c>
      <c r="AF771" s="14" t="s">
        <v>158</v>
      </c>
      <c r="AG771" t="s">
        <v>1843</v>
      </c>
      <c r="AH771">
        <v>10</v>
      </c>
      <c r="AI771" t="s">
        <v>158</v>
      </c>
      <c r="AJ771" s="15" t="s">
        <v>1674</v>
      </c>
      <c r="AK771" s="15">
        <v>4.4560000000000004</v>
      </c>
      <c r="AL771" s="14" t="s">
        <v>1792</v>
      </c>
      <c r="AM771" s="14"/>
      <c r="AN771" s="15">
        <v>4</v>
      </c>
      <c r="AO771" s="15">
        <v>50</v>
      </c>
      <c r="AP771" s="15">
        <v>168</v>
      </c>
      <c r="AQ771" s="14" t="s">
        <v>1813</v>
      </c>
      <c r="AR771" s="15" t="s">
        <v>1845</v>
      </c>
    </row>
    <row r="772" spans="1:44" x14ac:dyDescent="0.2">
      <c r="A772" t="s">
        <v>1608</v>
      </c>
      <c r="B772" s="15" t="s">
        <v>1672</v>
      </c>
      <c r="C772" s="15" t="s">
        <v>1675</v>
      </c>
      <c r="D772" t="s">
        <v>1603</v>
      </c>
      <c r="E772" t="s">
        <v>1604</v>
      </c>
      <c r="F772" t="s">
        <v>1840</v>
      </c>
      <c r="G772" s="15" t="s">
        <v>1694</v>
      </c>
      <c r="H772" s="14" t="s">
        <v>1694</v>
      </c>
      <c r="I772" s="16" t="s">
        <v>1841</v>
      </c>
      <c r="M772" t="s">
        <v>1671</v>
      </c>
      <c r="O772">
        <v>2011</v>
      </c>
      <c r="R772">
        <v>30</v>
      </c>
      <c r="T772" t="s">
        <v>1842</v>
      </c>
      <c r="U772" t="s">
        <v>1775</v>
      </c>
      <c r="V772" s="9" t="s">
        <v>1842</v>
      </c>
      <c r="W772">
        <v>70</v>
      </c>
      <c r="X772" s="9" t="s">
        <v>1730</v>
      </c>
      <c r="Y772" t="s">
        <v>1844</v>
      </c>
      <c r="Z772">
        <v>24</v>
      </c>
      <c r="AF772" s="14" t="s">
        <v>158</v>
      </c>
      <c r="AG772" t="s">
        <v>1843</v>
      </c>
      <c r="AH772">
        <v>10</v>
      </c>
      <c r="AI772" t="s">
        <v>158</v>
      </c>
      <c r="AJ772" s="15" t="s">
        <v>1674</v>
      </c>
      <c r="AK772" s="15">
        <v>10.5</v>
      </c>
      <c r="AL772" s="14" t="s">
        <v>1792</v>
      </c>
      <c r="AM772" s="14">
        <f>12.811-8.633</f>
        <v>4.1780000000000008</v>
      </c>
      <c r="AN772" s="15">
        <v>4</v>
      </c>
      <c r="AO772" s="15">
        <v>50</v>
      </c>
      <c r="AP772" s="15">
        <v>168</v>
      </c>
      <c r="AQ772" s="14" t="s">
        <v>1813</v>
      </c>
      <c r="AR772" s="15" t="s">
        <v>1845</v>
      </c>
    </row>
    <row r="773" spans="1:44" x14ac:dyDescent="0.2">
      <c r="A773" t="s">
        <v>1608</v>
      </c>
      <c r="B773" s="15" t="s">
        <v>1672</v>
      </c>
      <c r="C773" s="15" t="s">
        <v>1675</v>
      </c>
      <c r="D773" t="s">
        <v>1603</v>
      </c>
      <c r="E773" t="s">
        <v>1604</v>
      </c>
      <c r="F773" t="s">
        <v>1840</v>
      </c>
      <c r="G773" s="15" t="s">
        <v>1694</v>
      </c>
      <c r="H773" s="14" t="s">
        <v>1694</v>
      </c>
      <c r="I773" s="16" t="s">
        <v>1841</v>
      </c>
      <c r="M773" t="s">
        <v>1671</v>
      </c>
      <c r="O773">
        <v>2011</v>
      </c>
      <c r="R773">
        <v>30</v>
      </c>
      <c r="T773" t="s">
        <v>1842</v>
      </c>
      <c r="U773" t="s">
        <v>1775</v>
      </c>
      <c r="V773" s="9" t="s">
        <v>1842</v>
      </c>
      <c r="W773">
        <v>70</v>
      </c>
      <c r="X773" s="9" t="s">
        <v>1822</v>
      </c>
      <c r="Y773" t="s">
        <v>1844</v>
      </c>
      <c r="Z773">
        <v>24</v>
      </c>
      <c r="AF773" s="14" t="s">
        <v>158</v>
      </c>
      <c r="AG773" t="s">
        <v>1843</v>
      </c>
      <c r="AH773">
        <v>10</v>
      </c>
      <c r="AI773" t="s">
        <v>158</v>
      </c>
      <c r="AJ773" s="15" t="s">
        <v>1674</v>
      </c>
      <c r="AK773" s="15">
        <v>0</v>
      </c>
      <c r="AL773" s="14" t="s">
        <v>1792</v>
      </c>
      <c r="AM773" s="14">
        <v>0</v>
      </c>
      <c r="AN773" s="15">
        <v>4</v>
      </c>
      <c r="AO773" s="15">
        <v>50</v>
      </c>
      <c r="AP773" s="15">
        <v>168</v>
      </c>
      <c r="AQ773" s="14" t="s">
        <v>1813</v>
      </c>
      <c r="AR773" s="15" t="s">
        <v>1845</v>
      </c>
    </row>
    <row r="774" spans="1:44" x14ac:dyDescent="0.2">
      <c r="A774" t="s">
        <v>1608</v>
      </c>
      <c r="B774" s="15" t="s">
        <v>1672</v>
      </c>
      <c r="C774" s="15" t="s">
        <v>1675</v>
      </c>
      <c r="D774" t="s">
        <v>1603</v>
      </c>
      <c r="E774" t="s">
        <v>1604</v>
      </c>
      <c r="F774" t="s">
        <v>1840</v>
      </c>
      <c r="G774" s="15" t="s">
        <v>1694</v>
      </c>
      <c r="H774" s="14" t="s">
        <v>1694</v>
      </c>
      <c r="I774" s="16" t="s">
        <v>1841</v>
      </c>
      <c r="M774" t="s">
        <v>1671</v>
      </c>
      <c r="O774">
        <v>2011</v>
      </c>
      <c r="R774">
        <v>30</v>
      </c>
      <c r="T774" t="s">
        <v>1842</v>
      </c>
      <c r="U774" t="s">
        <v>1775</v>
      </c>
      <c r="V774" s="9" t="s">
        <v>1842</v>
      </c>
      <c r="W774">
        <v>70</v>
      </c>
      <c r="X774" s="9" t="s">
        <v>1820</v>
      </c>
      <c r="Y774" t="s">
        <v>1739</v>
      </c>
      <c r="Z774">
        <v>0</v>
      </c>
      <c r="AF774" s="14" t="s">
        <v>158</v>
      </c>
      <c r="AG774" t="s">
        <v>1843</v>
      </c>
      <c r="AH774">
        <v>10</v>
      </c>
      <c r="AI774" t="s">
        <v>158</v>
      </c>
      <c r="AJ774" s="15" t="s">
        <v>1674</v>
      </c>
      <c r="AK774" s="15">
        <v>0</v>
      </c>
      <c r="AL774" s="14" t="s">
        <v>1792</v>
      </c>
      <c r="AM774" s="14">
        <v>0</v>
      </c>
      <c r="AN774" s="15">
        <v>4</v>
      </c>
      <c r="AO774" s="15">
        <v>50</v>
      </c>
      <c r="AP774" s="15">
        <v>0</v>
      </c>
      <c r="AQ774" s="14" t="s">
        <v>1813</v>
      </c>
      <c r="AR774" s="15" t="s">
        <v>1845</v>
      </c>
    </row>
    <row r="775" spans="1:44" x14ac:dyDescent="0.2">
      <c r="A775" t="s">
        <v>1608</v>
      </c>
      <c r="B775" s="15" t="s">
        <v>1672</v>
      </c>
      <c r="C775" s="15" t="s">
        <v>1675</v>
      </c>
      <c r="D775" t="s">
        <v>1603</v>
      </c>
      <c r="E775" t="s">
        <v>1604</v>
      </c>
      <c r="F775" t="s">
        <v>1840</v>
      </c>
      <c r="G775" s="15" t="s">
        <v>1694</v>
      </c>
      <c r="H775" s="14" t="s">
        <v>1694</v>
      </c>
      <c r="I775" s="16" t="s">
        <v>1841</v>
      </c>
      <c r="M775" t="s">
        <v>1671</v>
      </c>
      <c r="O775">
        <v>2011</v>
      </c>
      <c r="R775">
        <v>30</v>
      </c>
      <c r="T775" t="s">
        <v>1842</v>
      </c>
      <c r="U775" t="s">
        <v>1775</v>
      </c>
      <c r="V775" s="9" t="s">
        <v>1842</v>
      </c>
      <c r="W775">
        <v>70</v>
      </c>
      <c r="X775" s="9" t="s">
        <v>1821</v>
      </c>
      <c r="Y775" t="s">
        <v>1739</v>
      </c>
      <c r="Z775">
        <v>0</v>
      </c>
      <c r="AF775" s="14" t="s">
        <v>158</v>
      </c>
      <c r="AG775" t="s">
        <v>1843</v>
      </c>
      <c r="AH775">
        <v>10</v>
      </c>
      <c r="AI775" t="s">
        <v>158</v>
      </c>
      <c r="AJ775" s="15" t="s">
        <v>1674</v>
      </c>
      <c r="AK775" s="15">
        <v>0</v>
      </c>
      <c r="AL775" s="14" t="s">
        <v>1792</v>
      </c>
      <c r="AM775" s="14">
        <v>0</v>
      </c>
      <c r="AN775" s="15">
        <v>4</v>
      </c>
      <c r="AO775" s="15">
        <v>50</v>
      </c>
      <c r="AP775" s="15">
        <v>0</v>
      </c>
      <c r="AQ775" s="14" t="s">
        <v>1813</v>
      </c>
      <c r="AR775" s="15" t="s">
        <v>1845</v>
      </c>
    </row>
    <row r="776" spans="1:44" x14ac:dyDescent="0.2">
      <c r="A776" t="s">
        <v>1608</v>
      </c>
      <c r="B776" s="15" t="s">
        <v>1672</v>
      </c>
      <c r="C776" s="15" t="s">
        <v>1675</v>
      </c>
      <c r="D776" t="s">
        <v>1603</v>
      </c>
      <c r="E776" t="s">
        <v>1604</v>
      </c>
      <c r="F776" t="s">
        <v>1840</v>
      </c>
      <c r="G776" s="15" t="s">
        <v>1694</v>
      </c>
      <c r="H776" s="14" t="s">
        <v>1694</v>
      </c>
      <c r="I776" s="16" t="s">
        <v>1841</v>
      </c>
      <c r="M776" t="s">
        <v>1671</v>
      </c>
      <c r="O776">
        <v>2011</v>
      </c>
      <c r="R776">
        <v>30</v>
      </c>
      <c r="T776" t="s">
        <v>1842</v>
      </c>
      <c r="U776" t="s">
        <v>1775</v>
      </c>
      <c r="V776" s="9" t="s">
        <v>1842</v>
      </c>
      <c r="W776">
        <v>70</v>
      </c>
      <c r="X776" s="9" t="s">
        <v>1730</v>
      </c>
      <c r="Y776" t="s">
        <v>1739</v>
      </c>
      <c r="Z776">
        <v>0</v>
      </c>
      <c r="AF776" s="14" t="s">
        <v>158</v>
      </c>
      <c r="AG776" t="s">
        <v>1843</v>
      </c>
      <c r="AH776">
        <v>10</v>
      </c>
      <c r="AI776" t="s">
        <v>158</v>
      </c>
      <c r="AJ776" s="15" t="s">
        <v>1674</v>
      </c>
      <c r="AK776" s="15">
        <v>0</v>
      </c>
      <c r="AL776" s="14" t="s">
        <v>1792</v>
      </c>
      <c r="AM776" s="14">
        <v>0</v>
      </c>
      <c r="AN776" s="15">
        <v>4</v>
      </c>
      <c r="AO776" s="15">
        <v>50</v>
      </c>
      <c r="AP776" s="15">
        <v>0</v>
      </c>
      <c r="AQ776" s="14" t="s">
        <v>1813</v>
      </c>
      <c r="AR776" s="15" t="s">
        <v>1845</v>
      </c>
    </row>
    <row r="777" spans="1:44" x14ac:dyDescent="0.2">
      <c r="A777" t="s">
        <v>1608</v>
      </c>
      <c r="B777" s="15" t="s">
        <v>1672</v>
      </c>
      <c r="C777" s="15" t="s">
        <v>1675</v>
      </c>
      <c r="D777" t="s">
        <v>1603</v>
      </c>
      <c r="E777" t="s">
        <v>1604</v>
      </c>
      <c r="F777" t="s">
        <v>1840</v>
      </c>
      <c r="G777" s="15" t="s">
        <v>1694</v>
      </c>
      <c r="H777" s="14" t="s">
        <v>1694</v>
      </c>
      <c r="I777" s="16" t="s">
        <v>1841</v>
      </c>
      <c r="M777" t="s">
        <v>1671</v>
      </c>
      <c r="O777">
        <v>2011</v>
      </c>
      <c r="R777">
        <v>30</v>
      </c>
      <c r="T777" t="s">
        <v>1842</v>
      </c>
      <c r="U777" t="s">
        <v>1775</v>
      </c>
      <c r="V777" s="9" t="s">
        <v>1842</v>
      </c>
      <c r="W777">
        <v>70</v>
      </c>
      <c r="X777" s="9" t="s">
        <v>1822</v>
      </c>
      <c r="Y777" t="s">
        <v>1739</v>
      </c>
      <c r="Z777">
        <v>0</v>
      </c>
      <c r="AF777" s="14" t="s">
        <v>158</v>
      </c>
      <c r="AG777" t="s">
        <v>1843</v>
      </c>
      <c r="AH777">
        <v>10</v>
      </c>
      <c r="AI777" t="s">
        <v>158</v>
      </c>
      <c r="AJ777" s="15" t="s">
        <v>1674</v>
      </c>
      <c r="AK777" s="15">
        <v>0</v>
      </c>
      <c r="AL777" s="14" t="s">
        <v>1792</v>
      </c>
      <c r="AM777" s="14">
        <v>0</v>
      </c>
      <c r="AN777" s="15">
        <v>4</v>
      </c>
      <c r="AO777" s="15">
        <v>50</v>
      </c>
      <c r="AP777" s="15">
        <v>0</v>
      </c>
      <c r="AQ777" s="14" t="s">
        <v>1813</v>
      </c>
      <c r="AR777" s="15" t="s">
        <v>1845</v>
      </c>
    </row>
    <row r="778" spans="1:44" x14ac:dyDescent="0.2">
      <c r="A778" t="s">
        <v>1608</v>
      </c>
      <c r="B778" s="15" t="s">
        <v>1672</v>
      </c>
      <c r="C778" s="15" t="s">
        <v>1675</v>
      </c>
      <c r="D778" t="s">
        <v>1603</v>
      </c>
      <c r="E778" t="s">
        <v>1604</v>
      </c>
      <c r="F778" t="s">
        <v>1840</v>
      </c>
      <c r="G778" s="15" t="s">
        <v>1694</v>
      </c>
      <c r="H778" s="14" t="s">
        <v>1694</v>
      </c>
      <c r="I778" s="16" t="s">
        <v>1841</v>
      </c>
      <c r="M778" t="s">
        <v>1671</v>
      </c>
      <c r="O778">
        <v>2011</v>
      </c>
      <c r="R778">
        <v>30</v>
      </c>
      <c r="T778" t="s">
        <v>1842</v>
      </c>
      <c r="U778" t="s">
        <v>1775</v>
      </c>
      <c r="V778" s="9" t="s">
        <v>1842</v>
      </c>
      <c r="W778">
        <v>70</v>
      </c>
      <c r="X778" s="9" t="s">
        <v>1820</v>
      </c>
      <c r="Y778" t="s">
        <v>1739</v>
      </c>
      <c r="Z778">
        <v>0</v>
      </c>
      <c r="AF778" s="14" t="s">
        <v>158</v>
      </c>
      <c r="AG778" t="s">
        <v>1843</v>
      </c>
      <c r="AH778">
        <v>10</v>
      </c>
      <c r="AI778" t="s">
        <v>158</v>
      </c>
      <c r="AJ778" s="15" t="s">
        <v>1674</v>
      </c>
      <c r="AK778" s="15">
        <v>0</v>
      </c>
      <c r="AL778" s="14" t="s">
        <v>1792</v>
      </c>
      <c r="AM778" s="14">
        <v>0</v>
      </c>
      <c r="AN778" s="15">
        <v>4</v>
      </c>
      <c r="AO778" s="15">
        <v>50</v>
      </c>
      <c r="AP778" s="15">
        <v>7</v>
      </c>
      <c r="AQ778" s="14" t="s">
        <v>1813</v>
      </c>
      <c r="AR778" s="15" t="s">
        <v>1845</v>
      </c>
    </row>
    <row r="779" spans="1:44" x14ac:dyDescent="0.2">
      <c r="A779" t="s">
        <v>1608</v>
      </c>
      <c r="B779" s="15" t="s">
        <v>1672</v>
      </c>
      <c r="C779" s="15" t="s">
        <v>1675</v>
      </c>
      <c r="D779" t="s">
        <v>1603</v>
      </c>
      <c r="E779" t="s">
        <v>1604</v>
      </c>
      <c r="F779" t="s">
        <v>1840</v>
      </c>
      <c r="G779" s="15" t="s">
        <v>1694</v>
      </c>
      <c r="H779" s="14" t="s">
        <v>1694</v>
      </c>
      <c r="I779" s="16" t="s">
        <v>1841</v>
      </c>
      <c r="M779" t="s">
        <v>1671</v>
      </c>
      <c r="O779">
        <v>2011</v>
      </c>
      <c r="R779">
        <v>30</v>
      </c>
      <c r="T779" t="s">
        <v>1842</v>
      </c>
      <c r="U779" t="s">
        <v>1775</v>
      </c>
      <c r="V779" s="9" t="s">
        <v>1842</v>
      </c>
      <c r="W779">
        <v>70</v>
      </c>
      <c r="X779" s="9" t="s">
        <v>1821</v>
      </c>
      <c r="Y779" t="s">
        <v>1739</v>
      </c>
      <c r="Z779">
        <v>0</v>
      </c>
      <c r="AF779" s="14" t="s">
        <v>158</v>
      </c>
      <c r="AG779" t="s">
        <v>1843</v>
      </c>
      <c r="AH779">
        <v>10</v>
      </c>
      <c r="AI779" t="s">
        <v>158</v>
      </c>
      <c r="AJ779" s="15" t="s">
        <v>1674</v>
      </c>
      <c r="AK779" s="15">
        <v>0</v>
      </c>
      <c r="AL779" s="14" t="s">
        <v>1792</v>
      </c>
      <c r="AM779" s="14">
        <v>0</v>
      </c>
      <c r="AN779" s="15">
        <v>4</v>
      </c>
      <c r="AO779" s="15">
        <v>50</v>
      </c>
      <c r="AP779" s="15">
        <v>7</v>
      </c>
      <c r="AQ779" s="14" t="s">
        <v>1813</v>
      </c>
      <c r="AR779" s="15" t="s">
        <v>1845</v>
      </c>
    </row>
    <row r="780" spans="1:44" x14ac:dyDescent="0.2">
      <c r="A780" t="s">
        <v>1608</v>
      </c>
      <c r="B780" s="15" t="s">
        <v>1672</v>
      </c>
      <c r="C780" s="15" t="s">
        <v>1675</v>
      </c>
      <c r="D780" t="s">
        <v>1603</v>
      </c>
      <c r="E780" t="s">
        <v>1604</v>
      </c>
      <c r="F780" t="s">
        <v>1840</v>
      </c>
      <c r="G780" s="15" t="s">
        <v>1694</v>
      </c>
      <c r="H780" s="14" t="s">
        <v>1694</v>
      </c>
      <c r="I780" s="16" t="s">
        <v>1841</v>
      </c>
      <c r="M780" t="s">
        <v>1671</v>
      </c>
      <c r="O780">
        <v>2011</v>
      </c>
      <c r="R780">
        <v>30</v>
      </c>
      <c r="T780" t="s">
        <v>1842</v>
      </c>
      <c r="U780" t="s">
        <v>1775</v>
      </c>
      <c r="V780" s="9" t="s">
        <v>1842</v>
      </c>
      <c r="W780">
        <v>70</v>
      </c>
      <c r="X780" s="9" t="s">
        <v>1730</v>
      </c>
      <c r="Y780" t="s">
        <v>1739</v>
      </c>
      <c r="Z780">
        <v>0</v>
      </c>
      <c r="AF780" s="14" t="s">
        <v>158</v>
      </c>
      <c r="AG780" t="s">
        <v>1843</v>
      </c>
      <c r="AH780">
        <v>10</v>
      </c>
      <c r="AI780" t="s">
        <v>158</v>
      </c>
      <c r="AJ780" s="15" t="s">
        <v>1674</v>
      </c>
      <c r="AK780" s="15">
        <v>0</v>
      </c>
      <c r="AL780" s="14" t="s">
        <v>1792</v>
      </c>
      <c r="AM780" s="14">
        <v>0</v>
      </c>
      <c r="AN780" s="15">
        <v>4</v>
      </c>
      <c r="AO780" s="15">
        <v>50</v>
      </c>
      <c r="AP780" s="15">
        <v>7</v>
      </c>
      <c r="AQ780" s="14" t="s">
        <v>1813</v>
      </c>
      <c r="AR780" s="15" t="s">
        <v>1845</v>
      </c>
    </row>
    <row r="781" spans="1:44" x14ac:dyDescent="0.2">
      <c r="A781" t="s">
        <v>1608</v>
      </c>
      <c r="B781" s="15" t="s">
        <v>1672</v>
      </c>
      <c r="C781" s="15" t="s">
        <v>1675</v>
      </c>
      <c r="D781" t="s">
        <v>1603</v>
      </c>
      <c r="E781" t="s">
        <v>1604</v>
      </c>
      <c r="F781" t="s">
        <v>1840</v>
      </c>
      <c r="G781" s="15" t="s">
        <v>1694</v>
      </c>
      <c r="H781" s="14" t="s">
        <v>1694</v>
      </c>
      <c r="I781" s="16" t="s">
        <v>1841</v>
      </c>
      <c r="M781" t="s">
        <v>1671</v>
      </c>
      <c r="O781">
        <v>2011</v>
      </c>
      <c r="R781">
        <v>30</v>
      </c>
      <c r="T781" t="s">
        <v>1842</v>
      </c>
      <c r="U781" t="s">
        <v>1775</v>
      </c>
      <c r="V781" s="9" t="s">
        <v>1842</v>
      </c>
      <c r="W781">
        <v>70</v>
      </c>
      <c r="X781" s="9" t="s">
        <v>1822</v>
      </c>
      <c r="Y781" t="s">
        <v>1739</v>
      </c>
      <c r="Z781">
        <v>0</v>
      </c>
      <c r="AF781" s="14" t="s">
        <v>158</v>
      </c>
      <c r="AG781" t="s">
        <v>1843</v>
      </c>
      <c r="AH781">
        <v>10</v>
      </c>
      <c r="AI781" t="s">
        <v>158</v>
      </c>
      <c r="AJ781" s="15" t="s">
        <v>1674</v>
      </c>
      <c r="AK781" s="15">
        <v>0</v>
      </c>
      <c r="AL781" s="14" t="s">
        <v>1792</v>
      </c>
      <c r="AM781" s="14">
        <v>0</v>
      </c>
      <c r="AN781" s="15">
        <v>4</v>
      </c>
      <c r="AO781" s="15">
        <v>50</v>
      </c>
      <c r="AP781" s="15">
        <v>7</v>
      </c>
      <c r="AQ781" s="14" t="s">
        <v>1813</v>
      </c>
      <c r="AR781" s="15" t="s">
        <v>1845</v>
      </c>
    </row>
    <row r="782" spans="1:44" x14ac:dyDescent="0.2">
      <c r="A782" t="s">
        <v>1608</v>
      </c>
      <c r="B782" s="15" t="s">
        <v>1672</v>
      </c>
      <c r="C782" s="15" t="s">
        <v>1675</v>
      </c>
      <c r="D782" t="s">
        <v>1603</v>
      </c>
      <c r="E782" t="s">
        <v>1604</v>
      </c>
      <c r="F782" t="s">
        <v>1840</v>
      </c>
      <c r="G782" s="15" t="s">
        <v>1694</v>
      </c>
      <c r="H782" s="14" t="s">
        <v>1694</v>
      </c>
      <c r="I782" s="16" t="s">
        <v>1841</v>
      </c>
      <c r="M782" t="s">
        <v>1671</v>
      </c>
      <c r="O782">
        <v>2011</v>
      </c>
      <c r="R782">
        <v>30</v>
      </c>
      <c r="T782" t="s">
        <v>1842</v>
      </c>
      <c r="U782" t="s">
        <v>1775</v>
      </c>
      <c r="V782" s="9" t="s">
        <v>1842</v>
      </c>
      <c r="W782">
        <v>70</v>
      </c>
      <c r="X782" s="9" t="s">
        <v>1820</v>
      </c>
      <c r="Y782" t="s">
        <v>1739</v>
      </c>
      <c r="Z782">
        <v>0</v>
      </c>
      <c r="AF782" s="14" t="s">
        <v>158</v>
      </c>
      <c r="AG782" t="s">
        <v>1843</v>
      </c>
      <c r="AH782">
        <v>10</v>
      </c>
      <c r="AI782" t="s">
        <v>158</v>
      </c>
      <c r="AJ782" s="15" t="s">
        <v>1674</v>
      </c>
      <c r="AK782" s="15">
        <v>0</v>
      </c>
      <c r="AL782" s="14" t="s">
        <v>1792</v>
      </c>
      <c r="AM782" s="14">
        <v>0</v>
      </c>
      <c r="AN782" s="15">
        <v>4</v>
      </c>
      <c r="AO782" s="15">
        <v>50</v>
      </c>
      <c r="AP782" s="15">
        <v>14</v>
      </c>
      <c r="AQ782" s="14" t="s">
        <v>1813</v>
      </c>
      <c r="AR782" s="15" t="s">
        <v>1845</v>
      </c>
    </row>
    <row r="783" spans="1:44" x14ac:dyDescent="0.2">
      <c r="A783" t="s">
        <v>1608</v>
      </c>
      <c r="B783" s="15" t="s">
        <v>1672</v>
      </c>
      <c r="C783" s="15" t="s">
        <v>1675</v>
      </c>
      <c r="D783" t="s">
        <v>1603</v>
      </c>
      <c r="E783" t="s">
        <v>1604</v>
      </c>
      <c r="F783" t="s">
        <v>1840</v>
      </c>
      <c r="G783" s="15" t="s">
        <v>1694</v>
      </c>
      <c r="H783" s="14" t="s">
        <v>1694</v>
      </c>
      <c r="I783" s="16" t="s">
        <v>1841</v>
      </c>
      <c r="M783" t="s">
        <v>1671</v>
      </c>
      <c r="O783">
        <v>2011</v>
      </c>
      <c r="R783">
        <v>30</v>
      </c>
      <c r="T783" t="s">
        <v>1842</v>
      </c>
      <c r="U783" t="s">
        <v>1775</v>
      </c>
      <c r="V783" s="9" t="s">
        <v>1842</v>
      </c>
      <c r="W783">
        <v>70</v>
      </c>
      <c r="X783" s="9" t="s">
        <v>1821</v>
      </c>
      <c r="Y783" t="s">
        <v>1739</v>
      </c>
      <c r="Z783">
        <v>0</v>
      </c>
      <c r="AF783" s="14" t="s">
        <v>158</v>
      </c>
      <c r="AG783" t="s">
        <v>1843</v>
      </c>
      <c r="AH783">
        <v>10</v>
      </c>
      <c r="AI783" t="s">
        <v>158</v>
      </c>
      <c r="AJ783" s="15" t="s">
        <v>1674</v>
      </c>
      <c r="AK783" s="15">
        <v>0.36699999999999999</v>
      </c>
      <c r="AL783" s="14" t="s">
        <v>1792</v>
      </c>
      <c r="AM783" s="14">
        <v>0</v>
      </c>
      <c r="AN783" s="15">
        <v>4</v>
      </c>
      <c r="AO783" s="15">
        <v>50</v>
      </c>
      <c r="AP783" s="15">
        <v>14</v>
      </c>
      <c r="AQ783" s="14" t="s">
        <v>1813</v>
      </c>
      <c r="AR783" s="15" t="s">
        <v>1845</v>
      </c>
    </row>
    <row r="784" spans="1:44" x14ac:dyDescent="0.2">
      <c r="A784" t="s">
        <v>1608</v>
      </c>
      <c r="B784" s="15" t="s">
        <v>1672</v>
      </c>
      <c r="C784" s="15" t="s">
        <v>1675</v>
      </c>
      <c r="D784" t="s">
        <v>1603</v>
      </c>
      <c r="E784" t="s">
        <v>1604</v>
      </c>
      <c r="F784" t="s">
        <v>1840</v>
      </c>
      <c r="G784" s="15" t="s">
        <v>1694</v>
      </c>
      <c r="H784" s="14" t="s">
        <v>1694</v>
      </c>
      <c r="I784" s="16" t="s">
        <v>1841</v>
      </c>
      <c r="M784" t="s">
        <v>1671</v>
      </c>
      <c r="O784">
        <v>2011</v>
      </c>
      <c r="R784">
        <v>30</v>
      </c>
      <c r="T784" t="s">
        <v>1842</v>
      </c>
      <c r="U784" t="s">
        <v>1775</v>
      </c>
      <c r="V784" s="9" t="s">
        <v>1842</v>
      </c>
      <c r="W784">
        <v>70</v>
      </c>
      <c r="X784" s="9" t="s">
        <v>1730</v>
      </c>
      <c r="Y784" t="s">
        <v>1739</v>
      </c>
      <c r="Z784">
        <v>0</v>
      </c>
      <c r="AF784" s="14" t="s">
        <v>158</v>
      </c>
      <c r="AG784" t="s">
        <v>1843</v>
      </c>
      <c r="AH784">
        <v>10</v>
      </c>
      <c r="AI784" t="s">
        <v>158</v>
      </c>
      <c r="AJ784" s="15" t="s">
        <v>1674</v>
      </c>
      <c r="AK784" s="15">
        <v>13.067</v>
      </c>
      <c r="AL784" s="14" t="s">
        <v>1792</v>
      </c>
      <c r="AM784" s="14">
        <f>14.233-12.1</f>
        <v>2.1330000000000009</v>
      </c>
      <c r="AN784" s="15">
        <v>4</v>
      </c>
      <c r="AO784" s="15">
        <v>50</v>
      </c>
      <c r="AP784" s="15">
        <v>14</v>
      </c>
      <c r="AQ784" s="14" t="s">
        <v>1813</v>
      </c>
      <c r="AR784" s="15" t="s">
        <v>1845</v>
      </c>
    </row>
    <row r="785" spans="1:44" x14ac:dyDescent="0.2">
      <c r="A785" t="s">
        <v>1608</v>
      </c>
      <c r="B785" s="15" t="s">
        <v>1672</v>
      </c>
      <c r="C785" s="15" t="s">
        <v>1675</v>
      </c>
      <c r="D785" t="s">
        <v>1603</v>
      </c>
      <c r="E785" t="s">
        <v>1604</v>
      </c>
      <c r="F785" t="s">
        <v>1840</v>
      </c>
      <c r="G785" s="15" t="s">
        <v>1694</v>
      </c>
      <c r="H785" s="14" t="s">
        <v>1694</v>
      </c>
      <c r="I785" s="16" t="s">
        <v>1841</v>
      </c>
      <c r="M785" t="s">
        <v>1671</v>
      </c>
      <c r="O785">
        <v>2011</v>
      </c>
      <c r="R785">
        <v>30</v>
      </c>
      <c r="T785" t="s">
        <v>1842</v>
      </c>
      <c r="U785" t="s">
        <v>1775</v>
      </c>
      <c r="V785" s="9" t="s">
        <v>1842</v>
      </c>
      <c r="W785">
        <v>70</v>
      </c>
      <c r="X785" s="9" t="s">
        <v>1822</v>
      </c>
      <c r="Y785" t="s">
        <v>1739</v>
      </c>
      <c r="Z785">
        <v>0</v>
      </c>
      <c r="AF785" s="14" t="s">
        <v>158</v>
      </c>
      <c r="AG785" t="s">
        <v>1843</v>
      </c>
      <c r="AH785">
        <v>10</v>
      </c>
      <c r="AI785" t="s">
        <v>158</v>
      </c>
      <c r="AJ785" s="15" t="s">
        <v>1674</v>
      </c>
      <c r="AK785" s="15">
        <v>0</v>
      </c>
      <c r="AL785" s="14" t="s">
        <v>1792</v>
      </c>
      <c r="AM785" s="14">
        <v>0</v>
      </c>
      <c r="AN785" s="15">
        <v>4</v>
      </c>
      <c r="AO785" s="15">
        <v>50</v>
      </c>
      <c r="AP785" s="15">
        <v>14</v>
      </c>
      <c r="AQ785" s="14" t="s">
        <v>1813</v>
      </c>
      <c r="AR785" s="15" t="s">
        <v>1845</v>
      </c>
    </row>
    <row r="786" spans="1:44" x14ac:dyDescent="0.2">
      <c r="A786" t="s">
        <v>1608</v>
      </c>
      <c r="B786" s="15" t="s">
        <v>1672</v>
      </c>
      <c r="C786" s="15" t="s">
        <v>1675</v>
      </c>
      <c r="D786" t="s">
        <v>1603</v>
      </c>
      <c r="E786" t="s">
        <v>1604</v>
      </c>
      <c r="F786" t="s">
        <v>1840</v>
      </c>
      <c r="G786" s="15" t="s">
        <v>1694</v>
      </c>
      <c r="H786" s="14" t="s">
        <v>1694</v>
      </c>
      <c r="I786" s="16" t="s">
        <v>1841</v>
      </c>
      <c r="M786" t="s">
        <v>1671</v>
      </c>
      <c r="O786">
        <v>2011</v>
      </c>
      <c r="R786">
        <v>30</v>
      </c>
      <c r="T786" t="s">
        <v>1842</v>
      </c>
      <c r="U786" t="s">
        <v>1775</v>
      </c>
      <c r="V786" s="9" t="s">
        <v>1842</v>
      </c>
      <c r="W786">
        <v>70</v>
      </c>
      <c r="X786" s="9" t="s">
        <v>1820</v>
      </c>
      <c r="Y786" t="s">
        <v>1739</v>
      </c>
      <c r="Z786">
        <v>0</v>
      </c>
      <c r="AF786" s="14" t="s">
        <v>158</v>
      </c>
      <c r="AG786" t="s">
        <v>1843</v>
      </c>
      <c r="AH786">
        <v>10</v>
      </c>
      <c r="AI786" t="s">
        <v>158</v>
      </c>
      <c r="AJ786" s="15" t="s">
        <v>1674</v>
      </c>
      <c r="AK786" s="15">
        <v>0</v>
      </c>
      <c r="AL786" s="14" t="s">
        <v>1792</v>
      </c>
      <c r="AM786" s="14">
        <v>0</v>
      </c>
      <c r="AN786" s="15">
        <v>4</v>
      </c>
      <c r="AO786" s="15">
        <v>50</v>
      </c>
      <c r="AP786" s="15">
        <v>21</v>
      </c>
      <c r="AQ786" s="14" t="s">
        <v>1813</v>
      </c>
      <c r="AR786" s="15" t="s">
        <v>1845</v>
      </c>
    </row>
    <row r="787" spans="1:44" x14ac:dyDescent="0.2">
      <c r="A787" t="s">
        <v>1608</v>
      </c>
      <c r="B787" s="15" t="s">
        <v>1672</v>
      </c>
      <c r="C787" s="15" t="s">
        <v>1675</v>
      </c>
      <c r="D787" t="s">
        <v>1603</v>
      </c>
      <c r="E787" t="s">
        <v>1604</v>
      </c>
      <c r="F787" t="s">
        <v>1840</v>
      </c>
      <c r="G787" s="15" t="s">
        <v>1694</v>
      </c>
      <c r="H787" s="14" t="s">
        <v>1694</v>
      </c>
      <c r="I787" s="16" t="s">
        <v>1841</v>
      </c>
      <c r="M787" t="s">
        <v>1671</v>
      </c>
      <c r="O787">
        <v>2011</v>
      </c>
      <c r="R787">
        <v>30</v>
      </c>
      <c r="T787" t="s">
        <v>1842</v>
      </c>
      <c r="U787" t="s">
        <v>1775</v>
      </c>
      <c r="V787" s="9" t="s">
        <v>1842</v>
      </c>
      <c r="W787">
        <v>70</v>
      </c>
      <c r="X787" s="9" t="s">
        <v>1821</v>
      </c>
      <c r="Y787" t="s">
        <v>1739</v>
      </c>
      <c r="Z787">
        <v>0</v>
      </c>
      <c r="AF787" s="14" t="s">
        <v>158</v>
      </c>
      <c r="AG787" t="s">
        <v>1843</v>
      </c>
      <c r="AH787">
        <v>10</v>
      </c>
      <c r="AI787" t="s">
        <v>158</v>
      </c>
      <c r="AJ787" s="15" t="s">
        <v>1674</v>
      </c>
      <c r="AK787" s="15">
        <v>0.63300000000000001</v>
      </c>
      <c r="AL787" s="14" t="s">
        <v>1792</v>
      </c>
      <c r="AM787" s="14">
        <v>0</v>
      </c>
      <c r="AN787" s="15">
        <v>4</v>
      </c>
      <c r="AO787" s="15">
        <v>50</v>
      </c>
      <c r="AP787" s="15">
        <v>21</v>
      </c>
      <c r="AQ787" s="14" t="s">
        <v>1813</v>
      </c>
      <c r="AR787" s="15" t="s">
        <v>1845</v>
      </c>
    </row>
    <row r="788" spans="1:44" x14ac:dyDescent="0.2">
      <c r="A788" t="s">
        <v>1608</v>
      </c>
      <c r="B788" s="15" t="s">
        <v>1672</v>
      </c>
      <c r="C788" s="15" t="s">
        <v>1675</v>
      </c>
      <c r="D788" t="s">
        <v>1603</v>
      </c>
      <c r="E788" t="s">
        <v>1604</v>
      </c>
      <c r="F788" t="s">
        <v>1840</v>
      </c>
      <c r="G788" s="15" t="s">
        <v>1694</v>
      </c>
      <c r="H788" s="14" t="s">
        <v>1694</v>
      </c>
      <c r="I788" s="16" t="s">
        <v>1841</v>
      </c>
      <c r="M788" t="s">
        <v>1671</v>
      </c>
      <c r="O788">
        <v>2011</v>
      </c>
      <c r="R788">
        <v>30</v>
      </c>
      <c r="T788" t="s">
        <v>1842</v>
      </c>
      <c r="U788" t="s">
        <v>1775</v>
      </c>
      <c r="V788" s="9" t="s">
        <v>1842</v>
      </c>
      <c r="W788">
        <v>70</v>
      </c>
      <c r="X788" s="9" t="s">
        <v>1730</v>
      </c>
      <c r="Y788" t="s">
        <v>1739</v>
      </c>
      <c r="Z788">
        <v>0</v>
      </c>
      <c r="AF788" s="14" t="s">
        <v>158</v>
      </c>
      <c r="AG788" t="s">
        <v>1843</v>
      </c>
      <c r="AH788">
        <v>10</v>
      </c>
      <c r="AI788" t="s">
        <v>158</v>
      </c>
      <c r="AJ788" s="15" t="s">
        <v>1674</v>
      </c>
      <c r="AK788" s="15">
        <v>14.5</v>
      </c>
      <c r="AL788" s="14" t="s">
        <v>1792</v>
      </c>
      <c r="AM788" s="14">
        <f>15.833-13.878</f>
        <v>1.9550000000000001</v>
      </c>
      <c r="AN788" s="15">
        <v>4</v>
      </c>
      <c r="AO788" s="15">
        <v>50</v>
      </c>
      <c r="AP788" s="15">
        <v>21</v>
      </c>
      <c r="AQ788" s="14" t="s">
        <v>1813</v>
      </c>
      <c r="AR788" s="15" t="s">
        <v>1845</v>
      </c>
    </row>
    <row r="789" spans="1:44" x14ac:dyDescent="0.2">
      <c r="A789" t="s">
        <v>1608</v>
      </c>
      <c r="B789" s="15" t="s">
        <v>1672</v>
      </c>
      <c r="C789" s="15" t="s">
        <v>1675</v>
      </c>
      <c r="D789" t="s">
        <v>1603</v>
      </c>
      <c r="E789" t="s">
        <v>1604</v>
      </c>
      <c r="F789" t="s">
        <v>1840</v>
      </c>
      <c r="G789" s="15" t="s">
        <v>1694</v>
      </c>
      <c r="H789" s="14" t="s">
        <v>1694</v>
      </c>
      <c r="I789" s="16" t="s">
        <v>1841</v>
      </c>
      <c r="M789" t="s">
        <v>1671</v>
      </c>
      <c r="O789">
        <v>2011</v>
      </c>
      <c r="R789">
        <v>30</v>
      </c>
      <c r="T789" t="s">
        <v>1842</v>
      </c>
      <c r="U789" t="s">
        <v>1775</v>
      </c>
      <c r="V789" s="9" t="s">
        <v>1842</v>
      </c>
      <c r="W789">
        <v>70</v>
      </c>
      <c r="X789" s="9" t="s">
        <v>1822</v>
      </c>
      <c r="Y789" t="s">
        <v>1739</v>
      </c>
      <c r="Z789">
        <v>0</v>
      </c>
      <c r="AF789" s="14" t="s">
        <v>158</v>
      </c>
      <c r="AG789" t="s">
        <v>1843</v>
      </c>
      <c r="AH789">
        <v>10</v>
      </c>
      <c r="AI789" t="s">
        <v>158</v>
      </c>
      <c r="AJ789" s="15" t="s">
        <v>1674</v>
      </c>
      <c r="AK789" s="15">
        <v>0</v>
      </c>
      <c r="AL789" s="14" t="s">
        <v>1792</v>
      </c>
      <c r="AM789">
        <v>0</v>
      </c>
      <c r="AN789" s="15">
        <v>4</v>
      </c>
      <c r="AO789" s="15">
        <v>50</v>
      </c>
      <c r="AP789" s="15">
        <v>21</v>
      </c>
      <c r="AQ789" s="14" t="s">
        <v>1813</v>
      </c>
      <c r="AR789" s="15" t="s">
        <v>1845</v>
      </c>
    </row>
    <row r="790" spans="1:44" x14ac:dyDescent="0.2">
      <c r="A790" t="s">
        <v>1608</v>
      </c>
      <c r="B790" s="15" t="s">
        <v>1672</v>
      </c>
      <c r="C790" s="15" t="s">
        <v>1675</v>
      </c>
      <c r="D790" t="s">
        <v>1603</v>
      </c>
      <c r="E790" t="s">
        <v>1604</v>
      </c>
      <c r="F790" t="s">
        <v>1840</v>
      </c>
      <c r="G790" s="15" t="s">
        <v>1694</v>
      </c>
      <c r="H790" s="14" t="s">
        <v>1694</v>
      </c>
      <c r="I790" s="16" t="s">
        <v>1841</v>
      </c>
      <c r="M790" t="s">
        <v>1671</v>
      </c>
      <c r="O790">
        <v>2011</v>
      </c>
      <c r="R790">
        <v>30</v>
      </c>
      <c r="T790" t="s">
        <v>1842</v>
      </c>
      <c r="U790" t="s">
        <v>1775</v>
      </c>
      <c r="V790" s="9" t="s">
        <v>1842</v>
      </c>
      <c r="W790">
        <v>70</v>
      </c>
      <c r="X790" s="9" t="s">
        <v>1820</v>
      </c>
      <c r="Y790" t="s">
        <v>1739</v>
      </c>
      <c r="Z790">
        <v>0</v>
      </c>
      <c r="AF790" s="14" t="s">
        <v>158</v>
      </c>
      <c r="AG790" t="s">
        <v>1843</v>
      </c>
      <c r="AH790">
        <v>10</v>
      </c>
      <c r="AI790" t="s">
        <v>158</v>
      </c>
      <c r="AJ790" s="15" t="s">
        <v>1674</v>
      </c>
      <c r="AK790" s="15">
        <v>0</v>
      </c>
      <c r="AL790" s="14" t="s">
        <v>1792</v>
      </c>
      <c r="AM790" s="14">
        <v>0</v>
      </c>
      <c r="AN790" s="15">
        <v>4</v>
      </c>
      <c r="AO790" s="15">
        <v>50</v>
      </c>
      <c r="AP790" s="15">
        <v>28</v>
      </c>
      <c r="AQ790" s="14" t="s">
        <v>1813</v>
      </c>
      <c r="AR790" s="15" t="s">
        <v>1845</v>
      </c>
    </row>
    <row r="791" spans="1:44" x14ac:dyDescent="0.2">
      <c r="A791" t="s">
        <v>1608</v>
      </c>
      <c r="B791" s="15" t="s">
        <v>1672</v>
      </c>
      <c r="C791" s="15" t="s">
        <v>1675</v>
      </c>
      <c r="D791" t="s">
        <v>1603</v>
      </c>
      <c r="E791" t="s">
        <v>1604</v>
      </c>
      <c r="F791" t="s">
        <v>1840</v>
      </c>
      <c r="G791" s="15" t="s">
        <v>1694</v>
      </c>
      <c r="H791" s="14" t="s">
        <v>1694</v>
      </c>
      <c r="I791" s="16" t="s">
        <v>1841</v>
      </c>
      <c r="M791" t="s">
        <v>1671</v>
      </c>
      <c r="O791">
        <v>2011</v>
      </c>
      <c r="R791">
        <v>30</v>
      </c>
      <c r="T791" t="s">
        <v>1842</v>
      </c>
      <c r="U791" t="s">
        <v>1775</v>
      </c>
      <c r="V791" s="9" t="s">
        <v>1842</v>
      </c>
      <c r="W791">
        <v>70</v>
      </c>
      <c r="X791" s="9" t="s">
        <v>1821</v>
      </c>
      <c r="Y791" t="s">
        <v>1739</v>
      </c>
      <c r="Z791">
        <v>0</v>
      </c>
      <c r="AF791" s="14" t="s">
        <v>158</v>
      </c>
      <c r="AG791" t="s">
        <v>1843</v>
      </c>
      <c r="AH791">
        <v>10</v>
      </c>
      <c r="AI791" t="s">
        <v>158</v>
      </c>
      <c r="AJ791" s="15" t="s">
        <v>1674</v>
      </c>
      <c r="AK791" s="15">
        <v>4.4560000000000004</v>
      </c>
      <c r="AL791" s="14" t="s">
        <v>1792</v>
      </c>
      <c r="AM791" s="14">
        <f>5.344-3.656</f>
        <v>1.6880000000000002</v>
      </c>
      <c r="AN791" s="15">
        <v>4</v>
      </c>
      <c r="AO791" s="15">
        <v>50</v>
      </c>
      <c r="AP791" s="15">
        <v>28</v>
      </c>
      <c r="AQ791" s="14" t="s">
        <v>1813</v>
      </c>
      <c r="AR791" s="15" t="s">
        <v>1845</v>
      </c>
    </row>
    <row r="792" spans="1:44" x14ac:dyDescent="0.2">
      <c r="A792" t="s">
        <v>1608</v>
      </c>
      <c r="B792" s="15" t="s">
        <v>1672</v>
      </c>
      <c r="C792" s="15" t="s">
        <v>1675</v>
      </c>
      <c r="D792" t="s">
        <v>1603</v>
      </c>
      <c r="E792" t="s">
        <v>1604</v>
      </c>
      <c r="F792" t="s">
        <v>1840</v>
      </c>
      <c r="G792" s="15" t="s">
        <v>1694</v>
      </c>
      <c r="H792" s="14" t="s">
        <v>1694</v>
      </c>
      <c r="I792" s="16" t="s">
        <v>1841</v>
      </c>
      <c r="M792" t="s">
        <v>1671</v>
      </c>
      <c r="O792">
        <v>2011</v>
      </c>
      <c r="R792">
        <v>30</v>
      </c>
      <c r="T792" t="s">
        <v>1842</v>
      </c>
      <c r="U792" t="s">
        <v>1775</v>
      </c>
      <c r="V792" s="9" t="s">
        <v>1842</v>
      </c>
      <c r="W792">
        <v>70</v>
      </c>
      <c r="X792" s="9" t="s">
        <v>1730</v>
      </c>
      <c r="Y792" t="s">
        <v>1739</v>
      </c>
      <c r="Z792">
        <v>0</v>
      </c>
      <c r="AF792" s="14" t="s">
        <v>158</v>
      </c>
      <c r="AG792" t="s">
        <v>1843</v>
      </c>
      <c r="AH792">
        <v>10</v>
      </c>
      <c r="AI792" t="s">
        <v>158</v>
      </c>
      <c r="AJ792" s="15" t="s">
        <v>1674</v>
      </c>
      <c r="AK792" s="15">
        <v>14.667</v>
      </c>
      <c r="AL792" s="14" t="s">
        <v>1792</v>
      </c>
      <c r="AM792" s="14">
        <f>15.744-13.789</f>
        <v>1.9550000000000001</v>
      </c>
      <c r="AN792" s="15">
        <v>4</v>
      </c>
      <c r="AO792" s="15">
        <v>50</v>
      </c>
      <c r="AP792" s="15">
        <v>28</v>
      </c>
      <c r="AQ792" s="14" t="s">
        <v>1813</v>
      </c>
      <c r="AR792" s="15" t="s">
        <v>1845</v>
      </c>
    </row>
    <row r="793" spans="1:44" x14ac:dyDescent="0.2">
      <c r="A793" t="s">
        <v>1608</v>
      </c>
      <c r="B793" s="15" t="s">
        <v>1672</v>
      </c>
      <c r="C793" s="15" t="s">
        <v>1675</v>
      </c>
      <c r="D793" t="s">
        <v>1603</v>
      </c>
      <c r="E793" t="s">
        <v>1604</v>
      </c>
      <c r="F793" t="s">
        <v>1840</v>
      </c>
      <c r="G793" s="15" t="s">
        <v>1694</v>
      </c>
      <c r="H793" s="14" t="s">
        <v>1694</v>
      </c>
      <c r="I793" s="16" t="s">
        <v>1841</v>
      </c>
      <c r="M793" t="s">
        <v>1671</v>
      </c>
      <c r="O793">
        <v>2011</v>
      </c>
      <c r="R793">
        <v>30</v>
      </c>
      <c r="T793" t="s">
        <v>1842</v>
      </c>
      <c r="U793" t="s">
        <v>1775</v>
      </c>
      <c r="V793" s="9" t="s">
        <v>1842</v>
      </c>
      <c r="W793">
        <v>70</v>
      </c>
      <c r="X793" s="9" t="s">
        <v>1822</v>
      </c>
      <c r="Y793" t="s">
        <v>1739</v>
      </c>
      <c r="Z793">
        <v>0</v>
      </c>
      <c r="AF793" s="14" t="s">
        <v>158</v>
      </c>
      <c r="AG793" t="s">
        <v>1843</v>
      </c>
      <c r="AH793">
        <v>10</v>
      </c>
      <c r="AI793" t="s">
        <v>158</v>
      </c>
      <c r="AJ793" s="15" t="s">
        <v>1674</v>
      </c>
      <c r="AK793" s="15">
        <v>0</v>
      </c>
      <c r="AL793" s="14" t="s">
        <v>1792</v>
      </c>
      <c r="AM793">
        <v>0</v>
      </c>
      <c r="AN793" s="15">
        <v>4</v>
      </c>
      <c r="AO793" s="15">
        <v>50</v>
      </c>
      <c r="AP793" s="15">
        <v>28</v>
      </c>
      <c r="AQ793" s="14" t="s">
        <v>1813</v>
      </c>
      <c r="AR793" s="15" t="s">
        <v>1845</v>
      </c>
    </row>
    <row r="794" spans="1:44" x14ac:dyDescent="0.2">
      <c r="A794" t="s">
        <v>1608</v>
      </c>
      <c r="B794" s="15" t="s">
        <v>1672</v>
      </c>
      <c r="C794" s="15" t="s">
        <v>1675</v>
      </c>
      <c r="D794" t="s">
        <v>1603</v>
      </c>
      <c r="E794" t="s">
        <v>1604</v>
      </c>
      <c r="F794" t="s">
        <v>1840</v>
      </c>
      <c r="G794" s="15" t="s">
        <v>1694</v>
      </c>
      <c r="H794" s="14" t="s">
        <v>1694</v>
      </c>
      <c r="I794" s="16" t="s">
        <v>1841</v>
      </c>
      <c r="M794" t="s">
        <v>1671</v>
      </c>
      <c r="O794">
        <v>2011</v>
      </c>
      <c r="R794">
        <v>30</v>
      </c>
      <c r="T794" t="s">
        <v>1842</v>
      </c>
      <c r="U794" t="s">
        <v>1775</v>
      </c>
      <c r="V794" s="9" t="s">
        <v>1842</v>
      </c>
      <c r="W794">
        <v>70</v>
      </c>
      <c r="X794" s="9" t="s">
        <v>1820</v>
      </c>
      <c r="Y794" t="s">
        <v>1739</v>
      </c>
      <c r="Z794">
        <v>0</v>
      </c>
      <c r="AF794" s="14" t="s">
        <v>158</v>
      </c>
      <c r="AG794" t="s">
        <v>1843</v>
      </c>
      <c r="AH794">
        <v>10</v>
      </c>
      <c r="AI794" t="s">
        <v>158</v>
      </c>
      <c r="AJ794" s="15" t="s">
        <v>1674</v>
      </c>
      <c r="AK794" s="15">
        <v>0</v>
      </c>
      <c r="AL794" s="14" t="s">
        <v>1792</v>
      </c>
      <c r="AM794" s="14">
        <v>0</v>
      </c>
      <c r="AN794" s="15">
        <v>4</v>
      </c>
      <c r="AO794" s="15">
        <v>50</v>
      </c>
      <c r="AP794" s="15">
        <v>35</v>
      </c>
      <c r="AQ794" s="14" t="s">
        <v>1813</v>
      </c>
      <c r="AR794" s="15" t="s">
        <v>1845</v>
      </c>
    </row>
    <row r="795" spans="1:44" x14ac:dyDescent="0.2">
      <c r="A795" t="s">
        <v>1608</v>
      </c>
      <c r="B795" s="15" t="s">
        <v>1672</v>
      </c>
      <c r="C795" s="15" t="s">
        <v>1675</v>
      </c>
      <c r="D795" t="s">
        <v>1603</v>
      </c>
      <c r="E795" t="s">
        <v>1604</v>
      </c>
      <c r="F795" t="s">
        <v>1840</v>
      </c>
      <c r="G795" s="15" t="s">
        <v>1694</v>
      </c>
      <c r="H795" s="14" t="s">
        <v>1694</v>
      </c>
      <c r="I795" s="16" t="s">
        <v>1841</v>
      </c>
      <c r="M795" t="s">
        <v>1671</v>
      </c>
      <c r="O795">
        <v>2011</v>
      </c>
      <c r="R795">
        <v>30</v>
      </c>
      <c r="T795" t="s">
        <v>1842</v>
      </c>
      <c r="U795" t="s">
        <v>1775</v>
      </c>
      <c r="V795" s="9" t="s">
        <v>1842</v>
      </c>
      <c r="W795">
        <v>70</v>
      </c>
      <c r="X795" s="9" t="s">
        <v>1821</v>
      </c>
      <c r="Y795" t="s">
        <v>1739</v>
      </c>
      <c r="Z795">
        <v>0</v>
      </c>
      <c r="AF795" s="14" t="s">
        <v>158</v>
      </c>
      <c r="AG795" t="s">
        <v>1843</v>
      </c>
      <c r="AH795">
        <v>10</v>
      </c>
      <c r="AI795" t="s">
        <v>158</v>
      </c>
      <c r="AJ795" s="15" t="s">
        <v>1674</v>
      </c>
      <c r="AK795" s="15">
        <v>7.2</v>
      </c>
      <c r="AL795" s="14" t="s">
        <v>1792</v>
      </c>
      <c r="AM795" s="14">
        <f>8.633-5.7</f>
        <v>2.9329999999999989</v>
      </c>
      <c r="AN795" s="15">
        <v>4</v>
      </c>
      <c r="AO795" s="15">
        <v>50</v>
      </c>
      <c r="AP795" s="15">
        <v>35</v>
      </c>
      <c r="AQ795" s="14" t="s">
        <v>1813</v>
      </c>
      <c r="AR795" s="15" t="s">
        <v>1845</v>
      </c>
    </row>
    <row r="796" spans="1:44" x14ac:dyDescent="0.2">
      <c r="A796" t="s">
        <v>1608</v>
      </c>
      <c r="B796" s="15" t="s">
        <v>1672</v>
      </c>
      <c r="C796" s="15" t="s">
        <v>1675</v>
      </c>
      <c r="D796" t="s">
        <v>1603</v>
      </c>
      <c r="E796" t="s">
        <v>1604</v>
      </c>
      <c r="F796" t="s">
        <v>1840</v>
      </c>
      <c r="G796" s="15" t="s">
        <v>1694</v>
      </c>
      <c r="H796" s="14" t="s">
        <v>1694</v>
      </c>
      <c r="I796" s="16" t="s">
        <v>1841</v>
      </c>
      <c r="M796" t="s">
        <v>1671</v>
      </c>
      <c r="O796">
        <v>2011</v>
      </c>
      <c r="R796">
        <v>30</v>
      </c>
      <c r="T796" t="s">
        <v>1842</v>
      </c>
      <c r="U796" t="s">
        <v>1775</v>
      </c>
      <c r="V796" s="9" t="s">
        <v>1842</v>
      </c>
      <c r="W796">
        <v>70</v>
      </c>
      <c r="X796" s="9" t="s">
        <v>1730</v>
      </c>
      <c r="Y796" t="s">
        <v>1739</v>
      </c>
      <c r="Z796">
        <v>0</v>
      </c>
      <c r="AF796" s="14" t="s">
        <v>158</v>
      </c>
      <c r="AG796" t="s">
        <v>1843</v>
      </c>
      <c r="AH796">
        <v>10</v>
      </c>
      <c r="AI796" t="s">
        <v>158</v>
      </c>
      <c r="AJ796" s="15" t="s">
        <v>1674</v>
      </c>
      <c r="AK796" s="15">
        <v>14.867000000000001</v>
      </c>
      <c r="AL796" s="14" t="s">
        <v>1792</v>
      </c>
      <c r="AM796" s="14">
        <f>16.278-13.789</f>
        <v>2.488999999999999</v>
      </c>
      <c r="AN796" s="15">
        <v>4</v>
      </c>
      <c r="AO796" s="15">
        <v>50</v>
      </c>
      <c r="AP796" s="15">
        <v>35</v>
      </c>
      <c r="AQ796" s="14" t="s">
        <v>1813</v>
      </c>
      <c r="AR796" s="15" t="s">
        <v>1845</v>
      </c>
    </row>
    <row r="797" spans="1:44" x14ac:dyDescent="0.2">
      <c r="A797" t="s">
        <v>1608</v>
      </c>
      <c r="B797" s="15" t="s">
        <v>1672</v>
      </c>
      <c r="C797" s="15" t="s">
        <v>1675</v>
      </c>
      <c r="D797" t="s">
        <v>1603</v>
      </c>
      <c r="E797" t="s">
        <v>1604</v>
      </c>
      <c r="F797" t="s">
        <v>1840</v>
      </c>
      <c r="G797" s="15" t="s">
        <v>1694</v>
      </c>
      <c r="H797" s="14" t="s">
        <v>1694</v>
      </c>
      <c r="I797" s="16" t="s">
        <v>1841</v>
      </c>
      <c r="M797" t="s">
        <v>1671</v>
      </c>
      <c r="O797">
        <v>2011</v>
      </c>
      <c r="R797">
        <v>30</v>
      </c>
      <c r="T797" t="s">
        <v>1842</v>
      </c>
      <c r="U797" t="s">
        <v>1775</v>
      </c>
      <c r="V797" s="9" t="s">
        <v>1842</v>
      </c>
      <c r="W797">
        <v>70</v>
      </c>
      <c r="X797" s="9" t="s">
        <v>1822</v>
      </c>
      <c r="Y797" t="s">
        <v>1739</v>
      </c>
      <c r="Z797">
        <v>0</v>
      </c>
      <c r="AF797" s="14" t="s">
        <v>158</v>
      </c>
      <c r="AG797" t="s">
        <v>1843</v>
      </c>
      <c r="AH797">
        <v>10</v>
      </c>
      <c r="AI797" t="s">
        <v>158</v>
      </c>
      <c r="AJ797" s="15" t="s">
        <v>1674</v>
      </c>
      <c r="AK797" s="15">
        <v>0</v>
      </c>
      <c r="AL797" s="14" t="s">
        <v>1792</v>
      </c>
      <c r="AM797">
        <v>0</v>
      </c>
      <c r="AN797" s="15">
        <v>4</v>
      </c>
      <c r="AO797" s="15">
        <v>50</v>
      </c>
      <c r="AP797" s="15">
        <v>35</v>
      </c>
      <c r="AQ797" s="14" t="s">
        <v>1813</v>
      </c>
      <c r="AR797" s="15" t="s">
        <v>1845</v>
      </c>
    </row>
    <row r="798" spans="1:44" x14ac:dyDescent="0.2">
      <c r="A798" t="s">
        <v>1608</v>
      </c>
      <c r="B798" s="15" t="s">
        <v>1672</v>
      </c>
      <c r="C798" s="15" t="s">
        <v>1675</v>
      </c>
      <c r="D798" t="s">
        <v>1603</v>
      </c>
      <c r="E798" t="s">
        <v>1604</v>
      </c>
      <c r="F798" t="s">
        <v>1840</v>
      </c>
      <c r="G798" s="15" t="s">
        <v>1694</v>
      </c>
      <c r="H798" s="14" t="s">
        <v>1694</v>
      </c>
      <c r="I798" s="16" t="s">
        <v>1841</v>
      </c>
      <c r="M798" t="s">
        <v>1671</v>
      </c>
      <c r="O798">
        <v>2011</v>
      </c>
      <c r="R798">
        <v>30</v>
      </c>
      <c r="T798" t="s">
        <v>1842</v>
      </c>
      <c r="U798" t="s">
        <v>1775</v>
      </c>
      <c r="V798" s="9" t="s">
        <v>1842</v>
      </c>
      <c r="W798">
        <v>70</v>
      </c>
      <c r="X798" s="9" t="s">
        <v>1820</v>
      </c>
      <c r="Y798" t="s">
        <v>1739</v>
      </c>
      <c r="Z798">
        <v>0</v>
      </c>
      <c r="AF798" s="14" t="s">
        <v>158</v>
      </c>
      <c r="AG798" t="s">
        <v>1843</v>
      </c>
      <c r="AH798">
        <v>10</v>
      </c>
      <c r="AI798" t="s">
        <v>158</v>
      </c>
      <c r="AJ798" s="15" t="s">
        <v>1674</v>
      </c>
      <c r="AK798" s="15">
        <v>0</v>
      </c>
      <c r="AL798" s="14" t="s">
        <v>1792</v>
      </c>
      <c r="AM798" s="14">
        <v>0</v>
      </c>
      <c r="AN798" s="15">
        <v>4</v>
      </c>
      <c r="AO798" s="15">
        <v>50</v>
      </c>
      <c r="AP798" s="15">
        <v>42</v>
      </c>
      <c r="AQ798" s="14" t="s">
        <v>1813</v>
      </c>
      <c r="AR798" s="15" t="s">
        <v>1845</v>
      </c>
    </row>
    <row r="799" spans="1:44" x14ac:dyDescent="0.2">
      <c r="A799" t="s">
        <v>1608</v>
      </c>
      <c r="B799" s="15" t="s">
        <v>1672</v>
      </c>
      <c r="C799" s="15" t="s">
        <v>1675</v>
      </c>
      <c r="D799" t="s">
        <v>1603</v>
      </c>
      <c r="E799" t="s">
        <v>1604</v>
      </c>
      <c r="F799" t="s">
        <v>1840</v>
      </c>
      <c r="G799" s="15" t="s">
        <v>1694</v>
      </c>
      <c r="H799" s="14" t="s">
        <v>1694</v>
      </c>
      <c r="I799" s="16" t="s">
        <v>1841</v>
      </c>
      <c r="M799" t="s">
        <v>1671</v>
      </c>
      <c r="O799">
        <v>2011</v>
      </c>
      <c r="R799">
        <v>30</v>
      </c>
      <c r="T799" t="s">
        <v>1842</v>
      </c>
      <c r="U799" t="s">
        <v>1775</v>
      </c>
      <c r="V799" s="9" t="s">
        <v>1842</v>
      </c>
      <c r="W799">
        <v>70</v>
      </c>
      <c r="X799" s="9" t="s">
        <v>1821</v>
      </c>
      <c r="Y799" t="s">
        <v>1739</v>
      </c>
      <c r="Z799">
        <v>0</v>
      </c>
      <c r="AF799" s="14" t="s">
        <v>158</v>
      </c>
      <c r="AG799" t="s">
        <v>1843</v>
      </c>
      <c r="AH799">
        <v>10</v>
      </c>
      <c r="AI799" t="s">
        <v>158</v>
      </c>
      <c r="AJ799" s="15" t="s">
        <v>1674</v>
      </c>
      <c r="AK799" s="15">
        <v>8.1</v>
      </c>
      <c r="AL799" s="14" t="s">
        <v>1792</v>
      </c>
      <c r="AM799" s="14">
        <f>10.944-5.344</f>
        <v>5.6000000000000005</v>
      </c>
      <c r="AN799" s="15">
        <v>4</v>
      </c>
      <c r="AO799" s="15">
        <v>50</v>
      </c>
      <c r="AP799" s="15">
        <v>42</v>
      </c>
      <c r="AQ799" s="14" t="s">
        <v>1813</v>
      </c>
      <c r="AR799" s="15" t="s">
        <v>1845</v>
      </c>
    </row>
    <row r="800" spans="1:44" x14ac:dyDescent="0.2">
      <c r="A800" t="s">
        <v>1608</v>
      </c>
      <c r="B800" s="15" t="s">
        <v>1672</v>
      </c>
      <c r="C800" s="15" t="s">
        <v>1675</v>
      </c>
      <c r="D800" t="s">
        <v>1603</v>
      </c>
      <c r="E800" t="s">
        <v>1604</v>
      </c>
      <c r="F800" t="s">
        <v>1840</v>
      </c>
      <c r="G800" s="15" t="s">
        <v>1694</v>
      </c>
      <c r="H800" s="14" t="s">
        <v>1694</v>
      </c>
      <c r="I800" s="16" t="s">
        <v>1841</v>
      </c>
      <c r="M800" t="s">
        <v>1671</v>
      </c>
      <c r="O800">
        <v>2011</v>
      </c>
      <c r="R800">
        <v>30</v>
      </c>
      <c r="T800" t="s">
        <v>1842</v>
      </c>
      <c r="U800" t="s">
        <v>1775</v>
      </c>
      <c r="V800" s="9" t="s">
        <v>1842</v>
      </c>
      <c r="W800">
        <v>70</v>
      </c>
      <c r="X800" s="9" t="s">
        <v>1730</v>
      </c>
      <c r="Y800" t="s">
        <v>1739</v>
      </c>
      <c r="Z800">
        <v>0</v>
      </c>
      <c r="AF800" s="14" t="s">
        <v>158</v>
      </c>
      <c r="AG800" t="s">
        <v>1843</v>
      </c>
      <c r="AH800">
        <v>10</v>
      </c>
      <c r="AI800" t="s">
        <v>158</v>
      </c>
      <c r="AJ800" s="15" t="s">
        <v>1674</v>
      </c>
      <c r="AK800" s="15">
        <v>15.833</v>
      </c>
      <c r="AL800" s="14" t="s">
        <v>1792</v>
      </c>
      <c r="AM800" s="14">
        <f>17.256-14.767</f>
        <v>2.4890000000000008</v>
      </c>
      <c r="AN800" s="15">
        <v>4</v>
      </c>
      <c r="AO800" s="15">
        <v>50</v>
      </c>
      <c r="AP800" s="15">
        <v>42</v>
      </c>
      <c r="AQ800" s="14" t="s">
        <v>1813</v>
      </c>
      <c r="AR800" s="15" t="s">
        <v>1845</v>
      </c>
    </row>
    <row r="801" spans="1:44" x14ac:dyDescent="0.2">
      <c r="A801" t="s">
        <v>1608</v>
      </c>
      <c r="B801" s="15" t="s">
        <v>1672</v>
      </c>
      <c r="C801" s="15" t="s">
        <v>1675</v>
      </c>
      <c r="D801" t="s">
        <v>1603</v>
      </c>
      <c r="E801" t="s">
        <v>1604</v>
      </c>
      <c r="F801" t="s">
        <v>1840</v>
      </c>
      <c r="G801" s="15" t="s">
        <v>1694</v>
      </c>
      <c r="H801" s="14" t="s">
        <v>1694</v>
      </c>
      <c r="I801" s="16" t="s">
        <v>1841</v>
      </c>
      <c r="M801" t="s">
        <v>1671</v>
      </c>
      <c r="O801">
        <v>2011</v>
      </c>
      <c r="R801">
        <v>30</v>
      </c>
      <c r="T801" t="s">
        <v>1842</v>
      </c>
      <c r="U801" t="s">
        <v>1775</v>
      </c>
      <c r="V801" s="9" t="s">
        <v>1842</v>
      </c>
      <c r="W801">
        <v>70</v>
      </c>
      <c r="X801" s="9" t="s">
        <v>1822</v>
      </c>
      <c r="Y801" t="s">
        <v>1739</v>
      </c>
      <c r="Z801">
        <v>0</v>
      </c>
      <c r="AF801" s="14" t="s">
        <v>158</v>
      </c>
      <c r="AG801" t="s">
        <v>1843</v>
      </c>
      <c r="AH801">
        <v>10</v>
      </c>
      <c r="AI801" t="s">
        <v>158</v>
      </c>
      <c r="AJ801" s="15" t="s">
        <v>1674</v>
      </c>
      <c r="AK801" s="15">
        <v>0</v>
      </c>
      <c r="AL801" s="14" t="s">
        <v>1792</v>
      </c>
      <c r="AM801">
        <v>0</v>
      </c>
      <c r="AN801" s="15">
        <v>4</v>
      </c>
      <c r="AO801" s="15">
        <v>50</v>
      </c>
      <c r="AP801" s="15">
        <v>42</v>
      </c>
      <c r="AQ801" s="14" t="s">
        <v>1813</v>
      </c>
      <c r="AR801" s="15" t="s">
        <v>1845</v>
      </c>
    </row>
    <row r="802" spans="1:44" x14ac:dyDescent="0.2">
      <c r="A802" t="s">
        <v>1608</v>
      </c>
      <c r="B802" s="15" t="s">
        <v>1672</v>
      </c>
      <c r="C802" s="15" t="s">
        <v>1675</v>
      </c>
      <c r="D802" t="s">
        <v>1603</v>
      </c>
      <c r="E802" t="s">
        <v>1604</v>
      </c>
      <c r="F802" t="s">
        <v>1840</v>
      </c>
      <c r="G802" s="15" t="s">
        <v>1694</v>
      </c>
      <c r="H802" s="14" t="s">
        <v>1694</v>
      </c>
      <c r="I802" s="16" t="s">
        <v>1841</v>
      </c>
      <c r="M802" t="s">
        <v>1671</v>
      </c>
      <c r="O802">
        <v>2011</v>
      </c>
      <c r="R802">
        <v>30</v>
      </c>
      <c r="T802" t="s">
        <v>1842</v>
      </c>
      <c r="U802" t="s">
        <v>1775</v>
      </c>
      <c r="V802" s="9" t="s">
        <v>1842</v>
      </c>
      <c r="W802">
        <v>70</v>
      </c>
      <c r="X802" s="9" t="s">
        <v>1820</v>
      </c>
      <c r="Y802" t="s">
        <v>1739</v>
      </c>
      <c r="Z802">
        <v>0</v>
      </c>
      <c r="AF802" s="14" t="s">
        <v>158</v>
      </c>
      <c r="AG802" t="s">
        <v>1843</v>
      </c>
      <c r="AH802">
        <v>10</v>
      </c>
      <c r="AI802" t="s">
        <v>158</v>
      </c>
      <c r="AJ802" s="15" t="s">
        <v>1674</v>
      </c>
      <c r="AK802" s="15">
        <v>0</v>
      </c>
      <c r="AL802" s="14" t="s">
        <v>1792</v>
      </c>
      <c r="AM802" s="14">
        <v>0</v>
      </c>
      <c r="AN802" s="15">
        <v>4</v>
      </c>
      <c r="AO802" s="15">
        <v>50</v>
      </c>
      <c r="AP802" s="15">
        <v>49</v>
      </c>
      <c r="AQ802" s="14" t="s">
        <v>1813</v>
      </c>
      <c r="AR802" s="15" t="s">
        <v>1845</v>
      </c>
    </row>
    <row r="803" spans="1:44" x14ac:dyDescent="0.2">
      <c r="A803" t="s">
        <v>1608</v>
      </c>
      <c r="B803" s="15" t="s">
        <v>1672</v>
      </c>
      <c r="C803" s="15" t="s">
        <v>1675</v>
      </c>
      <c r="D803" t="s">
        <v>1603</v>
      </c>
      <c r="E803" t="s">
        <v>1604</v>
      </c>
      <c r="F803" t="s">
        <v>1840</v>
      </c>
      <c r="G803" s="15" t="s">
        <v>1694</v>
      </c>
      <c r="H803" s="14" t="s">
        <v>1694</v>
      </c>
      <c r="I803" s="16" t="s">
        <v>1841</v>
      </c>
      <c r="M803" t="s">
        <v>1671</v>
      </c>
      <c r="O803">
        <v>2011</v>
      </c>
      <c r="R803">
        <v>30</v>
      </c>
      <c r="T803" t="s">
        <v>1842</v>
      </c>
      <c r="U803" t="s">
        <v>1775</v>
      </c>
      <c r="V803" s="9" t="s">
        <v>1842</v>
      </c>
      <c r="W803">
        <v>70</v>
      </c>
      <c r="X803" s="9" t="s">
        <v>1821</v>
      </c>
      <c r="Y803" t="s">
        <v>1739</v>
      </c>
      <c r="Z803">
        <v>0</v>
      </c>
      <c r="AF803" s="14" t="s">
        <v>158</v>
      </c>
      <c r="AG803" t="s">
        <v>1843</v>
      </c>
      <c r="AH803">
        <v>10</v>
      </c>
      <c r="AI803" t="s">
        <v>158</v>
      </c>
      <c r="AJ803" s="15" t="s">
        <v>1674</v>
      </c>
      <c r="AK803" s="15">
        <v>8.2669999999999995</v>
      </c>
      <c r="AL803" s="14" t="s">
        <v>1792</v>
      </c>
      <c r="AM803" s="14">
        <f>10.944-5.433</f>
        <v>5.511000000000001</v>
      </c>
      <c r="AN803" s="15">
        <v>4</v>
      </c>
      <c r="AO803" s="15">
        <v>50</v>
      </c>
      <c r="AP803" s="15">
        <v>49</v>
      </c>
      <c r="AQ803" s="14" t="s">
        <v>1813</v>
      </c>
      <c r="AR803" s="15" t="s">
        <v>1845</v>
      </c>
    </row>
    <row r="804" spans="1:44" x14ac:dyDescent="0.2">
      <c r="A804" t="s">
        <v>1608</v>
      </c>
      <c r="B804" s="15" t="s">
        <v>1672</v>
      </c>
      <c r="C804" s="15" t="s">
        <v>1675</v>
      </c>
      <c r="D804" t="s">
        <v>1603</v>
      </c>
      <c r="E804" t="s">
        <v>1604</v>
      </c>
      <c r="F804" t="s">
        <v>1840</v>
      </c>
      <c r="G804" s="15" t="s">
        <v>1694</v>
      </c>
      <c r="H804" s="14" t="s">
        <v>1694</v>
      </c>
      <c r="I804" s="16" t="s">
        <v>1841</v>
      </c>
      <c r="M804" t="s">
        <v>1671</v>
      </c>
      <c r="O804">
        <v>2011</v>
      </c>
      <c r="R804">
        <v>30</v>
      </c>
      <c r="T804" t="s">
        <v>1842</v>
      </c>
      <c r="U804" t="s">
        <v>1775</v>
      </c>
      <c r="V804" s="9" t="s">
        <v>1842</v>
      </c>
      <c r="W804">
        <v>70</v>
      </c>
      <c r="X804" s="9" t="s">
        <v>1730</v>
      </c>
      <c r="Y804" t="s">
        <v>1739</v>
      </c>
      <c r="Z804">
        <v>0</v>
      </c>
      <c r="AF804" s="14" t="s">
        <v>158</v>
      </c>
      <c r="AG804" t="s">
        <v>1843</v>
      </c>
      <c r="AH804">
        <v>10</v>
      </c>
      <c r="AI804" t="s">
        <v>158</v>
      </c>
      <c r="AJ804" s="15" t="s">
        <v>1674</v>
      </c>
      <c r="AK804" s="15">
        <v>16.2</v>
      </c>
      <c r="AL804" s="14" t="s">
        <v>1792</v>
      </c>
      <c r="AM804" s="14">
        <f>17.256-15.3</f>
        <v>1.9559999999999995</v>
      </c>
      <c r="AN804" s="15">
        <v>4</v>
      </c>
      <c r="AO804" s="15">
        <v>50</v>
      </c>
      <c r="AP804" s="15">
        <v>49</v>
      </c>
      <c r="AQ804" s="14" t="s">
        <v>1813</v>
      </c>
      <c r="AR804" s="15" t="s">
        <v>1845</v>
      </c>
    </row>
    <row r="805" spans="1:44" x14ac:dyDescent="0.2">
      <c r="A805" t="s">
        <v>1608</v>
      </c>
      <c r="B805" s="15" t="s">
        <v>1672</v>
      </c>
      <c r="C805" s="15" t="s">
        <v>1675</v>
      </c>
      <c r="D805" t="s">
        <v>1603</v>
      </c>
      <c r="E805" t="s">
        <v>1604</v>
      </c>
      <c r="F805" t="s">
        <v>1840</v>
      </c>
      <c r="G805" s="15" t="s">
        <v>1694</v>
      </c>
      <c r="H805" s="14" t="s">
        <v>1694</v>
      </c>
      <c r="I805" s="16" t="s">
        <v>1841</v>
      </c>
      <c r="M805" t="s">
        <v>1671</v>
      </c>
      <c r="O805">
        <v>2011</v>
      </c>
      <c r="R805">
        <v>30</v>
      </c>
      <c r="T805" t="s">
        <v>1842</v>
      </c>
      <c r="U805" t="s">
        <v>1775</v>
      </c>
      <c r="V805" s="9" t="s">
        <v>1842</v>
      </c>
      <c r="W805">
        <v>70</v>
      </c>
      <c r="X805" s="9" t="s">
        <v>1822</v>
      </c>
      <c r="Y805" t="s">
        <v>1739</v>
      </c>
      <c r="Z805">
        <v>0</v>
      </c>
      <c r="AF805" s="14" t="s">
        <v>158</v>
      </c>
      <c r="AG805" t="s">
        <v>1843</v>
      </c>
      <c r="AH805">
        <v>10</v>
      </c>
      <c r="AI805" t="s">
        <v>158</v>
      </c>
      <c r="AJ805" s="15" t="s">
        <v>1674</v>
      </c>
      <c r="AK805" s="15">
        <v>0</v>
      </c>
      <c r="AL805" s="14" t="s">
        <v>1792</v>
      </c>
      <c r="AM805">
        <v>0</v>
      </c>
      <c r="AN805" s="15">
        <v>4</v>
      </c>
      <c r="AO805" s="15">
        <v>50</v>
      </c>
      <c r="AP805" s="15">
        <v>49</v>
      </c>
      <c r="AQ805" s="14" t="s">
        <v>1813</v>
      </c>
      <c r="AR805" s="15" t="s">
        <v>1845</v>
      </c>
    </row>
    <row r="806" spans="1:44" x14ac:dyDescent="0.2">
      <c r="A806" t="s">
        <v>1608</v>
      </c>
      <c r="B806" s="15" t="s">
        <v>1672</v>
      </c>
      <c r="C806" s="15" t="s">
        <v>1675</v>
      </c>
      <c r="D806" t="s">
        <v>1603</v>
      </c>
      <c r="E806" t="s">
        <v>1604</v>
      </c>
      <c r="F806" t="s">
        <v>1840</v>
      </c>
      <c r="G806" s="15" t="s">
        <v>1694</v>
      </c>
      <c r="H806" s="14" t="s">
        <v>1694</v>
      </c>
      <c r="I806" s="16" t="s">
        <v>1841</v>
      </c>
      <c r="M806" t="s">
        <v>1671</v>
      </c>
      <c r="O806">
        <v>2011</v>
      </c>
      <c r="R806">
        <v>30</v>
      </c>
      <c r="T806" t="s">
        <v>1842</v>
      </c>
      <c r="U806" t="s">
        <v>1775</v>
      </c>
      <c r="V806" s="9" t="s">
        <v>1842</v>
      </c>
      <c r="W806">
        <v>70</v>
      </c>
      <c r="X806" s="9" t="s">
        <v>1820</v>
      </c>
      <c r="Y806" t="s">
        <v>1739</v>
      </c>
      <c r="Z806">
        <v>0</v>
      </c>
      <c r="AF806" s="14" t="s">
        <v>158</v>
      </c>
      <c r="AG806" t="s">
        <v>1843</v>
      </c>
      <c r="AH806">
        <v>10</v>
      </c>
      <c r="AI806" t="s">
        <v>158</v>
      </c>
      <c r="AJ806" s="15" t="s">
        <v>1674</v>
      </c>
      <c r="AK806" s="15">
        <v>0</v>
      </c>
      <c r="AL806" s="14" t="s">
        <v>1792</v>
      </c>
      <c r="AM806" s="14">
        <v>0</v>
      </c>
      <c r="AN806" s="15">
        <v>4</v>
      </c>
      <c r="AO806" s="15">
        <v>50</v>
      </c>
      <c r="AP806" s="15">
        <v>56</v>
      </c>
      <c r="AQ806" s="14" t="s">
        <v>1813</v>
      </c>
      <c r="AR806" s="15" t="s">
        <v>1845</v>
      </c>
    </row>
    <row r="807" spans="1:44" x14ac:dyDescent="0.2">
      <c r="A807" t="s">
        <v>1608</v>
      </c>
      <c r="B807" s="15" t="s">
        <v>1672</v>
      </c>
      <c r="C807" s="15" t="s">
        <v>1675</v>
      </c>
      <c r="D807" t="s">
        <v>1603</v>
      </c>
      <c r="E807" t="s">
        <v>1604</v>
      </c>
      <c r="F807" t="s">
        <v>1840</v>
      </c>
      <c r="G807" s="15" t="s">
        <v>1694</v>
      </c>
      <c r="H807" s="14" t="s">
        <v>1694</v>
      </c>
      <c r="I807" s="16" t="s">
        <v>1841</v>
      </c>
      <c r="M807" t="s">
        <v>1671</v>
      </c>
      <c r="O807">
        <v>2011</v>
      </c>
      <c r="R807">
        <v>30</v>
      </c>
      <c r="T807" t="s">
        <v>1842</v>
      </c>
      <c r="U807" t="s">
        <v>1775</v>
      </c>
      <c r="V807" s="9" t="s">
        <v>1842</v>
      </c>
      <c r="W807">
        <v>70</v>
      </c>
      <c r="X807" s="9" t="s">
        <v>1821</v>
      </c>
      <c r="Y807" t="s">
        <v>1739</v>
      </c>
      <c r="Z807">
        <v>0</v>
      </c>
      <c r="AF807" s="14" t="s">
        <v>158</v>
      </c>
      <c r="AG807" t="s">
        <v>1843</v>
      </c>
      <c r="AH807">
        <v>10</v>
      </c>
      <c r="AI807" t="s">
        <v>158</v>
      </c>
      <c r="AJ807" s="15" t="s">
        <v>1674</v>
      </c>
      <c r="AK807" s="15">
        <v>8.1999999999999993</v>
      </c>
      <c r="AL807" s="14" t="s">
        <v>1792</v>
      </c>
      <c r="AM807" s="14">
        <f>10.967-5.367</f>
        <v>5.6000000000000005</v>
      </c>
      <c r="AN807" s="15">
        <v>4</v>
      </c>
      <c r="AO807" s="15">
        <v>50</v>
      </c>
      <c r="AP807" s="15">
        <v>56</v>
      </c>
      <c r="AQ807" s="14" t="s">
        <v>1813</v>
      </c>
      <c r="AR807" s="15" t="s">
        <v>1845</v>
      </c>
    </row>
    <row r="808" spans="1:44" x14ac:dyDescent="0.2">
      <c r="A808" t="s">
        <v>1608</v>
      </c>
      <c r="B808" s="15" t="s">
        <v>1672</v>
      </c>
      <c r="C808" s="15" t="s">
        <v>1675</v>
      </c>
      <c r="D808" t="s">
        <v>1603</v>
      </c>
      <c r="E808" t="s">
        <v>1604</v>
      </c>
      <c r="F808" t="s">
        <v>1840</v>
      </c>
      <c r="G808" s="15" t="s">
        <v>1694</v>
      </c>
      <c r="H808" s="14" t="s">
        <v>1694</v>
      </c>
      <c r="I808" s="16" t="s">
        <v>1841</v>
      </c>
      <c r="M808" t="s">
        <v>1671</v>
      </c>
      <c r="O808">
        <v>2011</v>
      </c>
      <c r="R808">
        <v>30</v>
      </c>
      <c r="T808" t="s">
        <v>1842</v>
      </c>
      <c r="U808" t="s">
        <v>1775</v>
      </c>
      <c r="V808" s="9" t="s">
        <v>1842</v>
      </c>
      <c r="W808">
        <v>70</v>
      </c>
      <c r="X808" s="9" t="s">
        <v>1730</v>
      </c>
      <c r="Y808" t="s">
        <v>1739</v>
      </c>
      <c r="Z808">
        <v>0</v>
      </c>
      <c r="AF808" s="14" t="s">
        <v>158</v>
      </c>
      <c r="AG808" t="s">
        <v>1843</v>
      </c>
      <c r="AH808">
        <v>10</v>
      </c>
      <c r="AI808" t="s">
        <v>158</v>
      </c>
      <c r="AJ808" s="15" t="s">
        <v>1674</v>
      </c>
      <c r="AK808" s="15">
        <v>16.189</v>
      </c>
      <c r="AL808" s="14" t="s">
        <v>1792</v>
      </c>
      <c r="AM808" s="14">
        <f>17.256-15.3</f>
        <v>1.9559999999999995</v>
      </c>
      <c r="AN808" s="15">
        <v>4</v>
      </c>
      <c r="AO808" s="15">
        <v>50</v>
      </c>
      <c r="AP808" s="15">
        <v>56</v>
      </c>
      <c r="AQ808" s="14" t="s">
        <v>1813</v>
      </c>
      <c r="AR808" s="15" t="s">
        <v>1845</v>
      </c>
    </row>
    <row r="809" spans="1:44" x14ac:dyDescent="0.2">
      <c r="A809" t="s">
        <v>1608</v>
      </c>
      <c r="B809" s="15" t="s">
        <v>1672</v>
      </c>
      <c r="C809" s="15" t="s">
        <v>1675</v>
      </c>
      <c r="D809" t="s">
        <v>1603</v>
      </c>
      <c r="E809" t="s">
        <v>1604</v>
      </c>
      <c r="F809" t="s">
        <v>1840</v>
      </c>
      <c r="G809" s="15" t="s">
        <v>1694</v>
      </c>
      <c r="H809" s="14" t="s">
        <v>1694</v>
      </c>
      <c r="I809" s="16" t="s">
        <v>1841</v>
      </c>
      <c r="M809" t="s">
        <v>1671</v>
      </c>
      <c r="O809">
        <v>2011</v>
      </c>
      <c r="R809">
        <v>30</v>
      </c>
      <c r="T809" t="s">
        <v>1842</v>
      </c>
      <c r="U809" t="s">
        <v>1775</v>
      </c>
      <c r="V809" s="9" t="s">
        <v>1842</v>
      </c>
      <c r="W809">
        <v>70</v>
      </c>
      <c r="X809" s="9" t="s">
        <v>1822</v>
      </c>
      <c r="Y809" t="s">
        <v>1739</v>
      </c>
      <c r="Z809">
        <v>0</v>
      </c>
      <c r="AF809" s="14" t="s">
        <v>158</v>
      </c>
      <c r="AG809" t="s">
        <v>1843</v>
      </c>
      <c r="AH809">
        <v>10</v>
      </c>
      <c r="AI809" t="s">
        <v>158</v>
      </c>
      <c r="AJ809" s="15" t="s">
        <v>1674</v>
      </c>
      <c r="AK809" s="15">
        <v>0</v>
      </c>
      <c r="AL809" s="14" t="s">
        <v>1792</v>
      </c>
      <c r="AM809">
        <v>0</v>
      </c>
      <c r="AN809" s="15">
        <v>4</v>
      </c>
      <c r="AO809" s="15">
        <v>50</v>
      </c>
      <c r="AP809" s="15">
        <v>56</v>
      </c>
      <c r="AQ809" s="14" t="s">
        <v>1813</v>
      </c>
      <c r="AR809" s="15" t="s">
        <v>1845</v>
      </c>
    </row>
    <row r="810" spans="1:44" x14ac:dyDescent="0.2">
      <c r="A810" t="s">
        <v>1608</v>
      </c>
      <c r="B810" s="15" t="s">
        <v>1672</v>
      </c>
      <c r="C810" s="15" t="s">
        <v>1675</v>
      </c>
      <c r="D810" t="s">
        <v>1603</v>
      </c>
      <c r="E810" t="s">
        <v>1604</v>
      </c>
      <c r="F810" t="s">
        <v>1840</v>
      </c>
      <c r="G810" s="15" t="s">
        <v>1694</v>
      </c>
      <c r="H810" s="14" t="s">
        <v>1694</v>
      </c>
      <c r="I810" s="16" t="s">
        <v>1841</v>
      </c>
      <c r="M810" t="s">
        <v>1671</v>
      </c>
      <c r="O810">
        <v>2011</v>
      </c>
      <c r="R810">
        <v>30</v>
      </c>
      <c r="T810" t="s">
        <v>1842</v>
      </c>
      <c r="U810" t="s">
        <v>1775</v>
      </c>
      <c r="V810" s="9" t="s">
        <v>1842</v>
      </c>
      <c r="W810">
        <v>70</v>
      </c>
      <c r="X810" s="9" t="s">
        <v>1820</v>
      </c>
      <c r="Y810" t="s">
        <v>1739</v>
      </c>
      <c r="Z810">
        <v>0</v>
      </c>
      <c r="AF810" s="14" t="s">
        <v>158</v>
      </c>
      <c r="AG810" t="s">
        <v>1843</v>
      </c>
      <c r="AH810">
        <v>10</v>
      </c>
      <c r="AI810" t="s">
        <v>158</v>
      </c>
      <c r="AJ810" s="15" t="s">
        <v>1674</v>
      </c>
      <c r="AK810" s="15">
        <v>0</v>
      </c>
      <c r="AL810" s="14" t="s">
        <v>1792</v>
      </c>
      <c r="AM810" s="14">
        <v>0</v>
      </c>
      <c r="AN810" s="15">
        <v>4</v>
      </c>
      <c r="AO810" s="15">
        <v>50</v>
      </c>
      <c r="AP810" s="15">
        <v>63</v>
      </c>
      <c r="AQ810" s="14" t="s">
        <v>1813</v>
      </c>
      <c r="AR810" s="15" t="s">
        <v>1845</v>
      </c>
    </row>
    <row r="811" spans="1:44" x14ac:dyDescent="0.2">
      <c r="A811" t="s">
        <v>1608</v>
      </c>
      <c r="B811" s="15" t="s">
        <v>1672</v>
      </c>
      <c r="C811" s="15" t="s">
        <v>1675</v>
      </c>
      <c r="D811" t="s">
        <v>1603</v>
      </c>
      <c r="E811" t="s">
        <v>1604</v>
      </c>
      <c r="F811" t="s">
        <v>1840</v>
      </c>
      <c r="G811" s="15" t="s">
        <v>1694</v>
      </c>
      <c r="H811" s="14" t="s">
        <v>1694</v>
      </c>
      <c r="I811" s="16" t="s">
        <v>1841</v>
      </c>
      <c r="M811" t="s">
        <v>1671</v>
      </c>
      <c r="O811">
        <v>2011</v>
      </c>
      <c r="R811">
        <v>30</v>
      </c>
      <c r="T811" t="s">
        <v>1842</v>
      </c>
      <c r="U811" t="s">
        <v>1775</v>
      </c>
      <c r="V811" s="9" t="s">
        <v>1842</v>
      </c>
      <c r="W811">
        <v>70</v>
      </c>
      <c r="X811" s="9" t="s">
        <v>1821</v>
      </c>
      <c r="Y811" t="s">
        <v>1739</v>
      </c>
      <c r="Z811">
        <v>0</v>
      </c>
      <c r="AF811" s="14" t="s">
        <v>158</v>
      </c>
      <c r="AG811" t="s">
        <v>1843</v>
      </c>
      <c r="AH811">
        <v>10</v>
      </c>
      <c r="AI811" t="s">
        <v>158</v>
      </c>
      <c r="AJ811" s="15" t="s">
        <v>1674</v>
      </c>
      <c r="AK811" s="15">
        <v>8.1999999999999993</v>
      </c>
      <c r="AL811" s="14" t="s">
        <v>1792</v>
      </c>
      <c r="AM811" s="14">
        <f>10.878-5.367</f>
        <v>5.5110000000000001</v>
      </c>
      <c r="AN811" s="15">
        <v>4</v>
      </c>
      <c r="AO811" s="15">
        <v>50</v>
      </c>
      <c r="AP811" s="15">
        <v>63</v>
      </c>
      <c r="AQ811" s="14" t="s">
        <v>1813</v>
      </c>
      <c r="AR811" s="15" t="s">
        <v>1845</v>
      </c>
    </row>
    <row r="812" spans="1:44" x14ac:dyDescent="0.2">
      <c r="A812" t="s">
        <v>1608</v>
      </c>
      <c r="B812" s="15" t="s">
        <v>1672</v>
      </c>
      <c r="C812" s="15" t="s">
        <v>1675</v>
      </c>
      <c r="D812" t="s">
        <v>1603</v>
      </c>
      <c r="E812" t="s">
        <v>1604</v>
      </c>
      <c r="F812" t="s">
        <v>1840</v>
      </c>
      <c r="G812" s="15" t="s">
        <v>1694</v>
      </c>
      <c r="H812" s="14" t="s">
        <v>1694</v>
      </c>
      <c r="I812" s="16" t="s">
        <v>1841</v>
      </c>
      <c r="M812" t="s">
        <v>1671</v>
      </c>
      <c r="O812">
        <v>2011</v>
      </c>
      <c r="R812">
        <v>30</v>
      </c>
      <c r="T812" t="s">
        <v>1842</v>
      </c>
      <c r="U812" t="s">
        <v>1775</v>
      </c>
      <c r="V812" s="9" t="s">
        <v>1842</v>
      </c>
      <c r="W812">
        <v>70</v>
      </c>
      <c r="X812" s="9" t="s">
        <v>1730</v>
      </c>
      <c r="Y812" t="s">
        <v>1739</v>
      </c>
      <c r="Z812">
        <v>0</v>
      </c>
      <c r="AF812" s="14" t="s">
        <v>158</v>
      </c>
      <c r="AG812" t="s">
        <v>1843</v>
      </c>
      <c r="AH812">
        <v>10</v>
      </c>
      <c r="AI812" t="s">
        <v>158</v>
      </c>
      <c r="AJ812" s="15" t="s">
        <v>1674</v>
      </c>
      <c r="AK812" s="15">
        <v>16.132999999999999</v>
      </c>
      <c r="AL812" s="14" t="s">
        <v>1792</v>
      </c>
      <c r="AM812" s="14">
        <f>17.278-15.056</f>
        <v>2.2219999999999995</v>
      </c>
      <c r="AN812" s="15">
        <v>4</v>
      </c>
      <c r="AO812" s="15">
        <v>50</v>
      </c>
      <c r="AP812" s="15">
        <v>63</v>
      </c>
      <c r="AQ812" s="14" t="s">
        <v>1813</v>
      </c>
      <c r="AR812" s="15" t="s">
        <v>1845</v>
      </c>
    </row>
    <row r="813" spans="1:44" x14ac:dyDescent="0.2">
      <c r="A813" t="s">
        <v>1608</v>
      </c>
      <c r="B813" s="15" t="s">
        <v>1672</v>
      </c>
      <c r="C813" s="15" t="s">
        <v>1675</v>
      </c>
      <c r="D813" t="s">
        <v>1603</v>
      </c>
      <c r="E813" t="s">
        <v>1604</v>
      </c>
      <c r="F813" t="s">
        <v>1840</v>
      </c>
      <c r="G813" s="15" t="s">
        <v>1694</v>
      </c>
      <c r="H813" s="14" t="s">
        <v>1694</v>
      </c>
      <c r="I813" s="16" t="s">
        <v>1841</v>
      </c>
      <c r="M813" t="s">
        <v>1671</v>
      </c>
      <c r="O813">
        <v>2011</v>
      </c>
      <c r="R813">
        <v>30</v>
      </c>
      <c r="T813" t="s">
        <v>1842</v>
      </c>
      <c r="U813" t="s">
        <v>1775</v>
      </c>
      <c r="V813" s="9" t="s">
        <v>1842</v>
      </c>
      <c r="W813">
        <v>70</v>
      </c>
      <c r="X813" s="9" t="s">
        <v>1822</v>
      </c>
      <c r="Y813" t="s">
        <v>1739</v>
      </c>
      <c r="Z813">
        <v>0</v>
      </c>
      <c r="AF813" s="14" t="s">
        <v>158</v>
      </c>
      <c r="AG813" t="s">
        <v>1843</v>
      </c>
      <c r="AH813">
        <v>10</v>
      </c>
      <c r="AI813" t="s">
        <v>158</v>
      </c>
      <c r="AJ813" s="15" t="s">
        <v>1674</v>
      </c>
      <c r="AK813" s="15">
        <v>0</v>
      </c>
      <c r="AL813" s="14" t="s">
        <v>1792</v>
      </c>
      <c r="AM813">
        <v>0</v>
      </c>
      <c r="AN813" s="15">
        <v>4</v>
      </c>
      <c r="AO813" s="15">
        <v>50</v>
      </c>
      <c r="AP813" s="15">
        <v>63</v>
      </c>
      <c r="AQ813" s="14" t="s">
        <v>1813</v>
      </c>
      <c r="AR813" s="15" t="s">
        <v>1845</v>
      </c>
    </row>
    <row r="814" spans="1:44" x14ac:dyDescent="0.2">
      <c r="A814" t="s">
        <v>1608</v>
      </c>
      <c r="B814" s="15" t="s">
        <v>1672</v>
      </c>
      <c r="C814" s="15" t="s">
        <v>1675</v>
      </c>
      <c r="D814" t="s">
        <v>1603</v>
      </c>
      <c r="E814" t="s">
        <v>1604</v>
      </c>
      <c r="F814" t="s">
        <v>1840</v>
      </c>
      <c r="G814" s="15" t="s">
        <v>1694</v>
      </c>
      <c r="H814" s="14" t="s">
        <v>1694</v>
      </c>
      <c r="I814" s="16" t="s">
        <v>1841</v>
      </c>
      <c r="M814" t="s">
        <v>1671</v>
      </c>
      <c r="O814">
        <v>2011</v>
      </c>
      <c r="R814">
        <v>30</v>
      </c>
      <c r="T814" t="s">
        <v>1842</v>
      </c>
      <c r="U814" t="s">
        <v>1775</v>
      </c>
      <c r="V814" s="9" t="s">
        <v>1842</v>
      </c>
      <c r="W814">
        <v>70</v>
      </c>
      <c r="X814" s="9" t="s">
        <v>1820</v>
      </c>
      <c r="Y814" t="s">
        <v>1739</v>
      </c>
      <c r="Z814">
        <v>0</v>
      </c>
      <c r="AF814" s="14" t="s">
        <v>158</v>
      </c>
      <c r="AG814" t="s">
        <v>1843</v>
      </c>
      <c r="AH814">
        <v>10</v>
      </c>
      <c r="AI814" t="s">
        <v>158</v>
      </c>
      <c r="AJ814" s="15" t="s">
        <v>1674</v>
      </c>
      <c r="AK814" s="15">
        <v>0</v>
      </c>
      <c r="AL814" s="14" t="s">
        <v>1792</v>
      </c>
      <c r="AM814" s="14">
        <v>0</v>
      </c>
      <c r="AN814" s="15">
        <v>4</v>
      </c>
      <c r="AO814" s="15">
        <v>50</v>
      </c>
      <c r="AP814" s="15">
        <v>70</v>
      </c>
      <c r="AQ814" s="14" t="s">
        <v>1813</v>
      </c>
      <c r="AR814" s="15" t="s">
        <v>1845</v>
      </c>
    </row>
    <row r="815" spans="1:44" x14ac:dyDescent="0.2">
      <c r="A815" t="s">
        <v>1608</v>
      </c>
      <c r="B815" s="15" t="s">
        <v>1672</v>
      </c>
      <c r="C815" s="15" t="s">
        <v>1675</v>
      </c>
      <c r="D815" t="s">
        <v>1603</v>
      </c>
      <c r="E815" t="s">
        <v>1604</v>
      </c>
      <c r="F815" t="s">
        <v>1840</v>
      </c>
      <c r="G815" s="15" t="s">
        <v>1694</v>
      </c>
      <c r="H815" s="14" t="s">
        <v>1694</v>
      </c>
      <c r="I815" s="16" t="s">
        <v>1841</v>
      </c>
      <c r="M815" t="s">
        <v>1671</v>
      </c>
      <c r="O815">
        <v>2011</v>
      </c>
      <c r="R815">
        <v>30</v>
      </c>
      <c r="T815" t="s">
        <v>1842</v>
      </c>
      <c r="U815" t="s">
        <v>1775</v>
      </c>
      <c r="V815" s="9" t="s">
        <v>1842</v>
      </c>
      <c r="W815">
        <v>70</v>
      </c>
      <c r="X815" s="9" t="s">
        <v>1821</v>
      </c>
      <c r="Y815" t="s">
        <v>1739</v>
      </c>
      <c r="Z815">
        <v>0</v>
      </c>
      <c r="AF815" s="14" t="s">
        <v>158</v>
      </c>
      <c r="AG815" t="s">
        <v>1843</v>
      </c>
      <c r="AH815">
        <v>10</v>
      </c>
      <c r="AI815" t="s">
        <v>158</v>
      </c>
      <c r="AJ815" s="15" t="s">
        <v>1674</v>
      </c>
      <c r="AK815" s="15">
        <v>8.2669999999999995</v>
      </c>
      <c r="AL815" s="14" t="s">
        <v>1792</v>
      </c>
      <c r="AM815" s="14">
        <f>10.967-5.278</f>
        <v>5.6890000000000009</v>
      </c>
      <c r="AN815" s="15">
        <v>4</v>
      </c>
      <c r="AO815" s="15">
        <v>50</v>
      </c>
      <c r="AP815" s="15">
        <v>70</v>
      </c>
      <c r="AQ815" s="14" t="s">
        <v>1813</v>
      </c>
      <c r="AR815" s="15" t="s">
        <v>1845</v>
      </c>
    </row>
    <row r="816" spans="1:44" x14ac:dyDescent="0.2">
      <c r="A816" t="s">
        <v>1608</v>
      </c>
      <c r="B816" s="15" t="s">
        <v>1672</v>
      </c>
      <c r="C816" s="15" t="s">
        <v>1675</v>
      </c>
      <c r="D816" t="s">
        <v>1603</v>
      </c>
      <c r="E816" t="s">
        <v>1604</v>
      </c>
      <c r="F816" t="s">
        <v>1840</v>
      </c>
      <c r="G816" s="15" t="s">
        <v>1694</v>
      </c>
      <c r="H816" s="14" t="s">
        <v>1694</v>
      </c>
      <c r="I816" s="16" t="s">
        <v>1841</v>
      </c>
      <c r="M816" t="s">
        <v>1671</v>
      </c>
      <c r="O816">
        <v>2011</v>
      </c>
      <c r="R816">
        <v>30</v>
      </c>
      <c r="T816" t="s">
        <v>1842</v>
      </c>
      <c r="U816" t="s">
        <v>1775</v>
      </c>
      <c r="V816" s="9" t="s">
        <v>1842</v>
      </c>
      <c r="W816">
        <v>70</v>
      </c>
      <c r="X816" s="9" t="s">
        <v>1730</v>
      </c>
      <c r="Y816" t="s">
        <v>1739</v>
      </c>
      <c r="Z816">
        <v>0</v>
      </c>
      <c r="AF816" s="14" t="s">
        <v>158</v>
      </c>
      <c r="AG816" t="s">
        <v>1843</v>
      </c>
      <c r="AH816">
        <v>10</v>
      </c>
      <c r="AI816" t="s">
        <v>158</v>
      </c>
      <c r="AJ816" s="15" t="s">
        <v>1674</v>
      </c>
      <c r="AK816" s="15">
        <v>16.3</v>
      </c>
      <c r="AL816" s="14" t="s">
        <v>1792</v>
      </c>
      <c r="AM816" s="14">
        <f>17.278-15.322</f>
        <v>1.9559999999999995</v>
      </c>
      <c r="AN816" s="15">
        <v>4</v>
      </c>
      <c r="AO816" s="15">
        <v>50</v>
      </c>
      <c r="AP816" s="15">
        <v>70</v>
      </c>
      <c r="AQ816" s="14" t="s">
        <v>1813</v>
      </c>
      <c r="AR816" s="15" t="s">
        <v>1845</v>
      </c>
    </row>
    <row r="817" spans="1:44" x14ac:dyDescent="0.2">
      <c r="A817" t="s">
        <v>1608</v>
      </c>
      <c r="B817" s="15" t="s">
        <v>1672</v>
      </c>
      <c r="C817" s="15" t="s">
        <v>1675</v>
      </c>
      <c r="D817" t="s">
        <v>1603</v>
      </c>
      <c r="E817" t="s">
        <v>1604</v>
      </c>
      <c r="F817" t="s">
        <v>1840</v>
      </c>
      <c r="G817" s="15" t="s">
        <v>1694</v>
      </c>
      <c r="H817" s="14" t="s">
        <v>1694</v>
      </c>
      <c r="I817" s="16" t="s">
        <v>1841</v>
      </c>
      <c r="M817" t="s">
        <v>1671</v>
      </c>
      <c r="O817">
        <v>2011</v>
      </c>
      <c r="R817">
        <v>30</v>
      </c>
      <c r="T817" t="s">
        <v>1842</v>
      </c>
      <c r="U817" t="s">
        <v>1775</v>
      </c>
      <c r="V817" s="9" t="s">
        <v>1842</v>
      </c>
      <c r="W817">
        <v>70</v>
      </c>
      <c r="X817" s="9" t="s">
        <v>1822</v>
      </c>
      <c r="Y817" t="s">
        <v>1739</v>
      </c>
      <c r="Z817">
        <v>0</v>
      </c>
      <c r="AF817" s="14" t="s">
        <v>158</v>
      </c>
      <c r="AG817" t="s">
        <v>1843</v>
      </c>
      <c r="AH817">
        <v>10</v>
      </c>
      <c r="AI817" t="s">
        <v>158</v>
      </c>
      <c r="AJ817" s="15" t="s">
        <v>1674</v>
      </c>
      <c r="AK817" s="15">
        <v>0</v>
      </c>
      <c r="AL817" s="14" t="s">
        <v>1792</v>
      </c>
      <c r="AM817">
        <v>0</v>
      </c>
      <c r="AN817" s="15">
        <v>4</v>
      </c>
      <c r="AO817" s="15">
        <v>50</v>
      </c>
      <c r="AP817" s="15">
        <v>70</v>
      </c>
      <c r="AQ817" s="14" t="s">
        <v>1813</v>
      </c>
      <c r="AR817" s="15" t="s">
        <v>1845</v>
      </c>
    </row>
    <row r="818" spans="1:44" x14ac:dyDescent="0.2">
      <c r="A818" t="s">
        <v>1608</v>
      </c>
      <c r="B818" s="15" t="s">
        <v>1672</v>
      </c>
      <c r="C818" s="15" t="s">
        <v>1675</v>
      </c>
      <c r="D818" t="s">
        <v>1603</v>
      </c>
      <c r="E818" t="s">
        <v>1604</v>
      </c>
      <c r="F818" t="s">
        <v>1840</v>
      </c>
      <c r="G818" s="15" t="s">
        <v>1694</v>
      </c>
      <c r="H818" s="14" t="s">
        <v>1694</v>
      </c>
      <c r="I818" s="16" t="s">
        <v>1841</v>
      </c>
      <c r="M818" t="s">
        <v>1671</v>
      </c>
      <c r="O818">
        <v>2011</v>
      </c>
      <c r="R818">
        <v>30</v>
      </c>
      <c r="T818" t="s">
        <v>1842</v>
      </c>
      <c r="U818" t="s">
        <v>1775</v>
      </c>
      <c r="V818" s="9" t="s">
        <v>1842</v>
      </c>
      <c r="W818">
        <v>70</v>
      </c>
      <c r="X818" s="9" t="s">
        <v>1730</v>
      </c>
      <c r="Y818" t="s">
        <v>1739</v>
      </c>
      <c r="Z818">
        <v>0</v>
      </c>
      <c r="AF818" s="14" t="s">
        <v>158</v>
      </c>
      <c r="AG818" t="s">
        <v>1843</v>
      </c>
      <c r="AH818">
        <v>10</v>
      </c>
      <c r="AI818" t="s">
        <v>158</v>
      </c>
      <c r="AJ818" s="15" t="s">
        <v>1674</v>
      </c>
      <c r="AK818" s="15">
        <v>0</v>
      </c>
      <c r="AL818" s="14" t="s">
        <v>1792</v>
      </c>
      <c r="AM818" s="14">
        <v>0</v>
      </c>
      <c r="AN818" s="15">
        <v>4</v>
      </c>
      <c r="AO818" s="15">
        <v>50</v>
      </c>
      <c r="AP818" s="15">
        <v>77</v>
      </c>
      <c r="AQ818" s="14" t="s">
        <v>1813</v>
      </c>
      <c r="AR818" s="15" t="s">
        <v>1845</v>
      </c>
    </row>
    <row r="819" spans="1:44" x14ac:dyDescent="0.2">
      <c r="A819" t="s">
        <v>1608</v>
      </c>
      <c r="B819" s="15" t="s">
        <v>1672</v>
      </c>
      <c r="C819" s="15" t="s">
        <v>1675</v>
      </c>
      <c r="D819" t="s">
        <v>1603</v>
      </c>
      <c r="E819" t="s">
        <v>1604</v>
      </c>
      <c r="F819" t="s">
        <v>1840</v>
      </c>
      <c r="G819" s="15" t="s">
        <v>1694</v>
      </c>
      <c r="H819" s="14" t="s">
        <v>1694</v>
      </c>
      <c r="I819" s="16" t="s">
        <v>1841</v>
      </c>
      <c r="M819" t="s">
        <v>1671</v>
      </c>
      <c r="O819">
        <v>2011</v>
      </c>
      <c r="R819">
        <v>30</v>
      </c>
      <c r="T819" t="s">
        <v>1842</v>
      </c>
      <c r="U819" t="s">
        <v>1775</v>
      </c>
      <c r="V819" s="9" t="s">
        <v>1842</v>
      </c>
      <c r="W819">
        <v>70</v>
      </c>
      <c r="X819" s="9" t="s">
        <v>1821</v>
      </c>
      <c r="Y819" t="s">
        <v>1739</v>
      </c>
      <c r="Z819">
        <v>0</v>
      </c>
      <c r="AF819" s="14" t="s">
        <v>158</v>
      </c>
      <c r="AG819" t="s">
        <v>1843</v>
      </c>
      <c r="AH819">
        <v>10</v>
      </c>
      <c r="AI819" t="s">
        <v>158</v>
      </c>
      <c r="AJ819" s="15" t="s">
        <v>1674</v>
      </c>
      <c r="AK819" s="15">
        <v>8.4670000000000005</v>
      </c>
      <c r="AL819" s="14" t="s">
        <v>1792</v>
      </c>
      <c r="AM819" s="14">
        <f>11.678-5.189</f>
        <v>6.4890000000000008</v>
      </c>
      <c r="AN819" s="15">
        <v>4</v>
      </c>
      <c r="AO819" s="15">
        <v>50</v>
      </c>
      <c r="AP819" s="15">
        <v>77</v>
      </c>
      <c r="AQ819" s="14" t="s">
        <v>1813</v>
      </c>
      <c r="AR819" s="15" t="s">
        <v>1845</v>
      </c>
    </row>
    <row r="820" spans="1:44" x14ac:dyDescent="0.2">
      <c r="A820" t="s">
        <v>1608</v>
      </c>
      <c r="B820" s="15" t="s">
        <v>1672</v>
      </c>
      <c r="C820" s="15" t="s">
        <v>1675</v>
      </c>
      <c r="D820" t="s">
        <v>1603</v>
      </c>
      <c r="E820" t="s">
        <v>1604</v>
      </c>
      <c r="F820" t="s">
        <v>1840</v>
      </c>
      <c r="G820" s="15" t="s">
        <v>1694</v>
      </c>
      <c r="H820" s="14" t="s">
        <v>1694</v>
      </c>
      <c r="I820" s="16" t="s">
        <v>1841</v>
      </c>
      <c r="M820" t="s">
        <v>1671</v>
      </c>
      <c r="O820">
        <v>2011</v>
      </c>
      <c r="R820">
        <v>30</v>
      </c>
      <c r="T820" t="s">
        <v>1842</v>
      </c>
      <c r="U820" t="s">
        <v>1775</v>
      </c>
      <c r="V820" s="9" t="s">
        <v>1842</v>
      </c>
      <c r="W820">
        <v>70</v>
      </c>
      <c r="X820" s="9" t="s">
        <v>1820</v>
      </c>
      <c r="Y820" t="s">
        <v>1739</v>
      </c>
      <c r="Z820">
        <v>0</v>
      </c>
      <c r="AF820" s="14" t="s">
        <v>158</v>
      </c>
      <c r="AG820" t="s">
        <v>1843</v>
      </c>
      <c r="AH820">
        <v>10</v>
      </c>
      <c r="AI820" t="s">
        <v>158</v>
      </c>
      <c r="AJ820" s="15" t="s">
        <v>1674</v>
      </c>
      <c r="AK820" s="15">
        <v>16.2</v>
      </c>
      <c r="AL820" s="14" t="s">
        <v>1792</v>
      </c>
      <c r="AM820" s="14">
        <f>17.278-15.233</f>
        <v>2.0449999999999982</v>
      </c>
      <c r="AN820" s="15">
        <v>4</v>
      </c>
      <c r="AO820" s="15">
        <v>50</v>
      </c>
      <c r="AP820" s="15">
        <v>77</v>
      </c>
      <c r="AQ820" s="14" t="s">
        <v>1813</v>
      </c>
      <c r="AR820" s="15" t="s">
        <v>1845</v>
      </c>
    </row>
    <row r="821" spans="1:44" x14ac:dyDescent="0.2">
      <c r="A821" t="s">
        <v>1608</v>
      </c>
      <c r="B821" s="15" t="s">
        <v>1672</v>
      </c>
      <c r="C821" s="15" t="s">
        <v>1675</v>
      </c>
      <c r="D821" t="s">
        <v>1603</v>
      </c>
      <c r="E821" t="s">
        <v>1604</v>
      </c>
      <c r="F821" t="s">
        <v>1840</v>
      </c>
      <c r="G821" s="15" t="s">
        <v>1694</v>
      </c>
      <c r="H821" s="14" t="s">
        <v>1694</v>
      </c>
      <c r="I821" s="16" t="s">
        <v>1841</v>
      </c>
      <c r="M821" t="s">
        <v>1671</v>
      </c>
      <c r="O821">
        <v>2011</v>
      </c>
      <c r="R821">
        <v>30</v>
      </c>
      <c r="T821" t="s">
        <v>1842</v>
      </c>
      <c r="U821" t="s">
        <v>1775</v>
      </c>
      <c r="V821" s="9" t="s">
        <v>1842</v>
      </c>
      <c r="W821">
        <v>70</v>
      </c>
      <c r="X821" s="9" t="s">
        <v>1822</v>
      </c>
      <c r="Y821" t="s">
        <v>1739</v>
      </c>
      <c r="Z821">
        <v>0</v>
      </c>
      <c r="AF821" s="14" t="s">
        <v>158</v>
      </c>
      <c r="AG821" t="s">
        <v>1843</v>
      </c>
      <c r="AH821">
        <v>10</v>
      </c>
      <c r="AI821" t="s">
        <v>158</v>
      </c>
      <c r="AJ821" s="15" t="s">
        <v>1674</v>
      </c>
      <c r="AK821" s="15">
        <v>0.38900000000000001</v>
      </c>
      <c r="AL821" s="14" t="s">
        <v>1792</v>
      </c>
      <c r="AM821">
        <f>1.544-0.389</f>
        <v>1.155</v>
      </c>
      <c r="AN821" s="15">
        <v>4</v>
      </c>
      <c r="AO821" s="15">
        <v>50</v>
      </c>
      <c r="AP821" s="15">
        <v>77</v>
      </c>
      <c r="AQ821" s="14" t="s">
        <v>1813</v>
      </c>
      <c r="AR821" s="15" t="s">
        <v>1845</v>
      </c>
    </row>
    <row r="822" spans="1:44" x14ac:dyDescent="0.2">
      <c r="A822" t="s">
        <v>1608</v>
      </c>
      <c r="B822" s="15" t="s">
        <v>1672</v>
      </c>
      <c r="C822" s="15" t="s">
        <v>1675</v>
      </c>
      <c r="D822" t="s">
        <v>1603</v>
      </c>
      <c r="E822" t="s">
        <v>1604</v>
      </c>
      <c r="F822" t="s">
        <v>1840</v>
      </c>
      <c r="G822" s="15" t="s">
        <v>1694</v>
      </c>
      <c r="H822" s="14" t="s">
        <v>1694</v>
      </c>
      <c r="I822" s="16" t="s">
        <v>1841</v>
      </c>
      <c r="M822" t="s">
        <v>1671</v>
      </c>
      <c r="O822">
        <v>2011</v>
      </c>
      <c r="R822">
        <v>30</v>
      </c>
      <c r="T822" t="s">
        <v>1842</v>
      </c>
      <c r="U822" t="s">
        <v>1775</v>
      </c>
      <c r="V822" s="9" t="s">
        <v>1842</v>
      </c>
      <c r="W822">
        <v>70</v>
      </c>
      <c r="X822" s="9" t="s">
        <v>1730</v>
      </c>
      <c r="Y822" t="s">
        <v>1739</v>
      </c>
      <c r="Z822">
        <v>0</v>
      </c>
      <c r="AF822" s="14" t="s">
        <v>158</v>
      </c>
      <c r="AG822" t="s">
        <v>1843</v>
      </c>
      <c r="AH822">
        <v>10</v>
      </c>
      <c r="AI822" t="s">
        <v>158</v>
      </c>
      <c r="AJ822" s="15" t="s">
        <v>1674</v>
      </c>
      <c r="AK822" s="15">
        <v>0</v>
      </c>
      <c r="AL822" s="14" t="s">
        <v>1792</v>
      </c>
      <c r="AM822" s="14">
        <v>0</v>
      </c>
      <c r="AN822" s="15">
        <v>4</v>
      </c>
      <c r="AO822" s="15">
        <v>50</v>
      </c>
      <c r="AP822" s="15">
        <v>84</v>
      </c>
      <c r="AQ822" s="14" t="s">
        <v>1813</v>
      </c>
      <c r="AR822" s="15" t="s">
        <v>1845</v>
      </c>
    </row>
    <row r="823" spans="1:44" x14ac:dyDescent="0.2">
      <c r="A823" t="s">
        <v>1608</v>
      </c>
      <c r="B823" s="15" t="s">
        <v>1672</v>
      </c>
      <c r="C823" s="15" t="s">
        <v>1675</v>
      </c>
      <c r="D823" t="s">
        <v>1603</v>
      </c>
      <c r="E823" t="s">
        <v>1604</v>
      </c>
      <c r="F823" t="s">
        <v>1840</v>
      </c>
      <c r="G823" s="15" t="s">
        <v>1694</v>
      </c>
      <c r="H823" s="14" t="s">
        <v>1694</v>
      </c>
      <c r="I823" s="16" t="s">
        <v>1841</v>
      </c>
      <c r="M823" t="s">
        <v>1671</v>
      </c>
      <c r="O823">
        <v>2011</v>
      </c>
      <c r="R823">
        <v>30</v>
      </c>
      <c r="T823" t="s">
        <v>1842</v>
      </c>
      <c r="U823" t="s">
        <v>1775</v>
      </c>
      <c r="V823" s="9" t="s">
        <v>1842</v>
      </c>
      <c r="W823">
        <v>70</v>
      </c>
      <c r="X823" s="9" t="s">
        <v>1821</v>
      </c>
      <c r="Y823" t="s">
        <v>1739</v>
      </c>
      <c r="Z823">
        <v>0</v>
      </c>
      <c r="AF823" s="14" t="s">
        <v>158</v>
      </c>
      <c r="AG823" t="s">
        <v>1843</v>
      </c>
      <c r="AH823">
        <v>10</v>
      </c>
      <c r="AI823" t="s">
        <v>158</v>
      </c>
      <c r="AJ823" s="15" t="s">
        <v>1674</v>
      </c>
      <c r="AK823" s="15">
        <v>8.5329999999999995</v>
      </c>
      <c r="AL823" s="14" t="s">
        <v>1792</v>
      </c>
      <c r="AM823" s="14">
        <f>11.767-5.278</f>
        <v>6.4889999999999999</v>
      </c>
      <c r="AN823" s="15">
        <v>4</v>
      </c>
      <c r="AO823" s="15">
        <v>50</v>
      </c>
      <c r="AP823" s="15">
        <v>84</v>
      </c>
      <c r="AQ823" s="14" t="s">
        <v>1813</v>
      </c>
      <c r="AR823" s="15" t="s">
        <v>1845</v>
      </c>
    </row>
    <row r="824" spans="1:44" x14ac:dyDescent="0.2">
      <c r="A824" t="s">
        <v>1608</v>
      </c>
      <c r="B824" s="15" t="s">
        <v>1672</v>
      </c>
      <c r="C824" s="15" t="s">
        <v>1675</v>
      </c>
      <c r="D824" t="s">
        <v>1603</v>
      </c>
      <c r="E824" t="s">
        <v>1604</v>
      </c>
      <c r="F824" t="s">
        <v>1840</v>
      </c>
      <c r="G824" s="15" t="s">
        <v>1694</v>
      </c>
      <c r="H824" s="14" t="s">
        <v>1694</v>
      </c>
      <c r="I824" s="16" t="s">
        <v>1841</v>
      </c>
      <c r="M824" t="s">
        <v>1671</v>
      </c>
      <c r="O824">
        <v>2011</v>
      </c>
      <c r="R824">
        <v>30</v>
      </c>
      <c r="T824" t="s">
        <v>1842</v>
      </c>
      <c r="U824" t="s">
        <v>1775</v>
      </c>
      <c r="V824" s="9" t="s">
        <v>1842</v>
      </c>
      <c r="W824">
        <v>70</v>
      </c>
      <c r="X824" s="9" t="s">
        <v>1820</v>
      </c>
      <c r="Y824" t="s">
        <v>1739</v>
      </c>
      <c r="Z824">
        <v>0</v>
      </c>
      <c r="AF824" s="14" t="s">
        <v>158</v>
      </c>
      <c r="AG824" t="s">
        <v>1843</v>
      </c>
      <c r="AH824">
        <v>10</v>
      </c>
      <c r="AI824" t="s">
        <v>158</v>
      </c>
      <c r="AJ824" s="15" t="s">
        <v>1674</v>
      </c>
      <c r="AK824" s="15">
        <v>16.2</v>
      </c>
      <c r="AL824" s="14" t="s">
        <v>1792</v>
      </c>
      <c r="AM824" s="14">
        <f>17.278-15.411</f>
        <v>1.8669999999999991</v>
      </c>
      <c r="AN824" s="15">
        <v>4</v>
      </c>
      <c r="AO824" s="15">
        <v>50</v>
      </c>
      <c r="AP824" s="15">
        <v>84</v>
      </c>
      <c r="AQ824" s="14" t="s">
        <v>1813</v>
      </c>
      <c r="AR824" s="15" t="s">
        <v>1845</v>
      </c>
    </row>
    <row r="825" spans="1:44" x14ac:dyDescent="0.2">
      <c r="A825" t="s">
        <v>1608</v>
      </c>
      <c r="B825" s="15" t="s">
        <v>1672</v>
      </c>
      <c r="C825" s="15" t="s">
        <v>1675</v>
      </c>
      <c r="D825" t="s">
        <v>1603</v>
      </c>
      <c r="E825" t="s">
        <v>1604</v>
      </c>
      <c r="F825" t="s">
        <v>1840</v>
      </c>
      <c r="G825" s="15" t="s">
        <v>1694</v>
      </c>
      <c r="H825" s="14" t="s">
        <v>1694</v>
      </c>
      <c r="I825" s="16" t="s">
        <v>1841</v>
      </c>
      <c r="M825" t="s">
        <v>1671</v>
      </c>
      <c r="O825">
        <v>2011</v>
      </c>
      <c r="R825">
        <v>30</v>
      </c>
      <c r="T825" t="s">
        <v>1842</v>
      </c>
      <c r="U825" t="s">
        <v>1775</v>
      </c>
      <c r="V825" s="9" t="s">
        <v>1842</v>
      </c>
      <c r="W825">
        <v>70</v>
      </c>
      <c r="X825" s="9" t="s">
        <v>1822</v>
      </c>
      <c r="Y825" t="s">
        <v>1739</v>
      </c>
      <c r="Z825">
        <v>0</v>
      </c>
      <c r="AF825" s="14" t="s">
        <v>158</v>
      </c>
      <c r="AG825" t="s">
        <v>1843</v>
      </c>
      <c r="AH825">
        <v>10</v>
      </c>
      <c r="AI825" t="s">
        <v>158</v>
      </c>
      <c r="AJ825" s="15" t="s">
        <v>1674</v>
      </c>
      <c r="AK825" s="15">
        <v>0.38900000000000001</v>
      </c>
      <c r="AL825" s="14" t="s">
        <v>1792</v>
      </c>
      <c r="AM825">
        <f>1.544-0.389</f>
        <v>1.155</v>
      </c>
      <c r="AN825" s="15">
        <v>4</v>
      </c>
      <c r="AO825" s="15">
        <v>50</v>
      </c>
      <c r="AP825" s="15">
        <v>84</v>
      </c>
      <c r="AQ825" s="14" t="s">
        <v>1813</v>
      </c>
      <c r="AR825" s="15" t="s">
        <v>1845</v>
      </c>
    </row>
    <row r="826" spans="1:44" x14ac:dyDescent="0.2">
      <c r="A826" t="s">
        <v>1608</v>
      </c>
      <c r="B826" s="15" t="s">
        <v>1672</v>
      </c>
      <c r="C826" s="15" t="s">
        <v>1675</v>
      </c>
      <c r="D826" t="s">
        <v>1603</v>
      </c>
      <c r="E826" t="s">
        <v>1604</v>
      </c>
      <c r="F826" t="s">
        <v>1840</v>
      </c>
      <c r="G826" s="15" t="s">
        <v>1694</v>
      </c>
      <c r="H826" s="14" t="s">
        <v>1694</v>
      </c>
      <c r="I826" s="16" t="s">
        <v>1841</v>
      </c>
      <c r="M826" t="s">
        <v>1671</v>
      </c>
      <c r="O826">
        <v>2011</v>
      </c>
      <c r="R826">
        <v>30</v>
      </c>
      <c r="T826" t="s">
        <v>1842</v>
      </c>
      <c r="U826" t="s">
        <v>1775</v>
      </c>
      <c r="V826" s="9" t="s">
        <v>1842</v>
      </c>
      <c r="W826">
        <v>70</v>
      </c>
      <c r="X826" s="9" t="s">
        <v>1730</v>
      </c>
      <c r="Y826" t="s">
        <v>1739</v>
      </c>
      <c r="Z826">
        <v>0</v>
      </c>
      <c r="AF826" s="14" t="s">
        <v>158</v>
      </c>
      <c r="AG826" t="s">
        <v>1843</v>
      </c>
      <c r="AH826">
        <v>10</v>
      </c>
      <c r="AI826" t="s">
        <v>158</v>
      </c>
      <c r="AJ826" s="15" t="s">
        <v>1674</v>
      </c>
      <c r="AK826" s="15">
        <v>0</v>
      </c>
      <c r="AL826" s="14" t="s">
        <v>1792</v>
      </c>
      <c r="AM826" s="14">
        <v>0</v>
      </c>
      <c r="AN826" s="15">
        <v>4</v>
      </c>
      <c r="AO826" s="15">
        <v>50</v>
      </c>
      <c r="AP826" s="15">
        <v>91</v>
      </c>
      <c r="AQ826" s="14" t="s">
        <v>1813</v>
      </c>
      <c r="AR826" s="15" t="s">
        <v>1845</v>
      </c>
    </row>
    <row r="827" spans="1:44" x14ac:dyDescent="0.2">
      <c r="A827" t="s">
        <v>1608</v>
      </c>
      <c r="B827" s="15" t="s">
        <v>1672</v>
      </c>
      <c r="C827" s="15" t="s">
        <v>1675</v>
      </c>
      <c r="D827" t="s">
        <v>1603</v>
      </c>
      <c r="E827" t="s">
        <v>1604</v>
      </c>
      <c r="F827" t="s">
        <v>1840</v>
      </c>
      <c r="G827" s="15" t="s">
        <v>1694</v>
      </c>
      <c r="H827" s="14" t="s">
        <v>1694</v>
      </c>
      <c r="I827" s="16" t="s">
        <v>1841</v>
      </c>
      <c r="M827" t="s">
        <v>1671</v>
      </c>
      <c r="O827">
        <v>2011</v>
      </c>
      <c r="R827">
        <v>30</v>
      </c>
      <c r="T827" t="s">
        <v>1842</v>
      </c>
      <c r="U827" t="s">
        <v>1775</v>
      </c>
      <c r="V827" s="9" t="s">
        <v>1842</v>
      </c>
      <c r="W827">
        <v>70</v>
      </c>
      <c r="X827" s="9" t="s">
        <v>1821</v>
      </c>
      <c r="Y827" t="s">
        <v>1739</v>
      </c>
      <c r="Z827">
        <v>0</v>
      </c>
      <c r="AF827" s="14" t="s">
        <v>158</v>
      </c>
      <c r="AG827" t="s">
        <v>1843</v>
      </c>
      <c r="AH827">
        <v>10</v>
      </c>
      <c r="AI827" t="s">
        <v>158</v>
      </c>
      <c r="AJ827" s="15" t="s">
        <v>1674</v>
      </c>
      <c r="AK827" s="15">
        <v>8.6669999999999998</v>
      </c>
      <c r="AL827" s="14" t="s">
        <v>1792</v>
      </c>
      <c r="AM827" s="14">
        <f>11.944-5.367</f>
        <v>6.5770000000000008</v>
      </c>
      <c r="AN827" s="15">
        <v>4</v>
      </c>
      <c r="AO827" s="15">
        <v>50</v>
      </c>
      <c r="AP827" s="15">
        <v>91</v>
      </c>
      <c r="AQ827" s="14" t="s">
        <v>1813</v>
      </c>
      <c r="AR827" s="15" t="s">
        <v>1845</v>
      </c>
    </row>
    <row r="828" spans="1:44" x14ac:dyDescent="0.2">
      <c r="A828" t="s">
        <v>1608</v>
      </c>
      <c r="B828" s="15" t="s">
        <v>1672</v>
      </c>
      <c r="C828" s="15" t="s">
        <v>1675</v>
      </c>
      <c r="D828" t="s">
        <v>1603</v>
      </c>
      <c r="E828" t="s">
        <v>1604</v>
      </c>
      <c r="F828" t="s">
        <v>1840</v>
      </c>
      <c r="G828" s="15" t="s">
        <v>1694</v>
      </c>
      <c r="H828" s="14" t="s">
        <v>1694</v>
      </c>
      <c r="I828" s="16" t="s">
        <v>1841</v>
      </c>
      <c r="M828" t="s">
        <v>1671</v>
      </c>
      <c r="O828">
        <v>2011</v>
      </c>
      <c r="R828">
        <v>30</v>
      </c>
      <c r="T828" t="s">
        <v>1842</v>
      </c>
      <c r="U828" t="s">
        <v>1775</v>
      </c>
      <c r="V828" s="9" t="s">
        <v>1842</v>
      </c>
      <c r="W828">
        <v>70</v>
      </c>
      <c r="X828" s="9" t="s">
        <v>1820</v>
      </c>
      <c r="Y828" t="s">
        <v>1739</v>
      </c>
      <c r="Z828">
        <v>0</v>
      </c>
      <c r="AF828" s="14" t="s">
        <v>158</v>
      </c>
      <c r="AG828" t="s">
        <v>1843</v>
      </c>
      <c r="AH828">
        <v>10</v>
      </c>
      <c r="AI828" t="s">
        <v>158</v>
      </c>
      <c r="AJ828" s="15" t="s">
        <v>1674</v>
      </c>
      <c r="AK828" s="15">
        <v>16.2</v>
      </c>
      <c r="AL828" s="14" t="s">
        <v>1792</v>
      </c>
      <c r="AM828" s="14">
        <f>17.278-15.411</f>
        <v>1.8669999999999991</v>
      </c>
      <c r="AN828" s="15">
        <v>4</v>
      </c>
      <c r="AO828" s="15">
        <v>50</v>
      </c>
      <c r="AP828" s="15">
        <v>91</v>
      </c>
      <c r="AQ828" s="14" t="s">
        <v>1813</v>
      </c>
      <c r="AR828" s="15" t="s">
        <v>1845</v>
      </c>
    </row>
    <row r="829" spans="1:44" x14ac:dyDescent="0.2">
      <c r="A829" t="s">
        <v>1608</v>
      </c>
      <c r="B829" s="15" t="s">
        <v>1672</v>
      </c>
      <c r="C829" s="15" t="s">
        <v>1675</v>
      </c>
      <c r="D829" t="s">
        <v>1603</v>
      </c>
      <c r="E829" t="s">
        <v>1604</v>
      </c>
      <c r="F829" t="s">
        <v>1840</v>
      </c>
      <c r="G829" s="15" t="s">
        <v>1694</v>
      </c>
      <c r="H829" s="14" t="s">
        <v>1694</v>
      </c>
      <c r="I829" s="16" t="s">
        <v>1841</v>
      </c>
      <c r="M829" t="s">
        <v>1671</v>
      </c>
      <c r="O829">
        <v>2011</v>
      </c>
      <c r="R829">
        <v>30</v>
      </c>
      <c r="T829" t="s">
        <v>1842</v>
      </c>
      <c r="U829" t="s">
        <v>1775</v>
      </c>
      <c r="V829" s="9" t="s">
        <v>1842</v>
      </c>
      <c r="W829">
        <v>70</v>
      </c>
      <c r="X829" s="9" t="s">
        <v>1822</v>
      </c>
      <c r="Y829" t="s">
        <v>1739</v>
      </c>
      <c r="Z829">
        <v>0</v>
      </c>
      <c r="AF829" s="14" t="s">
        <v>158</v>
      </c>
      <c r="AG829" t="s">
        <v>1843</v>
      </c>
      <c r="AH829">
        <v>10</v>
      </c>
      <c r="AI829" t="s">
        <v>158</v>
      </c>
      <c r="AJ829" s="15" t="s">
        <v>1674</v>
      </c>
      <c r="AK829" s="15">
        <v>0.38900000000000001</v>
      </c>
      <c r="AL829" s="14" t="s">
        <v>1792</v>
      </c>
      <c r="AM829">
        <f>1.544-0.389</f>
        <v>1.155</v>
      </c>
      <c r="AN829" s="15">
        <v>4</v>
      </c>
      <c r="AO829" s="15">
        <v>50</v>
      </c>
      <c r="AP829" s="15">
        <v>91</v>
      </c>
      <c r="AQ829" s="14" t="s">
        <v>1813</v>
      </c>
      <c r="AR829" s="15" t="s">
        <v>1845</v>
      </c>
    </row>
    <row r="830" spans="1:44" x14ac:dyDescent="0.2">
      <c r="A830" t="s">
        <v>1608</v>
      </c>
      <c r="B830" s="15" t="s">
        <v>1672</v>
      </c>
      <c r="C830" s="15" t="s">
        <v>1675</v>
      </c>
      <c r="D830" t="s">
        <v>1603</v>
      </c>
      <c r="E830" t="s">
        <v>1604</v>
      </c>
      <c r="F830" t="s">
        <v>1840</v>
      </c>
      <c r="G830" s="15" t="s">
        <v>1694</v>
      </c>
      <c r="H830" s="14" t="s">
        <v>1694</v>
      </c>
      <c r="I830" s="16" t="s">
        <v>1841</v>
      </c>
      <c r="M830" t="s">
        <v>1671</v>
      </c>
      <c r="O830">
        <v>2011</v>
      </c>
      <c r="R830">
        <v>30</v>
      </c>
      <c r="T830" t="s">
        <v>1842</v>
      </c>
      <c r="U830" t="s">
        <v>1775</v>
      </c>
      <c r="V830" s="9" t="s">
        <v>1842</v>
      </c>
      <c r="W830">
        <v>70</v>
      </c>
      <c r="X830" s="9" t="s">
        <v>1820</v>
      </c>
      <c r="Y830" t="s">
        <v>1739</v>
      </c>
      <c r="Z830">
        <v>0</v>
      </c>
      <c r="AF830" s="14" t="s">
        <v>158</v>
      </c>
      <c r="AG830" t="s">
        <v>1843</v>
      </c>
      <c r="AH830">
        <v>10</v>
      </c>
      <c r="AI830" t="s">
        <v>158</v>
      </c>
      <c r="AJ830" s="15" t="s">
        <v>1674</v>
      </c>
      <c r="AK830" s="15">
        <v>0</v>
      </c>
      <c r="AL830" s="14" t="s">
        <v>1792</v>
      </c>
      <c r="AM830" s="14">
        <v>0</v>
      </c>
      <c r="AN830" s="15">
        <v>4</v>
      </c>
      <c r="AO830" s="15">
        <v>50</v>
      </c>
      <c r="AP830" s="15">
        <v>98</v>
      </c>
      <c r="AQ830" s="14" t="s">
        <v>1813</v>
      </c>
      <c r="AR830" s="15" t="s">
        <v>1845</v>
      </c>
    </row>
    <row r="831" spans="1:44" x14ac:dyDescent="0.2">
      <c r="A831" t="s">
        <v>1608</v>
      </c>
      <c r="B831" s="15" t="s">
        <v>1672</v>
      </c>
      <c r="C831" s="15" t="s">
        <v>1675</v>
      </c>
      <c r="D831" t="s">
        <v>1603</v>
      </c>
      <c r="E831" t="s">
        <v>1604</v>
      </c>
      <c r="F831" t="s">
        <v>1840</v>
      </c>
      <c r="G831" s="15" t="s">
        <v>1694</v>
      </c>
      <c r="H831" s="14" t="s">
        <v>1694</v>
      </c>
      <c r="I831" s="16" t="s">
        <v>1841</v>
      </c>
      <c r="M831" t="s">
        <v>1671</v>
      </c>
      <c r="O831">
        <v>2011</v>
      </c>
      <c r="R831">
        <v>30</v>
      </c>
      <c r="T831" t="s">
        <v>1842</v>
      </c>
      <c r="U831" t="s">
        <v>1775</v>
      </c>
      <c r="V831" s="9" t="s">
        <v>1842</v>
      </c>
      <c r="W831">
        <v>70</v>
      </c>
      <c r="X831" s="9" t="s">
        <v>1821</v>
      </c>
      <c r="Y831" t="s">
        <v>1739</v>
      </c>
      <c r="Z831">
        <v>0</v>
      </c>
      <c r="AF831" s="14" t="s">
        <v>158</v>
      </c>
      <c r="AG831" t="s">
        <v>1843</v>
      </c>
      <c r="AH831">
        <v>10</v>
      </c>
      <c r="AI831" t="s">
        <v>158</v>
      </c>
      <c r="AJ831" s="15" t="s">
        <v>1674</v>
      </c>
      <c r="AK831" s="15">
        <v>9.2669999999999995</v>
      </c>
      <c r="AL831" s="14" t="s">
        <v>1792</v>
      </c>
      <c r="AM831" s="14">
        <f>12.389-5.989</f>
        <v>6.3999999999999995</v>
      </c>
      <c r="AN831" s="15">
        <v>4</v>
      </c>
      <c r="AO831" s="15">
        <v>50</v>
      </c>
      <c r="AP831" s="15">
        <v>98</v>
      </c>
      <c r="AQ831" s="14" t="s">
        <v>1813</v>
      </c>
      <c r="AR831" s="15" t="s">
        <v>1845</v>
      </c>
    </row>
    <row r="832" spans="1:44" x14ac:dyDescent="0.2">
      <c r="A832" t="s">
        <v>1608</v>
      </c>
      <c r="B832" s="15" t="s">
        <v>1672</v>
      </c>
      <c r="C832" s="15" t="s">
        <v>1675</v>
      </c>
      <c r="D832" t="s">
        <v>1603</v>
      </c>
      <c r="E832" t="s">
        <v>1604</v>
      </c>
      <c r="F832" t="s">
        <v>1840</v>
      </c>
      <c r="G832" s="15" t="s">
        <v>1694</v>
      </c>
      <c r="H832" s="14" t="s">
        <v>1694</v>
      </c>
      <c r="I832" s="16" t="s">
        <v>1841</v>
      </c>
      <c r="M832" t="s">
        <v>1671</v>
      </c>
      <c r="O832">
        <v>2011</v>
      </c>
      <c r="R832">
        <v>30</v>
      </c>
      <c r="T832" t="s">
        <v>1842</v>
      </c>
      <c r="U832" t="s">
        <v>1775</v>
      </c>
      <c r="V832" s="9" t="s">
        <v>1842</v>
      </c>
      <c r="W832">
        <v>70</v>
      </c>
      <c r="X832" s="9" t="s">
        <v>1730</v>
      </c>
      <c r="Y832" t="s">
        <v>1739</v>
      </c>
      <c r="Z832">
        <v>0</v>
      </c>
      <c r="AF832" s="14" t="s">
        <v>158</v>
      </c>
      <c r="AG832" t="s">
        <v>1843</v>
      </c>
      <c r="AH832">
        <v>10</v>
      </c>
      <c r="AI832" t="s">
        <v>158</v>
      </c>
      <c r="AJ832" s="15" t="s">
        <v>1674</v>
      </c>
      <c r="AK832" s="15">
        <v>16.466999999999999</v>
      </c>
      <c r="AL832" s="14" t="s">
        <v>1792</v>
      </c>
      <c r="AM832" s="14">
        <f>17.722-15.411</f>
        <v>2.3110000000000017</v>
      </c>
      <c r="AN832" s="15">
        <v>4</v>
      </c>
      <c r="AO832" s="15">
        <v>50</v>
      </c>
      <c r="AP832" s="15">
        <v>98</v>
      </c>
      <c r="AQ832" s="14" t="s">
        <v>1813</v>
      </c>
      <c r="AR832" s="15" t="s">
        <v>1845</v>
      </c>
    </row>
    <row r="833" spans="1:44" x14ac:dyDescent="0.2">
      <c r="A833" t="s">
        <v>1608</v>
      </c>
      <c r="B833" s="15" t="s">
        <v>1672</v>
      </c>
      <c r="C833" s="15" t="s">
        <v>1675</v>
      </c>
      <c r="D833" t="s">
        <v>1603</v>
      </c>
      <c r="E833" t="s">
        <v>1604</v>
      </c>
      <c r="F833" t="s">
        <v>1840</v>
      </c>
      <c r="G833" s="15" t="s">
        <v>1694</v>
      </c>
      <c r="H833" s="14" t="s">
        <v>1694</v>
      </c>
      <c r="I833" s="16" t="s">
        <v>1841</v>
      </c>
      <c r="M833" t="s">
        <v>1671</v>
      </c>
      <c r="O833">
        <v>2011</v>
      </c>
      <c r="R833">
        <v>30</v>
      </c>
      <c r="T833" t="s">
        <v>1842</v>
      </c>
      <c r="U833" t="s">
        <v>1775</v>
      </c>
      <c r="V833" s="9" t="s">
        <v>1842</v>
      </c>
      <c r="W833">
        <v>70</v>
      </c>
      <c r="X833" s="9" t="s">
        <v>1822</v>
      </c>
      <c r="Y833" t="s">
        <v>1739</v>
      </c>
      <c r="Z833">
        <v>0</v>
      </c>
      <c r="AF833" s="14" t="s">
        <v>158</v>
      </c>
      <c r="AG833" t="s">
        <v>1843</v>
      </c>
      <c r="AH833">
        <v>10</v>
      </c>
      <c r="AI833" t="s">
        <v>158</v>
      </c>
      <c r="AJ833" s="15" t="s">
        <v>1674</v>
      </c>
      <c r="AK833" s="15">
        <v>0.38900000000000001</v>
      </c>
      <c r="AL833" s="14" t="s">
        <v>1792</v>
      </c>
      <c r="AM833">
        <f>1.544-0.389</f>
        <v>1.155</v>
      </c>
      <c r="AN833" s="15">
        <v>4</v>
      </c>
      <c r="AO833" s="15">
        <v>50</v>
      </c>
      <c r="AP833" s="15">
        <v>98</v>
      </c>
      <c r="AQ833" s="14" t="s">
        <v>1813</v>
      </c>
      <c r="AR833" s="15" t="s">
        <v>1845</v>
      </c>
    </row>
    <row r="834" spans="1:44" x14ac:dyDescent="0.2">
      <c r="A834" t="s">
        <v>1608</v>
      </c>
      <c r="B834" s="15" t="s">
        <v>1672</v>
      </c>
      <c r="C834" s="15" t="s">
        <v>1675</v>
      </c>
      <c r="D834" t="s">
        <v>1603</v>
      </c>
      <c r="E834" t="s">
        <v>1604</v>
      </c>
      <c r="F834" t="s">
        <v>1840</v>
      </c>
      <c r="G834" s="15" t="s">
        <v>1694</v>
      </c>
      <c r="H834" s="14" t="s">
        <v>1694</v>
      </c>
      <c r="I834" s="16" t="s">
        <v>1841</v>
      </c>
      <c r="M834" t="s">
        <v>1671</v>
      </c>
      <c r="O834">
        <v>2011</v>
      </c>
      <c r="R834">
        <v>30</v>
      </c>
      <c r="T834" t="s">
        <v>1842</v>
      </c>
      <c r="U834" t="s">
        <v>1775</v>
      </c>
      <c r="V834" s="9" t="s">
        <v>1842</v>
      </c>
      <c r="W834">
        <v>70</v>
      </c>
      <c r="X834" s="9" t="s">
        <v>1820</v>
      </c>
      <c r="Y834" t="s">
        <v>1739</v>
      </c>
      <c r="Z834">
        <v>0</v>
      </c>
      <c r="AF834" s="14" t="s">
        <v>158</v>
      </c>
      <c r="AG834" t="s">
        <v>1843</v>
      </c>
      <c r="AH834">
        <v>10</v>
      </c>
      <c r="AI834" t="s">
        <v>158</v>
      </c>
      <c r="AJ834" s="15" t="s">
        <v>1674</v>
      </c>
      <c r="AK834" s="15">
        <v>0.92200000000000004</v>
      </c>
      <c r="AL834" s="14" t="s">
        <v>1792</v>
      </c>
      <c r="AM834" s="14"/>
      <c r="AN834" s="15">
        <v>4</v>
      </c>
      <c r="AO834" s="15">
        <v>50</v>
      </c>
      <c r="AP834" s="15">
        <v>105</v>
      </c>
      <c r="AQ834" s="14" t="s">
        <v>1813</v>
      </c>
      <c r="AR834" s="15" t="s">
        <v>1845</v>
      </c>
    </row>
    <row r="835" spans="1:44" x14ac:dyDescent="0.2">
      <c r="A835" t="s">
        <v>1608</v>
      </c>
      <c r="B835" s="15" t="s">
        <v>1672</v>
      </c>
      <c r="C835" s="15" t="s">
        <v>1675</v>
      </c>
      <c r="D835" t="s">
        <v>1603</v>
      </c>
      <c r="E835" t="s">
        <v>1604</v>
      </c>
      <c r="F835" t="s">
        <v>1840</v>
      </c>
      <c r="G835" s="15" t="s">
        <v>1694</v>
      </c>
      <c r="H835" s="14" t="s">
        <v>1694</v>
      </c>
      <c r="I835" s="16" t="s">
        <v>1841</v>
      </c>
      <c r="M835" t="s">
        <v>1671</v>
      </c>
      <c r="O835">
        <v>2011</v>
      </c>
      <c r="R835">
        <v>30</v>
      </c>
      <c r="T835" t="s">
        <v>1842</v>
      </c>
      <c r="U835" t="s">
        <v>1775</v>
      </c>
      <c r="V835" s="9" t="s">
        <v>1842</v>
      </c>
      <c r="W835">
        <v>70</v>
      </c>
      <c r="X835" s="9" t="s">
        <v>1821</v>
      </c>
      <c r="Y835" t="s">
        <v>1739</v>
      </c>
      <c r="Z835">
        <v>0</v>
      </c>
      <c r="AF835" s="14" t="s">
        <v>158</v>
      </c>
      <c r="AG835" t="s">
        <v>1843</v>
      </c>
      <c r="AH835">
        <v>10</v>
      </c>
      <c r="AI835" t="s">
        <v>158</v>
      </c>
      <c r="AJ835" s="15" t="s">
        <v>1674</v>
      </c>
      <c r="AK835" s="15">
        <v>9.4559999999999995</v>
      </c>
      <c r="AL835" s="14" t="s">
        <v>1792</v>
      </c>
      <c r="AM835" s="14">
        <f>12.567-6.344</f>
        <v>6.2229999999999999</v>
      </c>
      <c r="AN835" s="15">
        <v>4</v>
      </c>
      <c r="AO835" s="15">
        <v>50</v>
      </c>
      <c r="AP835" s="15">
        <v>105</v>
      </c>
      <c r="AQ835" s="14" t="s">
        <v>1813</v>
      </c>
      <c r="AR835" s="15" t="s">
        <v>1845</v>
      </c>
    </row>
    <row r="836" spans="1:44" x14ac:dyDescent="0.2">
      <c r="A836" t="s">
        <v>1608</v>
      </c>
      <c r="B836" s="15" t="s">
        <v>1672</v>
      </c>
      <c r="C836" s="15" t="s">
        <v>1675</v>
      </c>
      <c r="D836" t="s">
        <v>1603</v>
      </c>
      <c r="E836" t="s">
        <v>1604</v>
      </c>
      <c r="F836" t="s">
        <v>1840</v>
      </c>
      <c r="G836" s="15" t="s">
        <v>1694</v>
      </c>
      <c r="H836" s="14" t="s">
        <v>1694</v>
      </c>
      <c r="I836" s="16" t="s">
        <v>1841</v>
      </c>
      <c r="M836" t="s">
        <v>1671</v>
      </c>
      <c r="O836">
        <v>2011</v>
      </c>
      <c r="R836">
        <v>30</v>
      </c>
      <c r="T836" t="s">
        <v>1842</v>
      </c>
      <c r="U836" t="s">
        <v>1775</v>
      </c>
      <c r="V836" s="9" t="s">
        <v>1842</v>
      </c>
      <c r="W836">
        <v>70</v>
      </c>
      <c r="X836" s="9" t="s">
        <v>1730</v>
      </c>
      <c r="Y836" t="s">
        <v>1739</v>
      </c>
      <c r="Z836">
        <v>0</v>
      </c>
      <c r="AF836" s="14" t="s">
        <v>158</v>
      </c>
      <c r="AG836" t="s">
        <v>1843</v>
      </c>
      <c r="AH836">
        <v>10</v>
      </c>
      <c r="AI836" t="s">
        <v>158</v>
      </c>
      <c r="AJ836" s="15" t="s">
        <v>1674</v>
      </c>
      <c r="AK836" s="15">
        <v>16.399999999999999</v>
      </c>
      <c r="AL836" s="14" t="s">
        <v>1792</v>
      </c>
      <c r="AM836" s="14">
        <f>17.722-15.322</f>
        <v>2.4000000000000021</v>
      </c>
      <c r="AN836" s="15">
        <v>4</v>
      </c>
      <c r="AO836" s="15">
        <v>50</v>
      </c>
      <c r="AP836" s="15">
        <v>105</v>
      </c>
      <c r="AQ836" s="14" t="s">
        <v>1813</v>
      </c>
      <c r="AR836" s="15" t="s">
        <v>1845</v>
      </c>
    </row>
    <row r="837" spans="1:44" x14ac:dyDescent="0.2">
      <c r="A837" t="s">
        <v>1608</v>
      </c>
      <c r="B837" s="15" t="s">
        <v>1672</v>
      </c>
      <c r="C837" s="15" t="s">
        <v>1675</v>
      </c>
      <c r="D837" t="s">
        <v>1603</v>
      </c>
      <c r="E837" t="s">
        <v>1604</v>
      </c>
      <c r="F837" t="s">
        <v>1840</v>
      </c>
      <c r="G837" s="15" t="s">
        <v>1694</v>
      </c>
      <c r="H837" s="14" t="s">
        <v>1694</v>
      </c>
      <c r="I837" s="16" t="s">
        <v>1841</v>
      </c>
      <c r="M837" t="s">
        <v>1671</v>
      </c>
      <c r="O837">
        <v>2011</v>
      </c>
      <c r="R837">
        <v>30</v>
      </c>
      <c r="T837" t="s">
        <v>1842</v>
      </c>
      <c r="U837" t="s">
        <v>1775</v>
      </c>
      <c r="V837" s="9" t="s">
        <v>1842</v>
      </c>
      <c r="W837">
        <v>70</v>
      </c>
      <c r="X837" s="9" t="s">
        <v>1822</v>
      </c>
      <c r="Y837" t="s">
        <v>1739</v>
      </c>
      <c r="Z837">
        <v>0</v>
      </c>
      <c r="AF837" s="14" t="s">
        <v>158</v>
      </c>
      <c r="AG837" t="s">
        <v>1843</v>
      </c>
      <c r="AH837">
        <v>10</v>
      </c>
      <c r="AI837" t="s">
        <v>158</v>
      </c>
      <c r="AJ837" s="15" t="s">
        <v>1674</v>
      </c>
      <c r="AK837" s="15">
        <v>0.3</v>
      </c>
      <c r="AL837" s="14" t="s">
        <v>1792</v>
      </c>
      <c r="AM837" s="14"/>
      <c r="AN837" s="15">
        <v>4</v>
      </c>
      <c r="AO837" s="15">
        <v>50</v>
      </c>
      <c r="AP837" s="15">
        <v>105</v>
      </c>
      <c r="AQ837" s="14" t="s">
        <v>1813</v>
      </c>
      <c r="AR837" s="15" t="s">
        <v>1845</v>
      </c>
    </row>
    <row r="838" spans="1:44" x14ac:dyDescent="0.2">
      <c r="A838" t="s">
        <v>1608</v>
      </c>
      <c r="B838" s="15" t="s">
        <v>1672</v>
      </c>
      <c r="C838" s="15" t="s">
        <v>1675</v>
      </c>
      <c r="D838" t="s">
        <v>1603</v>
      </c>
      <c r="E838" t="s">
        <v>1604</v>
      </c>
      <c r="F838" t="s">
        <v>1840</v>
      </c>
      <c r="G838" s="15" t="s">
        <v>1694</v>
      </c>
      <c r="H838" s="14" t="s">
        <v>1694</v>
      </c>
      <c r="I838" s="16" t="s">
        <v>1841</v>
      </c>
      <c r="M838" t="s">
        <v>1671</v>
      </c>
      <c r="O838">
        <v>2011</v>
      </c>
      <c r="R838">
        <v>30</v>
      </c>
      <c r="T838" t="s">
        <v>1842</v>
      </c>
      <c r="U838" t="s">
        <v>1775</v>
      </c>
      <c r="V838" s="9" t="s">
        <v>1842</v>
      </c>
      <c r="W838">
        <v>70</v>
      </c>
      <c r="X838" s="9" t="s">
        <v>1820</v>
      </c>
      <c r="Y838" t="s">
        <v>1739</v>
      </c>
      <c r="Z838">
        <v>0</v>
      </c>
      <c r="AF838" s="14" t="s">
        <v>158</v>
      </c>
      <c r="AG838" t="s">
        <v>1843</v>
      </c>
      <c r="AH838">
        <v>10</v>
      </c>
      <c r="AI838" t="s">
        <v>158</v>
      </c>
      <c r="AJ838" s="15" t="s">
        <v>1674</v>
      </c>
      <c r="AK838" s="15">
        <v>2.9329999999999998</v>
      </c>
      <c r="AL838" s="14" t="s">
        <v>1792</v>
      </c>
      <c r="AM838" s="14">
        <f>5.367-0.744</f>
        <v>4.6230000000000002</v>
      </c>
      <c r="AN838" s="15">
        <v>4</v>
      </c>
      <c r="AO838" s="15">
        <v>50</v>
      </c>
      <c r="AP838" s="15">
        <v>112</v>
      </c>
      <c r="AQ838" s="14" t="s">
        <v>1813</v>
      </c>
      <c r="AR838" s="15" t="s">
        <v>1845</v>
      </c>
    </row>
    <row r="839" spans="1:44" x14ac:dyDescent="0.2">
      <c r="A839" t="s">
        <v>1608</v>
      </c>
      <c r="B839" s="15" t="s">
        <v>1672</v>
      </c>
      <c r="C839" s="15" t="s">
        <v>1675</v>
      </c>
      <c r="D839" t="s">
        <v>1603</v>
      </c>
      <c r="E839" t="s">
        <v>1604</v>
      </c>
      <c r="F839" t="s">
        <v>1840</v>
      </c>
      <c r="G839" s="15" t="s">
        <v>1694</v>
      </c>
      <c r="H839" s="14" t="s">
        <v>1694</v>
      </c>
      <c r="I839" s="16" t="s">
        <v>1841</v>
      </c>
      <c r="M839" t="s">
        <v>1671</v>
      </c>
      <c r="O839">
        <v>2011</v>
      </c>
      <c r="R839">
        <v>30</v>
      </c>
      <c r="T839" t="s">
        <v>1842</v>
      </c>
      <c r="U839" t="s">
        <v>1775</v>
      </c>
      <c r="V839" s="9" t="s">
        <v>1842</v>
      </c>
      <c r="W839">
        <v>70</v>
      </c>
      <c r="X839" s="9" t="s">
        <v>1821</v>
      </c>
      <c r="Y839" t="s">
        <v>1739</v>
      </c>
      <c r="Z839">
        <v>0</v>
      </c>
      <c r="AF839" s="14" t="s">
        <v>158</v>
      </c>
      <c r="AG839" t="s">
        <v>1843</v>
      </c>
      <c r="AH839">
        <v>10</v>
      </c>
      <c r="AI839" t="s">
        <v>158</v>
      </c>
      <c r="AJ839" s="15" t="s">
        <v>1674</v>
      </c>
      <c r="AK839" s="15">
        <v>9.8670000000000009</v>
      </c>
      <c r="AL839" s="14" t="s">
        <v>1792</v>
      </c>
      <c r="AM839" s="14">
        <f>13.011-6.611</f>
        <v>6.3999999999999995</v>
      </c>
      <c r="AN839" s="15">
        <v>4</v>
      </c>
      <c r="AO839" s="15">
        <v>50</v>
      </c>
      <c r="AP839" s="15">
        <v>112</v>
      </c>
      <c r="AQ839" s="14" t="s">
        <v>1813</v>
      </c>
      <c r="AR839" s="15" t="s">
        <v>1845</v>
      </c>
    </row>
    <row r="840" spans="1:44" x14ac:dyDescent="0.2">
      <c r="A840" t="s">
        <v>1608</v>
      </c>
      <c r="B840" s="15" t="s">
        <v>1672</v>
      </c>
      <c r="C840" s="15" t="s">
        <v>1675</v>
      </c>
      <c r="D840" t="s">
        <v>1603</v>
      </c>
      <c r="E840" t="s">
        <v>1604</v>
      </c>
      <c r="F840" t="s">
        <v>1840</v>
      </c>
      <c r="G840" s="15" t="s">
        <v>1694</v>
      </c>
      <c r="H840" s="14" t="s">
        <v>1694</v>
      </c>
      <c r="I840" s="16" t="s">
        <v>1841</v>
      </c>
      <c r="M840" t="s">
        <v>1671</v>
      </c>
      <c r="O840">
        <v>2011</v>
      </c>
      <c r="R840">
        <v>30</v>
      </c>
      <c r="T840" t="s">
        <v>1842</v>
      </c>
      <c r="U840" t="s">
        <v>1775</v>
      </c>
      <c r="V840" s="9" t="s">
        <v>1842</v>
      </c>
      <c r="W840">
        <v>70</v>
      </c>
      <c r="X840" s="9" t="s">
        <v>1730</v>
      </c>
      <c r="Y840" t="s">
        <v>1739</v>
      </c>
      <c r="Z840">
        <v>0</v>
      </c>
      <c r="AF840" s="14" t="s">
        <v>158</v>
      </c>
      <c r="AG840" t="s">
        <v>1843</v>
      </c>
      <c r="AH840">
        <v>10</v>
      </c>
      <c r="AI840" t="s">
        <v>158</v>
      </c>
      <c r="AJ840" s="15" t="s">
        <v>1674</v>
      </c>
      <c r="AK840" s="15">
        <v>16.399999999999999</v>
      </c>
      <c r="AL840" s="14" t="s">
        <v>1792</v>
      </c>
      <c r="AM840" s="14">
        <f>17.722-15.322</f>
        <v>2.4000000000000021</v>
      </c>
      <c r="AN840" s="15">
        <v>4</v>
      </c>
      <c r="AO840" s="15">
        <v>50</v>
      </c>
      <c r="AP840" s="15">
        <v>112</v>
      </c>
      <c r="AQ840" s="14" t="s">
        <v>1813</v>
      </c>
      <c r="AR840" s="15" t="s">
        <v>1845</v>
      </c>
    </row>
    <row r="841" spans="1:44" x14ac:dyDescent="0.2">
      <c r="A841" t="s">
        <v>1608</v>
      </c>
      <c r="B841" s="15" t="s">
        <v>1672</v>
      </c>
      <c r="C841" s="15" t="s">
        <v>1675</v>
      </c>
      <c r="D841" t="s">
        <v>1603</v>
      </c>
      <c r="E841" t="s">
        <v>1604</v>
      </c>
      <c r="F841" t="s">
        <v>1840</v>
      </c>
      <c r="G841" s="15" t="s">
        <v>1694</v>
      </c>
      <c r="H841" s="14" t="s">
        <v>1694</v>
      </c>
      <c r="I841" s="16" t="s">
        <v>1841</v>
      </c>
      <c r="M841" t="s">
        <v>1671</v>
      </c>
      <c r="O841">
        <v>2011</v>
      </c>
      <c r="R841">
        <v>30</v>
      </c>
      <c r="T841" t="s">
        <v>1842</v>
      </c>
      <c r="U841" t="s">
        <v>1775</v>
      </c>
      <c r="V841" s="9" t="s">
        <v>1842</v>
      </c>
      <c r="W841">
        <v>70</v>
      </c>
      <c r="X841" s="9" t="s">
        <v>1822</v>
      </c>
      <c r="Y841" t="s">
        <v>1739</v>
      </c>
      <c r="Z841">
        <v>0</v>
      </c>
      <c r="AF841" s="14" t="s">
        <v>158</v>
      </c>
      <c r="AG841" t="s">
        <v>1843</v>
      </c>
      <c r="AH841">
        <v>10</v>
      </c>
      <c r="AI841" t="s">
        <v>158</v>
      </c>
      <c r="AJ841" s="15" t="s">
        <v>1674</v>
      </c>
      <c r="AK841" s="15">
        <v>0.3</v>
      </c>
      <c r="AL841" s="14" t="s">
        <v>1792</v>
      </c>
      <c r="AM841" s="14">
        <f>1.722-0.3</f>
        <v>1.4219999999999999</v>
      </c>
      <c r="AN841" s="15">
        <v>4</v>
      </c>
      <c r="AO841" s="15">
        <v>50</v>
      </c>
      <c r="AP841" s="15">
        <v>112</v>
      </c>
      <c r="AQ841" s="14" t="s">
        <v>1813</v>
      </c>
      <c r="AR841" s="15" t="s">
        <v>1845</v>
      </c>
    </row>
    <row r="842" spans="1:44" x14ac:dyDescent="0.2">
      <c r="A842" t="s">
        <v>1608</v>
      </c>
      <c r="B842" s="15" t="s">
        <v>1672</v>
      </c>
      <c r="C842" s="15" t="s">
        <v>1675</v>
      </c>
      <c r="D842" t="s">
        <v>1603</v>
      </c>
      <c r="E842" t="s">
        <v>1604</v>
      </c>
      <c r="F842" t="s">
        <v>1840</v>
      </c>
      <c r="G842" s="15" t="s">
        <v>1694</v>
      </c>
      <c r="H842" s="14" t="s">
        <v>1694</v>
      </c>
      <c r="I842" s="16" t="s">
        <v>1841</v>
      </c>
      <c r="M842" t="s">
        <v>1671</v>
      </c>
      <c r="O842">
        <v>2011</v>
      </c>
      <c r="R842">
        <v>30</v>
      </c>
      <c r="T842" t="s">
        <v>1842</v>
      </c>
      <c r="U842" t="s">
        <v>1775</v>
      </c>
      <c r="V842" s="9" t="s">
        <v>1842</v>
      </c>
      <c r="W842">
        <v>70</v>
      </c>
      <c r="X842" s="9" t="s">
        <v>1820</v>
      </c>
      <c r="Y842" t="s">
        <v>1739</v>
      </c>
      <c r="Z842">
        <v>0</v>
      </c>
      <c r="AF842" s="14" t="s">
        <v>158</v>
      </c>
      <c r="AG842" t="s">
        <v>1843</v>
      </c>
      <c r="AH842">
        <v>10</v>
      </c>
      <c r="AI842" t="s">
        <v>158</v>
      </c>
      <c r="AJ842" s="15" t="s">
        <v>1674</v>
      </c>
      <c r="AK842" s="15">
        <v>2.9329999999999998</v>
      </c>
      <c r="AL842" s="14" t="s">
        <v>1792</v>
      </c>
      <c r="AM842" s="14">
        <f>5.367-0.744</f>
        <v>4.6230000000000002</v>
      </c>
      <c r="AN842" s="15">
        <v>4</v>
      </c>
      <c r="AO842" s="15">
        <v>50</v>
      </c>
      <c r="AP842" s="15">
        <v>119</v>
      </c>
      <c r="AQ842" s="14" t="s">
        <v>1813</v>
      </c>
      <c r="AR842" s="15" t="s">
        <v>1845</v>
      </c>
    </row>
    <row r="843" spans="1:44" x14ac:dyDescent="0.2">
      <c r="A843" t="s">
        <v>1608</v>
      </c>
      <c r="B843" s="15" t="s">
        <v>1672</v>
      </c>
      <c r="C843" s="15" t="s">
        <v>1675</v>
      </c>
      <c r="D843" t="s">
        <v>1603</v>
      </c>
      <c r="E843" t="s">
        <v>1604</v>
      </c>
      <c r="F843" t="s">
        <v>1840</v>
      </c>
      <c r="G843" s="15" t="s">
        <v>1694</v>
      </c>
      <c r="H843" s="14" t="s">
        <v>1694</v>
      </c>
      <c r="I843" s="16" t="s">
        <v>1841</v>
      </c>
      <c r="M843" t="s">
        <v>1671</v>
      </c>
      <c r="O843">
        <v>2011</v>
      </c>
      <c r="R843">
        <v>30</v>
      </c>
      <c r="T843" t="s">
        <v>1842</v>
      </c>
      <c r="U843" t="s">
        <v>1775</v>
      </c>
      <c r="V843" s="9" t="s">
        <v>1842</v>
      </c>
      <c r="W843">
        <v>70</v>
      </c>
      <c r="X843" s="9" t="s">
        <v>1821</v>
      </c>
      <c r="Y843" t="s">
        <v>1739</v>
      </c>
      <c r="Z843">
        <v>0</v>
      </c>
      <c r="AF843" s="14" t="s">
        <v>158</v>
      </c>
      <c r="AG843" t="s">
        <v>1843</v>
      </c>
      <c r="AH843">
        <v>10</v>
      </c>
      <c r="AI843" t="s">
        <v>158</v>
      </c>
      <c r="AJ843" s="15" t="s">
        <v>1674</v>
      </c>
      <c r="AK843" s="15">
        <v>9.8670000000000009</v>
      </c>
      <c r="AL843" s="14" t="s">
        <v>1792</v>
      </c>
      <c r="AM843" s="14">
        <f>13.011-6.611</f>
        <v>6.3999999999999995</v>
      </c>
      <c r="AN843" s="15">
        <v>4</v>
      </c>
      <c r="AO843" s="15">
        <v>50</v>
      </c>
      <c r="AP843" s="15">
        <v>119</v>
      </c>
      <c r="AQ843" s="14" t="s">
        <v>1813</v>
      </c>
      <c r="AR843" s="15" t="s">
        <v>1845</v>
      </c>
    </row>
    <row r="844" spans="1:44" x14ac:dyDescent="0.2">
      <c r="A844" t="s">
        <v>1608</v>
      </c>
      <c r="B844" s="15" t="s">
        <v>1672</v>
      </c>
      <c r="C844" s="15" t="s">
        <v>1675</v>
      </c>
      <c r="D844" t="s">
        <v>1603</v>
      </c>
      <c r="E844" t="s">
        <v>1604</v>
      </c>
      <c r="F844" t="s">
        <v>1840</v>
      </c>
      <c r="G844" s="15" t="s">
        <v>1694</v>
      </c>
      <c r="H844" s="14" t="s">
        <v>1694</v>
      </c>
      <c r="I844" s="16" t="s">
        <v>1841</v>
      </c>
      <c r="M844" t="s">
        <v>1671</v>
      </c>
      <c r="O844">
        <v>2011</v>
      </c>
      <c r="R844">
        <v>30</v>
      </c>
      <c r="T844" t="s">
        <v>1842</v>
      </c>
      <c r="U844" t="s">
        <v>1775</v>
      </c>
      <c r="V844" s="9" t="s">
        <v>1842</v>
      </c>
      <c r="W844">
        <v>70</v>
      </c>
      <c r="X844" s="9" t="s">
        <v>1730</v>
      </c>
      <c r="Y844" t="s">
        <v>1739</v>
      </c>
      <c r="Z844">
        <v>0</v>
      </c>
      <c r="AF844" s="14" t="s">
        <v>158</v>
      </c>
      <c r="AG844" t="s">
        <v>1843</v>
      </c>
      <c r="AH844">
        <v>10</v>
      </c>
      <c r="AI844" t="s">
        <v>158</v>
      </c>
      <c r="AJ844" s="15" t="s">
        <v>1674</v>
      </c>
      <c r="AK844" s="15">
        <v>16.399999999999999</v>
      </c>
      <c r="AL844" s="14" t="s">
        <v>1792</v>
      </c>
      <c r="AM844" s="14">
        <f>17.722-15.322</f>
        <v>2.4000000000000021</v>
      </c>
      <c r="AN844" s="15">
        <v>4</v>
      </c>
      <c r="AO844" s="15">
        <v>50</v>
      </c>
      <c r="AP844" s="15">
        <v>119</v>
      </c>
      <c r="AQ844" s="14" t="s">
        <v>1813</v>
      </c>
      <c r="AR844" s="15" t="s">
        <v>1845</v>
      </c>
    </row>
    <row r="845" spans="1:44" x14ac:dyDescent="0.2">
      <c r="A845" t="s">
        <v>1608</v>
      </c>
      <c r="B845" s="15" t="s">
        <v>1672</v>
      </c>
      <c r="C845" s="15" t="s">
        <v>1675</v>
      </c>
      <c r="D845" t="s">
        <v>1603</v>
      </c>
      <c r="E845" t="s">
        <v>1604</v>
      </c>
      <c r="F845" t="s">
        <v>1840</v>
      </c>
      <c r="G845" s="15" t="s">
        <v>1694</v>
      </c>
      <c r="H845" s="14" t="s">
        <v>1694</v>
      </c>
      <c r="I845" s="16" t="s">
        <v>1841</v>
      </c>
      <c r="M845" t="s">
        <v>1671</v>
      </c>
      <c r="O845">
        <v>2011</v>
      </c>
      <c r="R845">
        <v>30</v>
      </c>
      <c r="T845" t="s">
        <v>1842</v>
      </c>
      <c r="U845" t="s">
        <v>1775</v>
      </c>
      <c r="V845" s="9" t="s">
        <v>1842</v>
      </c>
      <c r="W845">
        <v>70</v>
      </c>
      <c r="X845" s="9" t="s">
        <v>1822</v>
      </c>
      <c r="Y845" t="s">
        <v>1739</v>
      </c>
      <c r="Z845">
        <v>0</v>
      </c>
      <c r="AF845" s="14" t="s">
        <v>158</v>
      </c>
      <c r="AG845" t="s">
        <v>1843</v>
      </c>
      <c r="AH845">
        <v>10</v>
      </c>
      <c r="AI845" t="s">
        <v>158</v>
      </c>
      <c r="AJ845" s="15" t="s">
        <v>1674</v>
      </c>
      <c r="AK845" s="15">
        <v>0.3</v>
      </c>
      <c r="AL845" s="14" t="s">
        <v>1792</v>
      </c>
      <c r="AM845" s="14">
        <f>1.722-0.3</f>
        <v>1.4219999999999999</v>
      </c>
      <c r="AN845" s="15">
        <v>4</v>
      </c>
      <c r="AO845" s="15">
        <v>50</v>
      </c>
      <c r="AP845" s="15">
        <v>119</v>
      </c>
      <c r="AQ845" s="14" t="s">
        <v>1813</v>
      </c>
      <c r="AR845" s="15" t="s">
        <v>1845</v>
      </c>
    </row>
    <row r="846" spans="1:44" x14ac:dyDescent="0.2">
      <c r="A846" t="s">
        <v>1608</v>
      </c>
      <c r="B846" s="15" t="s">
        <v>1672</v>
      </c>
      <c r="C846" s="15" t="s">
        <v>1675</v>
      </c>
      <c r="D846" t="s">
        <v>1603</v>
      </c>
      <c r="E846" t="s">
        <v>1604</v>
      </c>
      <c r="F846" t="s">
        <v>1840</v>
      </c>
      <c r="G846" s="15" t="s">
        <v>1694</v>
      </c>
      <c r="H846" s="14" t="s">
        <v>1694</v>
      </c>
      <c r="I846" s="16" t="s">
        <v>1841</v>
      </c>
      <c r="M846" t="s">
        <v>1671</v>
      </c>
      <c r="O846">
        <v>2011</v>
      </c>
      <c r="R846">
        <v>30</v>
      </c>
      <c r="T846" t="s">
        <v>1842</v>
      </c>
      <c r="U846" t="s">
        <v>1775</v>
      </c>
      <c r="V846" s="9" t="s">
        <v>1842</v>
      </c>
      <c r="W846">
        <v>70</v>
      </c>
      <c r="X846" s="9" t="s">
        <v>1820</v>
      </c>
      <c r="Y846" t="s">
        <v>1739</v>
      </c>
      <c r="Z846">
        <v>0</v>
      </c>
      <c r="AF846" s="14" t="s">
        <v>158</v>
      </c>
      <c r="AG846" t="s">
        <v>1843</v>
      </c>
      <c r="AH846">
        <v>10</v>
      </c>
      <c r="AI846" t="s">
        <v>158</v>
      </c>
      <c r="AJ846" s="15" t="s">
        <v>1674</v>
      </c>
      <c r="AK846" s="15">
        <v>2.9329999999999998</v>
      </c>
      <c r="AL846" s="14" t="s">
        <v>1792</v>
      </c>
      <c r="AM846" s="14">
        <f>5.367-0.744</f>
        <v>4.6230000000000002</v>
      </c>
      <c r="AN846" s="15">
        <v>4</v>
      </c>
      <c r="AO846" s="15">
        <v>50</v>
      </c>
      <c r="AP846" s="15">
        <f>AP845+7</f>
        <v>126</v>
      </c>
      <c r="AQ846" s="14" t="s">
        <v>1813</v>
      </c>
      <c r="AR846" s="15" t="s">
        <v>1845</v>
      </c>
    </row>
    <row r="847" spans="1:44" x14ac:dyDescent="0.2">
      <c r="A847" t="s">
        <v>1608</v>
      </c>
      <c r="B847" s="15" t="s">
        <v>1672</v>
      </c>
      <c r="C847" s="15" t="s">
        <v>1675</v>
      </c>
      <c r="D847" t="s">
        <v>1603</v>
      </c>
      <c r="E847" t="s">
        <v>1604</v>
      </c>
      <c r="F847" t="s">
        <v>1840</v>
      </c>
      <c r="G847" s="15" t="s">
        <v>1694</v>
      </c>
      <c r="H847" s="14" t="s">
        <v>1694</v>
      </c>
      <c r="I847" s="16" t="s">
        <v>1841</v>
      </c>
      <c r="M847" t="s">
        <v>1671</v>
      </c>
      <c r="O847">
        <v>2011</v>
      </c>
      <c r="R847">
        <v>30</v>
      </c>
      <c r="T847" t="s">
        <v>1842</v>
      </c>
      <c r="U847" t="s">
        <v>1775</v>
      </c>
      <c r="V847" s="9" t="s">
        <v>1842</v>
      </c>
      <c r="W847">
        <v>70</v>
      </c>
      <c r="X847" s="9" t="s">
        <v>1821</v>
      </c>
      <c r="Y847" t="s">
        <v>1739</v>
      </c>
      <c r="Z847">
        <v>0</v>
      </c>
      <c r="AF847" s="14" t="s">
        <v>158</v>
      </c>
      <c r="AG847" t="s">
        <v>1843</v>
      </c>
      <c r="AH847">
        <v>10</v>
      </c>
      <c r="AI847" t="s">
        <v>158</v>
      </c>
      <c r="AJ847" s="15" t="s">
        <v>1674</v>
      </c>
      <c r="AK847" s="15">
        <v>9.8670000000000009</v>
      </c>
      <c r="AL847" s="14" t="s">
        <v>1792</v>
      </c>
      <c r="AM847" s="14">
        <f>13.011-6.611</f>
        <v>6.3999999999999995</v>
      </c>
      <c r="AN847" s="15">
        <v>4</v>
      </c>
      <c r="AO847" s="15">
        <v>50</v>
      </c>
      <c r="AP847" s="15">
        <v>126</v>
      </c>
      <c r="AQ847" s="14" t="s">
        <v>1813</v>
      </c>
      <c r="AR847" s="15" t="s">
        <v>1845</v>
      </c>
    </row>
    <row r="848" spans="1:44" x14ac:dyDescent="0.2">
      <c r="A848" t="s">
        <v>1608</v>
      </c>
      <c r="B848" s="15" t="s">
        <v>1672</v>
      </c>
      <c r="C848" s="15" t="s">
        <v>1675</v>
      </c>
      <c r="D848" t="s">
        <v>1603</v>
      </c>
      <c r="E848" t="s">
        <v>1604</v>
      </c>
      <c r="F848" t="s">
        <v>1840</v>
      </c>
      <c r="G848" s="15" t="s">
        <v>1694</v>
      </c>
      <c r="H848" s="14" t="s">
        <v>1694</v>
      </c>
      <c r="I848" s="16" t="s">
        <v>1841</v>
      </c>
      <c r="M848" t="s">
        <v>1671</v>
      </c>
      <c r="O848">
        <v>2011</v>
      </c>
      <c r="R848">
        <v>30</v>
      </c>
      <c r="T848" t="s">
        <v>1842</v>
      </c>
      <c r="U848" t="s">
        <v>1775</v>
      </c>
      <c r="V848" s="9" t="s">
        <v>1842</v>
      </c>
      <c r="W848">
        <v>70</v>
      </c>
      <c r="X848" s="9" t="s">
        <v>1730</v>
      </c>
      <c r="Y848" t="s">
        <v>1739</v>
      </c>
      <c r="Z848">
        <v>0</v>
      </c>
      <c r="AF848" s="14" t="s">
        <v>158</v>
      </c>
      <c r="AG848" t="s">
        <v>1843</v>
      </c>
      <c r="AH848">
        <v>10</v>
      </c>
      <c r="AI848" t="s">
        <v>158</v>
      </c>
      <c r="AJ848" s="15" t="s">
        <v>1674</v>
      </c>
      <c r="AK848" s="15">
        <v>16.399999999999999</v>
      </c>
      <c r="AL848" s="14" t="s">
        <v>1792</v>
      </c>
      <c r="AM848" s="14">
        <f>17.722-15.322</f>
        <v>2.4000000000000021</v>
      </c>
      <c r="AN848" s="15">
        <v>4</v>
      </c>
      <c r="AO848" s="15">
        <v>50</v>
      </c>
      <c r="AP848" s="15">
        <v>126</v>
      </c>
      <c r="AQ848" s="14" t="s">
        <v>1813</v>
      </c>
      <c r="AR848" s="15" t="s">
        <v>1845</v>
      </c>
    </row>
    <row r="849" spans="1:44" x14ac:dyDescent="0.2">
      <c r="A849" t="s">
        <v>1608</v>
      </c>
      <c r="B849" s="15" t="s">
        <v>1672</v>
      </c>
      <c r="C849" s="15" t="s">
        <v>1675</v>
      </c>
      <c r="D849" t="s">
        <v>1603</v>
      </c>
      <c r="E849" t="s">
        <v>1604</v>
      </c>
      <c r="F849" t="s">
        <v>1840</v>
      </c>
      <c r="G849" s="15" t="s">
        <v>1694</v>
      </c>
      <c r="H849" s="14" t="s">
        <v>1694</v>
      </c>
      <c r="I849" s="16" t="s">
        <v>1841</v>
      </c>
      <c r="M849" t="s">
        <v>1671</v>
      </c>
      <c r="O849">
        <v>2011</v>
      </c>
      <c r="R849">
        <v>30</v>
      </c>
      <c r="T849" t="s">
        <v>1842</v>
      </c>
      <c r="U849" t="s">
        <v>1775</v>
      </c>
      <c r="V849" s="9" t="s">
        <v>1842</v>
      </c>
      <c r="W849">
        <v>70</v>
      </c>
      <c r="X849" s="9" t="s">
        <v>1822</v>
      </c>
      <c r="Y849" t="s">
        <v>1739</v>
      </c>
      <c r="Z849">
        <v>0</v>
      </c>
      <c r="AF849" s="14" t="s">
        <v>158</v>
      </c>
      <c r="AG849" t="s">
        <v>1843</v>
      </c>
      <c r="AH849">
        <v>10</v>
      </c>
      <c r="AI849" t="s">
        <v>158</v>
      </c>
      <c r="AJ849" s="15" t="s">
        <v>1674</v>
      </c>
      <c r="AK849" s="15">
        <v>0.3</v>
      </c>
      <c r="AL849" s="14" t="s">
        <v>1792</v>
      </c>
      <c r="AM849" s="14">
        <f>1.722-0.3</f>
        <v>1.4219999999999999</v>
      </c>
      <c r="AN849" s="15">
        <v>4</v>
      </c>
      <c r="AO849" s="15">
        <v>50</v>
      </c>
      <c r="AP849" s="15">
        <v>126</v>
      </c>
      <c r="AQ849" s="14" t="s">
        <v>1813</v>
      </c>
      <c r="AR849" s="15" t="s">
        <v>1845</v>
      </c>
    </row>
    <row r="850" spans="1:44" x14ac:dyDescent="0.2">
      <c r="A850" t="s">
        <v>1608</v>
      </c>
      <c r="B850" s="15" t="s">
        <v>1672</v>
      </c>
      <c r="C850" s="15" t="s">
        <v>1675</v>
      </c>
      <c r="D850" t="s">
        <v>1603</v>
      </c>
      <c r="E850" t="s">
        <v>1604</v>
      </c>
      <c r="F850" t="s">
        <v>1840</v>
      </c>
      <c r="G850" s="15" t="s">
        <v>1694</v>
      </c>
      <c r="H850" s="14" t="s">
        <v>1694</v>
      </c>
      <c r="I850" s="16" t="s">
        <v>1841</v>
      </c>
      <c r="M850" t="s">
        <v>1671</v>
      </c>
      <c r="O850">
        <v>2011</v>
      </c>
      <c r="R850">
        <v>30</v>
      </c>
      <c r="T850" t="s">
        <v>1842</v>
      </c>
      <c r="U850" t="s">
        <v>1775</v>
      </c>
      <c r="V850" s="9" t="s">
        <v>1842</v>
      </c>
      <c r="W850">
        <v>70</v>
      </c>
      <c r="X850" s="9" t="s">
        <v>1820</v>
      </c>
      <c r="Y850" t="s">
        <v>1739</v>
      </c>
      <c r="Z850">
        <v>0</v>
      </c>
      <c r="AF850" s="14" t="s">
        <v>158</v>
      </c>
      <c r="AG850" t="s">
        <v>1843</v>
      </c>
      <c r="AH850">
        <v>10</v>
      </c>
      <c r="AI850" t="s">
        <v>158</v>
      </c>
      <c r="AJ850" s="15" t="s">
        <v>1674</v>
      </c>
      <c r="AK850" s="15">
        <v>3.8559999999999999</v>
      </c>
      <c r="AL850" s="14" t="s">
        <v>1792</v>
      </c>
      <c r="AM850" s="14">
        <f>6.344-1.9</f>
        <v>4.4440000000000008</v>
      </c>
      <c r="AN850" s="15">
        <v>4</v>
      </c>
      <c r="AO850" s="15">
        <v>50</v>
      </c>
      <c r="AP850" s="15">
        <v>133</v>
      </c>
      <c r="AQ850" s="14" t="s">
        <v>1813</v>
      </c>
      <c r="AR850" s="15" t="s">
        <v>1845</v>
      </c>
    </row>
    <row r="851" spans="1:44" x14ac:dyDescent="0.2">
      <c r="A851" t="s">
        <v>1608</v>
      </c>
      <c r="B851" s="15" t="s">
        <v>1672</v>
      </c>
      <c r="C851" s="15" t="s">
        <v>1675</v>
      </c>
      <c r="D851" t="s">
        <v>1603</v>
      </c>
      <c r="E851" t="s">
        <v>1604</v>
      </c>
      <c r="F851" t="s">
        <v>1840</v>
      </c>
      <c r="G851" s="15" t="s">
        <v>1694</v>
      </c>
      <c r="H851" s="14" t="s">
        <v>1694</v>
      </c>
      <c r="I851" s="16" t="s">
        <v>1841</v>
      </c>
      <c r="M851" t="s">
        <v>1671</v>
      </c>
      <c r="O851">
        <v>2011</v>
      </c>
      <c r="R851">
        <v>30</v>
      </c>
      <c r="T851" t="s">
        <v>1842</v>
      </c>
      <c r="U851" t="s">
        <v>1775</v>
      </c>
      <c r="V851" s="9" t="s">
        <v>1842</v>
      </c>
      <c r="W851">
        <v>70</v>
      </c>
      <c r="X851" s="9" t="s">
        <v>1821</v>
      </c>
      <c r="Y851" t="s">
        <v>1739</v>
      </c>
      <c r="Z851">
        <v>0</v>
      </c>
      <c r="AF851" s="14" t="s">
        <v>158</v>
      </c>
      <c r="AG851" t="s">
        <v>1843</v>
      </c>
      <c r="AH851">
        <v>10</v>
      </c>
      <c r="AI851" t="s">
        <v>158</v>
      </c>
      <c r="AJ851" s="15" t="s">
        <v>1674</v>
      </c>
      <c r="AK851" s="15">
        <v>9.8670000000000009</v>
      </c>
      <c r="AL851" s="14" t="s">
        <v>1792</v>
      </c>
      <c r="AM851" s="14">
        <f>13.011-6.611</f>
        <v>6.3999999999999995</v>
      </c>
      <c r="AN851" s="15">
        <v>4</v>
      </c>
      <c r="AO851" s="15">
        <v>50</v>
      </c>
      <c r="AP851" s="15">
        <v>133</v>
      </c>
      <c r="AQ851" s="14" t="s">
        <v>1813</v>
      </c>
      <c r="AR851" s="15" t="s">
        <v>1845</v>
      </c>
    </row>
    <row r="852" spans="1:44" x14ac:dyDescent="0.2">
      <c r="A852" t="s">
        <v>1608</v>
      </c>
      <c r="B852" s="15" t="s">
        <v>1672</v>
      </c>
      <c r="C852" s="15" t="s">
        <v>1675</v>
      </c>
      <c r="D852" t="s">
        <v>1603</v>
      </c>
      <c r="E852" t="s">
        <v>1604</v>
      </c>
      <c r="F852" t="s">
        <v>1840</v>
      </c>
      <c r="G852" s="15" t="s">
        <v>1694</v>
      </c>
      <c r="H852" s="14" t="s">
        <v>1694</v>
      </c>
      <c r="I852" s="16" t="s">
        <v>1841</v>
      </c>
      <c r="M852" t="s">
        <v>1671</v>
      </c>
      <c r="O852">
        <v>2011</v>
      </c>
      <c r="R852">
        <v>30</v>
      </c>
      <c r="T852" t="s">
        <v>1842</v>
      </c>
      <c r="U852" t="s">
        <v>1775</v>
      </c>
      <c r="V852" s="9" t="s">
        <v>1842</v>
      </c>
      <c r="W852">
        <v>70</v>
      </c>
      <c r="X852" s="9" t="s">
        <v>1730</v>
      </c>
      <c r="Y852" t="s">
        <v>1739</v>
      </c>
      <c r="Z852">
        <v>0</v>
      </c>
      <c r="AF852" s="14" t="s">
        <v>158</v>
      </c>
      <c r="AG852" t="s">
        <v>1843</v>
      </c>
      <c r="AH852">
        <v>10</v>
      </c>
      <c r="AI852" t="s">
        <v>158</v>
      </c>
      <c r="AJ852" s="15" t="s">
        <v>1674</v>
      </c>
      <c r="AK852" s="15">
        <v>16.399999999999999</v>
      </c>
      <c r="AL852" s="14" t="s">
        <v>1792</v>
      </c>
      <c r="AM852" s="14">
        <f>17.722-15.322</f>
        <v>2.4000000000000021</v>
      </c>
      <c r="AN852" s="15">
        <v>4</v>
      </c>
      <c r="AO852" s="15">
        <v>50</v>
      </c>
      <c r="AP852" s="15">
        <v>133</v>
      </c>
      <c r="AQ852" s="14" t="s">
        <v>1813</v>
      </c>
      <c r="AR852" s="15" t="s">
        <v>1845</v>
      </c>
    </row>
    <row r="853" spans="1:44" x14ac:dyDescent="0.2">
      <c r="A853" t="s">
        <v>1608</v>
      </c>
      <c r="B853" s="15" t="s">
        <v>1672</v>
      </c>
      <c r="C853" s="15" t="s">
        <v>1675</v>
      </c>
      <c r="D853" t="s">
        <v>1603</v>
      </c>
      <c r="E853" t="s">
        <v>1604</v>
      </c>
      <c r="F853" t="s">
        <v>1840</v>
      </c>
      <c r="G853" s="15" t="s">
        <v>1694</v>
      </c>
      <c r="H853" s="14" t="s">
        <v>1694</v>
      </c>
      <c r="I853" s="16" t="s">
        <v>1841</v>
      </c>
      <c r="M853" t="s">
        <v>1671</v>
      </c>
      <c r="O853">
        <v>2011</v>
      </c>
      <c r="R853">
        <v>30</v>
      </c>
      <c r="T853" t="s">
        <v>1842</v>
      </c>
      <c r="U853" t="s">
        <v>1775</v>
      </c>
      <c r="V853" s="9" t="s">
        <v>1842</v>
      </c>
      <c r="W853">
        <v>70</v>
      </c>
      <c r="X853" s="9" t="s">
        <v>1822</v>
      </c>
      <c r="Y853" t="s">
        <v>1739</v>
      </c>
      <c r="Z853">
        <v>0</v>
      </c>
      <c r="AF853" s="14" t="s">
        <v>158</v>
      </c>
      <c r="AG853" t="s">
        <v>1843</v>
      </c>
      <c r="AH853">
        <v>10</v>
      </c>
      <c r="AI853" t="s">
        <v>158</v>
      </c>
      <c r="AJ853" s="15" t="s">
        <v>1674</v>
      </c>
      <c r="AK853" s="15">
        <v>0.53300000000000003</v>
      </c>
      <c r="AL853" s="14" t="s">
        <v>1792</v>
      </c>
      <c r="AM853" s="14">
        <f>1.9</f>
        <v>1.9</v>
      </c>
      <c r="AN853" s="15">
        <v>4</v>
      </c>
      <c r="AO853" s="15">
        <v>50</v>
      </c>
      <c r="AP853" s="15">
        <v>133</v>
      </c>
      <c r="AQ853" s="14" t="s">
        <v>1813</v>
      </c>
      <c r="AR853" s="15" t="s">
        <v>1845</v>
      </c>
    </row>
    <row r="854" spans="1:44" x14ac:dyDescent="0.2">
      <c r="A854" t="s">
        <v>1608</v>
      </c>
      <c r="B854" s="15" t="s">
        <v>1672</v>
      </c>
      <c r="C854" s="15" t="s">
        <v>1675</v>
      </c>
      <c r="D854" t="s">
        <v>1603</v>
      </c>
      <c r="E854" t="s">
        <v>1604</v>
      </c>
      <c r="F854" t="s">
        <v>1840</v>
      </c>
      <c r="G854" s="15" t="s">
        <v>1694</v>
      </c>
      <c r="H854" s="14" t="s">
        <v>1694</v>
      </c>
      <c r="I854" s="16" t="s">
        <v>1841</v>
      </c>
      <c r="M854" t="s">
        <v>1671</v>
      </c>
      <c r="O854">
        <v>2011</v>
      </c>
      <c r="R854">
        <v>30</v>
      </c>
      <c r="T854" t="s">
        <v>1842</v>
      </c>
      <c r="U854" t="s">
        <v>1775</v>
      </c>
      <c r="V854" s="9" t="s">
        <v>1842</v>
      </c>
      <c r="W854">
        <v>70</v>
      </c>
      <c r="X854" s="9" t="s">
        <v>1820</v>
      </c>
      <c r="Y854" t="s">
        <v>1739</v>
      </c>
      <c r="Z854">
        <v>0</v>
      </c>
      <c r="AF854" s="14" t="s">
        <v>158</v>
      </c>
      <c r="AG854" t="s">
        <v>1843</v>
      </c>
      <c r="AH854">
        <v>10</v>
      </c>
      <c r="AI854" t="s">
        <v>158</v>
      </c>
      <c r="AJ854" s="15" t="s">
        <v>1674</v>
      </c>
      <c r="AK854" s="15">
        <v>3.8559999999999999</v>
      </c>
      <c r="AL854" s="14" t="s">
        <v>1792</v>
      </c>
      <c r="AM854" s="14">
        <f>6.344-1.9</f>
        <v>4.4440000000000008</v>
      </c>
      <c r="AN854" s="15">
        <v>4</v>
      </c>
      <c r="AO854" s="15">
        <v>50</v>
      </c>
      <c r="AP854" s="15">
        <v>140</v>
      </c>
      <c r="AQ854" s="14" t="s">
        <v>1813</v>
      </c>
      <c r="AR854" s="15" t="s">
        <v>1845</v>
      </c>
    </row>
    <row r="855" spans="1:44" x14ac:dyDescent="0.2">
      <c r="A855" t="s">
        <v>1608</v>
      </c>
      <c r="B855" s="15" t="s">
        <v>1672</v>
      </c>
      <c r="C855" s="15" t="s">
        <v>1675</v>
      </c>
      <c r="D855" t="s">
        <v>1603</v>
      </c>
      <c r="E855" t="s">
        <v>1604</v>
      </c>
      <c r="F855" t="s">
        <v>1840</v>
      </c>
      <c r="G855" s="15" t="s">
        <v>1694</v>
      </c>
      <c r="H855" s="14" t="s">
        <v>1694</v>
      </c>
      <c r="I855" s="16" t="s">
        <v>1841</v>
      </c>
      <c r="M855" t="s">
        <v>1671</v>
      </c>
      <c r="O855">
        <v>2011</v>
      </c>
      <c r="R855">
        <v>30</v>
      </c>
      <c r="T855" t="s">
        <v>1842</v>
      </c>
      <c r="U855" t="s">
        <v>1775</v>
      </c>
      <c r="V855" s="9" t="s">
        <v>1842</v>
      </c>
      <c r="W855">
        <v>70</v>
      </c>
      <c r="X855" s="9" t="s">
        <v>1821</v>
      </c>
      <c r="Y855" t="s">
        <v>1739</v>
      </c>
      <c r="Z855">
        <v>0</v>
      </c>
      <c r="AF855" s="14" t="s">
        <v>158</v>
      </c>
      <c r="AG855" t="s">
        <v>1843</v>
      </c>
      <c r="AH855">
        <v>10</v>
      </c>
      <c r="AI855" t="s">
        <v>158</v>
      </c>
      <c r="AJ855" s="15" t="s">
        <v>1674</v>
      </c>
      <c r="AK855" s="15">
        <v>9.8670000000000009</v>
      </c>
      <c r="AL855" s="14" t="s">
        <v>1792</v>
      </c>
      <c r="AM855" s="14">
        <f>13.011-6.611</f>
        <v>6.3999999999999995</v>
      </c>
      <c r="AN855" s="15">
        <v>4</v>
      </c>
      <c r="AO855" s="15">
        <v>50</v>
      </c>
      <c r="AP855" s="15">
        <v>140</v>
      </c>
      <c r="AQ855" s="14" t="s">
        <v>1813</v>
      </c>
      <c r="AR855" s="15" t="s">
        <v>1845</v>
      </c>
    </row>
    <row r="856" spans="1:44" x14ac:dyDescent="0.2">
      <c r="A856" t="s">
        <v>1608</v>
      </c>
      <c r="B856" s="15" t="s">
        <v>1672</v>
      </c>
      <c r="C856" s="15" t="s">
        <v>1675</v>
      </c>
      <c r="D856" t="s">
        <v>1603</v>
      </c>
      <c r="E856" t="s">
        <v>1604</v>
      </c>
      <c r="F856" t="s">
        <v>1840</v>
      </c>
      <c r="G856" s="15" t="s">
        <v>1694</v>
      </c>
      <c r="H856" s="14" t="s">
        <v>1694</v>
      </c>
      <c r="I856" s="16" t="s">
        <v>1841</v>
      </c>
      <c r="M856" t="s">
        <v>1671</v>
      </c>
      <c r="O856">
        <v>2011</v>
      </c>
      <c r="R856">
        <v>30</v>
      </c>
      <c r="T856" t="s">
        <v>1842</v>
      </c>
      <c r="U856" t="s">
        <v>1775</v>
      </c>
      <c r="V856" s="9" t="s">
        <v>1842</v>
      </c>
      <c r="W856">
        <v>70</v>
      </c>
      <c r="X856" s="9" t="s">
        <v>1730</v>
      </c>
      <c r="Y856" t="s">
        <v>1739</v>
      </c>
      <c r="Z856">
        <v>0</v>
      </c>
      <c r="AF856" s="14" t="s">
        <v>158</v>
      </c>
      <c r="AG856" t="s">
        <v>1843</v>
      </c>
      <c r="AH856">
        <v>10</v>
      </c>
      <c r="AI856" t="s">
        <v>158</v>
      </c>
      <c r="AJ856" s="15" t="s">
        <v>1674</v>
      </c>
      <c r="AK856" s="15">
        <v>16.399999999999999</v>
      </c>
      <c r="AL856" s="14" t="s">
        <v>1792</v>
      </c>
      <c r="AM856" s="14">
        <f>17.722-15.322</f>
        <v>2.4000000000000021</v>
      </c>
      <c r="AN856" s="15">
        <v>4</v>
      </c>
      <c r="AO856" s="15">
        <v>50</v>
      </c>
      <c r="AP856" s="15">
        <v>140</v>
      </c>
      <c r="AQ856" s="14" t="s">
        <v>1813</v>
      </c>
      <c r="AR856" s="15" t="s">
        <v>1845</v>
      </c>
    </row>
    <row r="857" spans="1:44" x14ac:dyDescent="0.2">
      <c r="A857" t="s">
        <v>1608</v>
      </c>
      <c r="B857" s="15" t="s">
        <v>1672</v>
      </c>
      <c r="C857" s="15" t="s">
        <v>1675</v>
      </c>
      <c r="D857" t="s">
        <v>1603</v>
      </c>
      <c r="E857" t="s">
        <v>1604</v>
      </c>
      <c r="F857" t="s">
        <v>1840</v>
      </c>
      <c r="G857" s="15" t="s">
        <v>1694</v>
      </c>
      <c r="H857" s="14" t="s">
        <v>1694</v>
      </c>
      <c r="I857" s="16" t="s">
        <v>1841</v>
      </c>
      <c r="M857" t="s">
        <v>1671</v>
      </c>
      <c r="O857">
        <v>2011</v>
      </c>
      <c r="R857">
        <v>30</v>
      </c>
      <c r="T857" t="s">
        <v>1842</v>
      </c>
      <c r="U857" t="s">
        <v>1775</v>
      </c>
      <c r="V857" s="9" t="s">
        <v>1842</v>
      </c>
      <c r="W857">
        <v>70</v>
      </c>
      <c r="X857" s="9" t="s">
        <v>1822</v>
      </c>
      <c r="Y857" t="s">
        <v>1739</v>
      </c>
      <c r="Z857">
        <v>0</v>
      </c>
      <c r="AF857" s="14" t="s">
        <v>158</v>
      </c>
      <c r="AG857" t="s">
        <v>1843</v>
      </c>
      <c r="AH857">
        <v>10</v>
      </c>
      <c r="AI857" t="s">
        <v>158</v>
      </c>
      <c r="AJ857" s="15" t="s">
        <v>1674</v>
      </c>
      <c r="AK857" s="15">
        <v>0.53300000000000003</v>
      </c>
      <c r="AL857" s="14" t="s">
        <v>1792</v>
      </c>
      <c r="AM857" s="14">
        <f>1.9</f>
        <v>1.9</v>
      </c>
      <c r="AN857" s="15">
        <v>4</v>
      </c>
      <c r="AO857" s="15">
        <v>50</v>
      </c>
      <c r="AP857" s="15">
        <v>140</v>
      </c>
      <c r="AQ857" s="14" t="s">
        <v>1813</v>
      </c>
      <c r="AR857" s="15" t="s">
        <v>1845</v>
      </c>
    </row>
    <row r="858" spans="1:44" x14ac:dyDescent="0.2">
      <c r="A858" t="s">
        <v>1608</v>
      </c>
      <c r="B858" s="15" t="s">
        <v>1672</v>
      </c>
      <c r="C858" s="15" t="s">
        <v>1675</v>
      </c>
      <c r="D858" t="s">
        <v>1603</v>
      </c>
      <c r="E858" t="s">
        <v>1604</v>
      </c>
      <c r="F858" t="s">
        <v>1840</v>
      </c>
      <c r="G858" s="15" t="s">
        <v>1694</v>
      </c>
      <c r="H858" s="14" t="s">
        <v>1694</v>
      </c>
      <c r="I858" s="16" t="s">
        <v>1841</v>
      </c>
      <c r="M858" t="s">
        <v>1671</v>
      </c>
      <c r="O858">
        <v>2011</v>
      </c>
      <c r="R858">
        <v>30</v>
      </c>
      <c r="T858" t="s">
        <v>1842</v>
      </c>
      <c r="U858" t="s">
        <v>1775</v>
      </c>
      <c r="V858" s="9" t="s">
        <v>1842</v>
      </c>
      <c r="W858">
        <v>70</v>
      </c>
      <c r="X858" s="9" t="s">
        <v>1820</v>
      </c>
      <c r="Y858" t="s">
        <v>1739</v>
      </c>
      <c r="Z858">
        <v>0</v>
      </c>
      <c r="AF858" s="14" t="s">
        <v>158</v>
      </c>
      <c r="AG858" t="s">
        <v>1843</v>
      </c>
      <c r="AH858">
        <v>10</v>
      </c>
      <c r="AI858" t="s">
        <v>158</v>
      </c>
      <c r="AJ858" s="15" t="s">
        <v>1674</v>
      </c>
      <c r="AK858" s="15">
        <v>4.3</v>
      </c>
      <c r="AL858" s="14" t="s">
        <v>1792</v>
      </c>
      <c r="AM858" s="14">
        <f>6.7-2.167</f>
        <v>4.5330000000000004</v>
      </c>
      <c r="AN858" s="15">
        <v>4</v>
      </c>
      <c r="AO858" s="15">
        <v>50</v>
      </c>
      <c r="AP858" s="15">
        <v>147</v>
      </c>
      <c r="AQ858" s="14" t="s">
        <v>1813</v>
      </c>
      <c r="AR858" s="15" t="s">
        <v>1845</v>
      </c>
    </row>
    <row r="859" spans="1:44" x14ac:dyDescent="0.2">
      <c r="A859" t="s">
        <v>1608</v>
      </c>
      <c r="B859" s="15" t="s">
        <v>1672</v>
      </c>
      <c r="C859" s="15" t="s">
        <v>1675</v>
      </c>
      <c r="D859" t="s">
        <v>1603</v>
      </c>
      <c r="E859" t="s">
        <v>1604</v>
      </c>
      <c r="F859" t="s">
        <v>1840</v>
      </c>
      <c r="G859" s="15" t="s">
        <v>1694</v>
      </c>
      <c r="H859" s="14" t="s">
        <v>1694</v>
      </c>
      <c r="I859" s="16" t="s">
        <v>1841</v>
      </c>
      <c r="M859" t="s">
        <v>1671</v>
      </c>
      <c r="O859">
        <v>2011</v>
      </c>
      <c r="R859">
        <v>30</v>
      </c>
      <c r="T859" t="s">
        <v>1842</v>
      </c>
      <c r="U859" t="s">
        <v>1775</v>
      </c>
      <c r="V859" s="9" t="s">
        <v>1842</v>
      </c>
      <c r="W859">
        <v>70</v>
      </c>
      <c r="X859" s="9" t="s">
        <v>1821</v>
      </c>
      <c r="Y859" t="s">
        <v>1739</v>
      </c>
      <c r="Z859">
        <v>0</v>
      </c>
      <c r="AF859" s="14" t="s">
        <v>158</v>
      </c>
      <c r="AG859" t="s">
        <v>1843</v>
      </c>
      <c r="AH859">
        <v>10</v>
      </c>
      <c r="AI859" t="s">
        <v>158</v>
      </c>
      <c r="AJ859" s="15" t="s">
        <v>1674</v>
      </c>
      <c r="AK859" s="15">
        <v>9.8670000000000009</v>
      </c>
      <c r="AL859" s="14" t="s">
        <v>1792</v>
      </c>
      <c r="AM859" s="14">
        <f>13.011-6.611</f>
        <v>6.3999999999999995</v>
      </c>
      <c r="AN859" s="15">
        <v>4</v>
      </c>
      <c r="AO859" s="15">
        <v>50</v>
      </c>
      <c r="AP859" s="15">
        <v>147</v>
      </c>
      <c r="AQ859" s="14" t="s">
        <v>1813</v>
      </c>
      <c r="AR859" s="15" t="s">
        <v>1845</v>
      </c>
    </row>
    <row r="860" spans="1:44" x14ac:dyDescent="0.2">
      <c r="A860" t="s">
        <v>1608</v>
      </c>
      <c r="B860" s="15" t="s">
        <v>1672</v>
      </c>
      <c r="C860" s="15" t="s">
        <v>1675</v>
      </c>
      <c r="D860" t="s">
        <v>1603</v>
      </c>
      <c r="E860" t="s">
        <v>1604</v>
      </c>
      <c r="F860" t="s">
        <v>1840</v>
      </c>
      <c r="G860" s="15" t="s">
        <v>1694</v>
      </c>
      <c r="H860" s="14" t="s">
        <v>1694</v>
      </c>
      <c r="I860" s="16" t="s">
        <v>1841</v>
      </c>
      <c r="M860" t="s">
        <v>1671</v>
      </c>
      <c r="O860">
        <v>2011</v>
      </c>
      <c r="R860">
        <v>30</v>
      </c>
      <c r="T860" t="s">
        <v>1842</v>
      </c>
      <c r="U860" t="s">
        <v>1775</v>
      </c>
      <c r="V860" s="9" t="s">
        <v>1842</v>
      </c>
      <c r="W860">
        <v>70</v>
      </c>
      <c r="X860" s="9" t="s">
        <v>1730</v>
      </c>
      <c r="Y860" t="s">
        <v>1739</v>
      </c>
      <c r="Z860">
        <v>0</v>
      </c>
      <c r="AF860" s="14" t="s">
        <v>158</v>
      </c>
      <c r="AG860" t="s">
        <v>1843</v>
      </c>
      <c r="AH860">
        <v>10</v>
      </c>
      <c r="AI860" t="s">
        <v>158</v>
      </c>
      <c r="AJ860" s="15" t="s">
        <v>1674</v>
      </c>
      <c r="AK860" s="15">
        <v>16.399999999999999</v>
      </c>
      <c r="AL860" s="14" t="s">
        <v>1792</v>
      </c>
      <c r="AM860" s="14">
        <f>17.722-15.322</f>
        <v>2.4000000000000021</v>
      </c>
      <c r="AN860" s="15">
        <v>4</v>
      </c>
      <c r="AO860" s="15">
        <v>50</v>
      </c>
      <c r="AP860" s="15">
        <v>147</v>
      </c>
      <c r="AQ860" s="14" t="s">
        <v>1813</v>
      </c>
      <c r="AR860" s="15" t="s">
        <v>1845</v>
      </c>
    </row>
    <row r="861" spans="1:44" x14ac:dyDescent="0.2">
      <c r="A861" t="s">
        <v>1608</v>
      </c>
      <c r="B861" s="15" t="s">
        <v>1672</v>
      </c>
      <c r="C861" s="15" t="s">
        <v>1675</v>
      </c>
      <c r="D861" t="s">
        <v>1603</v>
      </c>
      <c r="E861" t="s">
        <v>1604</v>
      </c>
      <c r="F861" t="s">
        <v>1840</v>
      </c>
      <c r="G861" s="15" t="s">
        <v>1694</v>
      </c>
      <c r="H861" s="14" t="s">
        <v>1694</v>
      </c>
      <c r="I861" s="16" t="s">
        <v>1841</v>
      </c>
      <c r="M861" t="s">
        <v>1671</v>
      </c>
      <c r="O861">
        <v>2011</v>
      </c>
      <c r="R861">
        <v>30</v>
      </c>
      <c r="T861" t="s">
        <v>1842</v>
      </c>
      <c r="U861" t="s">
        <v>1775</v>
      </c>
      <c r="V861" s="9" t="s">
        <v>1842</v>
      </c>
      <c r="W861">
        <v>70</v>
      </c>
      <c r="X861" s="9" t="s">
        <v>1822</v>
      </c>
      <c r="Y861" t="s">
        <v>1739</v>
      </c>
      <c r="Z861">
        <v>0</v>
      </c>
      <c r="AF861" s="14" t="s">
        <v>158</v>
      </c>
      <c r="AG861" t="s">
        <v>1843</v>
      </c>
      <c r="AH861">
        <v>10</v>
      </c>
      <c r="AI861" t="s">
        <v>158</v>
      </c>
      <c r="AJ861" s="15" t="s">
        <v>1674</v>
      </c>
      <c r="AK861" s="15">
        <v>0.56699999999999995</v>
      </c>
      <c r="AL861" s="14" t="s">
        <v>1792</v>
      </c>
      <c r="AM861" s="14">
        <v>1.9890000000000001</v>
      </c>
      <c r="AN861" s="15">
        <v>4</v>
      </c>
      <c r="AO861" s="15">
        <v>50</v>
      </c>
      <c r="AP861" s="15">
        <v>147</v>
      </c>
      <c r="AQ861" s="14" t="s">
        <v>1813</v>
      </c>
      <c r="AR861" s="15" t="s">
        <v>1845</v>
      </c>
    </row>
    <row r="862" spans="1:44" x14ac:dyDescent="0.2">
      <c r="A862" t="s">
        <v>1608</v>
      </c>
      <c r="B862" s="15" t="s">
        <v>1672</v>
      </c>
      <c r="C862" s="15" t="s">
        <v>1675</v>
      </c>
      <c r="D862" t="s">
        <v>1603</v>
      </c>
      <c r="E862" t="s">
        <v>1604</v>
      </c>
      <c r="F862" t="s">
        <v>1840</v>
      </c>
      <c r="G862" s="15" t="s">
        <v>1694</v>
      </c>
      <c r="H862" s="14" t="s">
        <v>1694</v>
      </c>
      <c r="I862" s="16" t="s">
        <v>1841</v>
      </c>
      <c r="M862" t="s">
        <v>1671</v>
      </c>
      <c r="O862">
        <v>2011</v>
      </c>
      <c r="R862">
        <v>30</v>
      </c>
      <c r="T862" t="s">
        <v>1842</v>
      </c>
      <c r="U862" t="s">
        <v>1775</v>
      </c>
      <c r="V862" s="9" t="s">
        <v>1842</v>
      </c>
      <c r="W862">
        <v>70</v>
      </c>
      <c r="X862" s="9" t="s">
        <v>1820</v>
      </c>
      <c r="Y862" t="s">
        <v>1739</v>
      </c>
      <c r="Z862">
        <v>0</v>
      </c>
      <c r="AF862" s="14" t="s">
        <v>158</v>
      </c>
      <c r="AG862" t="s">
        <v>1843</v>
      </c>
      <c r="AH862">
        <v>10</v>
      </c>
      <c r="AI862" t="s">
        <v>158</v>
      </c>
      <c r="AJ862" s="15" t="s">
        <v>1674</v>
      </c>
      <c r="AK862" s="15">
        <v>4.3</v>
      </c>
      <c r="AL862" s="14" t="s">
        <v>1792</v>
      </c>
      <c r="AM862" s="14">
        <f>6.7-2.167</f>
        <v>4.5330000000000004</v>
      </c>
      <c r="AN862" s="15">
        <v>4</v>
      </c>
      <c r="AO862" s="15">
        <v>50</v>
      </c>
      <c r="AP862" s="15">
        <f>AP861+7</f>
        <v>154</v>
      </c>
      <c r="AQ862" s="14" t="s">
        <v>1813</v>
      </c>
      <c r="AR862" s="15" t="s">
        <v>1845</v>
      </c>
    </row>
    <row r="863" spans="1:44" x14ac:dyDescent="0.2">
      <c r="A863" t="s">
        <v>1608</v>
      </c>
      <c r="B863" s="15" t="s">
        <v>1672</v>
      </c>
      <c r="C863" s="15" t="s">
        <v>1675</v>
      </c>
      <c r="D863" t="s">
        <v>1603</v>
      </c>
      <c r="E863" t="s">
        <v>1604</v>
      </c>
      <c r="F863" t="s">
        <v>1840</v>
      </c>
      <c r="G863" s="15" t="s">
        <v>1694</v>
      </c>
      <c r="H863" s="14" t="s">
        <v>1694</v>
      </c>
      <c r="I863" s="16" t="s">
        <v>1841</v>
      </c>
      <c r="M863" t="s">
        <v>1671</v>
      </c>
      <c r="O863">
        <v>2011</v>
      </c>
      <c r="R863">
        <v>30</v>
      </c>
      <c r="T863" t="s">
        <v>1842</v>
      </c>
      <c r="U863" t="s">
        <v>1775</v>
      </c>
      <c r="V863" s="9" t="s">
        <v>1842</v>
      </c>
      <c r="W863">
        <v>70</v>
      </c>
      <c r="X863" s="9" t="s">
        <v>1821</v>
      </c>
      <c r="Y863" t="s">
        <v>1739</v>
      </c>
      <c r="Z863">
        <v>0</v>
      </c>
      <c r="AF863" s="14" t="s">
        <v>158</v>
      </c>
      <c r="AG863" t="s">
        <v>1843</v>
      </c>
      <c r="AH863">
        <v>10</v>
      </c>
      <c r="AI863" t="s">
        <v>158</v>
      </c>
      <c r="AJ863" s="15" t="s">
        <v>1674</v>
      </c>
      <c r="AK863" s="15">
        <v>9.8670000000000009</v>
      </c>
      <c r="AL863" s="14" t="s">
        <v>1792</v>
      </c>
      <c r="AM863" s="14">
        <f>13.011-6.611</f>
        <v>6.3999999999999995</v>
      </c>
      <c r="AN863" s="15">
        <v>4</v>
      </c>
      <c r="AO863" s="15">
        <v>50</v>
      </c>
      <c r="AP863" s="15">
        <v>154</v>
      </c>
      <c r="AQ863" s="14" t="s">
        <v>1813</v>
      </c>
      <c r="AR863" s="15" t="s">
        <v>1845</v>
      </c>
    </row>
    <row r="864" spans="1:44" x14ac:dyDescent="0.2">
      <c r="A864" t="s">
        <v>1608</v>
      </c>
      <c r="B864" s="15" t="s">
        <v>1672</v>
      </c>
      <c r="C864" s="15" t="s">
        <v>1675</v>
      </c>
      <c r="D864" t="s">
        <v>1603</v>
      </c>
      <c r="E864" t="s">
        <v>1604</v>
      </c>
      <c r="F864" t="s">
        <v>1840</v>
      </c>
      <c r="G864" s="15" t="s">
        <v>1694</v>
      </c>
      <c r="H864" s="14" t="s">
        <v>1694</v>
      </c>
      <c r="I864" s="16" t="s">
        <v>1841</v>
      </c>
      <c r="M864" t="s">
        <v>1671</v>
      </c>
      <c r="O864">
        <v>2011</v>
      </c>
      <c r="R864">
        <v>30</v>
      </c>
      <c r="T864" t="s">
        <v>1842</v>
      </c>
      <c r="U864" t="s">
        <v>1775</v>
      </c>
      <c r="V864" s="9" t="s">
        <v>1842</v>
      </c>
      <c r="W864">
        <v>70</v>
      </c>
      <c r="X864" s="9" t="s">
        <v>1730</v>
      </c>
      <c r="Y864" t="s">
        <v>1739</v>
      </c>
      <c r="Z864">
        <v>0</v>
      </c>
      <c r="AF864" s="14" t="s">
        <v>158</v>
      </c>
      <c r="AG864" t="s">
        <v>1843</v>
      </c>
      <c r="AH864">
        <v>10</v>
      </c>
      <c r="AI864" t="s">
        <v>158</v>
      </c>
      <c r="AJ864" s="15" t="s">
        <v>1674</v>
      </c>
      <c r="AK864" s="15">
        <v>16.399999999999999</v>
      </c>
      <c r="AL864" s="14" t="s">
        <v>1792</v>
      </c>
      <c r="AM864" s="14">
        <f>17.722-15.322</f>
        <v>2.4000000000000021</v>
      </c>
      <c r="AN864" s="15">
        <v>4</v>
      </c>
      <c r="AO864" s="15">
        <v>50</v>
      </c>
      <c r="AP864" s="15">
        <v>154</v>
      </c>
      <c r="AQ864" s="14" t="s">
        <v>1813</v>
      </c>
      <c r="AR864" s="15" t="s">
        <v>1845</v>
      </c>
    </row>
    <row r="865" spans="1:44" x14ac:dyDescent="0.2">
      <c r="A865" t="s">
        <v>1608</v>
      </c>
      <c r="B865" s="15" t="s">
        <v>1672</v>
      </c>
      <c r="C865" s="15" t="s">
        <v>1675</v>
      </c>
      <c r="D865" t="s">
        <v>1603</v>
      </c>
      <c r="E865" t="s">
        <v>1604</v>
      </c>
      <c r="F865" t="s">
        <v>1840</v>
      </c>
      <c r="G865" s="15" t="s">
        <v>1694</v>
      </c>
      <c r="H865" s="14" t="s">
        <v>1694</v>
      </c>
      <c r="I865" s="16" t="s">
        <v>1841</v>
      </c>
      <c r="M865" t="s">
        <v>1671</v>
      </c>
      <c r="O865">
        <v>2011</v>
      </c>
      <c r="R865">
        <v>30</v>
      </c>
      <c r="T865" t="s">
        <v>1842</v>
      </c>
      <c r="U865" t="s">
        <v>1775</v>
      </c>
      <c r="V865" s="9" t="s">
        <v>1842</v>
      </c>
      <c r="W865">
        <v>70</v>
      </c>
      <c r="X865" s="9" t="s">
        <v>1822</v>
      </c>
      <c r="Y865" t="s">
        <v>1739</v>
      </c>
      <c r="Z865">
        <v>0</v>
      </c>
      <c r="AF865" s="14" t="s">
        <v>158</v>
      </c>
      <c r="AG865" t="s">
        <v>1843</v>
      </c>
      <c r="AH865">
        <v>10</v>
      </c>
      <c r="AI865" t="s">
        <v>158</v>
      </c>
      <c r="AJ865" s="15" t="s">
        <v>1674</v>
      </c>
      <c r="AK865" s="15">
        <v>0.56699999999999995</v>
      </c>
      <c r="AL865" s="14" t="s">
        <v>1792</v>
      </c>
      <c r="AM865" s="14">
        <v>1.9890000000000001</v>
      </c>
      <c r="AN865" s="15">
        <v>4</v>
      </c>
      <c r="AO865" s="15">
        <v>50</v>
      </c>
      <c r="AP865" s="15">
        <v>154</v>
      </c>
      <c r="AQ865" s="14" t="s">
        <v>1813</v>
      </c>
      <c r="AR865" s="15" t="s">
        <v>1845</v>
      </c>
    </row>
    <row r="866" spans="1:44" x14ac:dyDescent="0.2">
      <c r="A866" t="s">
        <v>1608</v>
      </c>
      <c r="B866" s="15" t="s">
        <v>1672</v>
      </c>
      <c r="C866" s="15" t="s">
        <v>1675</v>
      </c>
      <c r="D866" t="s">
        <v>1603</v>
      </c>
      <c r="E866" t="s">
        <v>1604</v>
      </c>
      <c r="F866" t="s">
        <v>1840</v>
      </c>
      <c r="G866" s="15" t="s">
        <v>1694</v>
      </c>
      <c r="H866" s="14" t="s">
        <v>1694</v>
      </c>
      <c r="I866" s="16" t="s">
        <v>1841</v>
      </c>
      <c r="M866" t="s">
        <v>1671</v>
      </c>
      <c r="O866">
        <v>2011</v>
      </c>
      <c r="R866">
        <v>30</v>
      </c>
      <c r="T866" t="s">
        <v>1842</v>
      </c>
      <c r="U866" t="s">
        <v>1775</v>
      </c>
      <c r="V866" s="9" t="s">
        <v>1842</v>
      </c>
      <c r="W866">
        <v>70</v>
      </c>
      <c r="X866" s="9" t="s">
        <v>1820</v>
      </c>
      <c r="Y866" t="s">
        <v>1739</v>
      </c>
      <c r="Z866">
        <v>0</v>
      </c>
      <c r="AF866" s="14" t="s">
        <v>158</v>
      </c>
      <c r="AG866" t="s">
        <v>1843</v>
      </c>
      <c r="AH866">
        <v>10</v>
      </c>
      <c r="AI866" t="s">
        <v>158</v>
      </c>
      <c r="AJ866" s="15" t="s">
        <v>1674</v>
      </c>
      <c r="AK866" s="15">
        <v>4.3</v>
      </c>
      <c r="AL866" s="14" t="s">
        <v>1792</v>
      </c>
      <c r="AM866" s="14">
        <f>6.7-2.167</f>
        <v>4.5330000000000004</v>
      </c>
      <c r="AN866" s="15">
        <v>4</v>
      </c>
      <c r="AO866" s="15">
        <v>50</v>
      </c>
      <c r="AP866" s="15">
        <f>154+7</f>
        <v>161</v>
      </c>
      <c r="AQ866" s="14" t="s">
        <v>1813</v>
      </c>
      <c r="AR866" s="15" t="s">
        <v>1845</v>
      </c>
    </row>
    <row r="867" spans="1:44" x14ac:dyDescent="0.2">
      <c r="A867" t="s">
        <v>1608</v>
      </c>
      <c r="B867" s="15" t="s">
        <v>1672</v>
      </c>
      <c r="C867" s="15" t="s">
        <v>1675</v>
      </c>
      <c r="D867" t="s">
        <v>1603</v>
      </c>
      <c r="E867" t="s">
        <v>1604</v>
      </c>
      <c r="F867" t="s">
        <v>1840</v>
      </c>
      <c r="G867" s="15" t="s">
        <v>1694</v>
      </c>
      <c r="H867" s="14" t="s">
        <v>1694</v>
      </c>
      <c r="I867" s="16" t="s">
        <v>1841</v>
      </c>
      <c r="M867" t="s">
        <v>1671</v>
      </c>
      <c r="O867">
        <v>2011</v>
      </c>
      <c r="R867">
        <v>30</v>
      </c>
      <c r="T867" t="s">
        <v>1842</v>
      </c>
      <c r="U867" t="s">
        <v>1775</v>
      </c>
      <c r="V867" s="9" t="s">
        <v>1842</v>
      </c>
      <c r="W867">
        <v>70</v>
      </c>
      <c r="X867" s="9" t="s">
        <v>1821</v>
      </c>
      <c r="Y867" t="s">
        <v>1739</v>
      </c>
      <c r="Z867">
        <v>0</v>
      </c>
      <c r="AF867" s="14" t="s">
        <v>158</v>
      </c>
      <c r="AG867" t="s">
        <v>1843</v>
      </c>
      <c r="AH867">
        <v>10</v>
      </c>
      <c r="AI867" t="s">
        <v>158</v>
      </c>
      <c r="AJ867" s="15" t="s">
        <v>1674</v>
      </c>
      <c r="AK867" s="15">
        <v>9.8670000000000009</v>
      </c>
      <c r="AL867" s="14" t="s">
        <v>1792</v>
      </c>
      <c r="AM867" s="14">
        <f>13.011-6.611</f>
        <v>6.3999999999999995</v>
      </c>
      <c r="AN867" s="15">
        <v>4</v>
      </c>
      <c r="AO867" s="15">
        <v>50</v>
      </c>
      <c r="AP867" s="15">
        <v>161</v>
      </c>
      <c r="AQ867" s="14" t="s">
        <v>1813</v>
      </c>
      <c r="AR867" s="15" t="s">
        <v>1845</v>
      </c>
    </row>
    <row r="868" spans="1:44" x14ac:dyDescent="0.2">
      <c r="A868" t="s">
        <v>1608</v>
      </c>
      <c r="B868" s="15" t="s">
        <v>1672</v>
      </c>
      <c r="C868" s="15" t="s">
        <v>1675</v>
      </c>
      <c r="D868" t="s">
        <v>1603</v>
      </c>
      <c r="E868" t="s">
        <v>1604</v>
      </c>
      <c r="F868" t="s">
        <v>1840</v>
      </c>
      <c r="G868" s="15" t="s">
        <v>1694</v>
      </c>
      <c r="H868" s="14" t="s">
        <v>1694</v>
      </c>
      <c r="I868" s="16" t="s">
        <v>1841</v>
      </c>
      <c r="M868" t="s">
        <v>1671</v>
      </c>
      <c r="O868">
        <v>2011</v>
      </c>
      <c r="R868">
        <v>30</v>
      </c>
      <c r="T868" t="s">
        <v>1842</v>
      </c>
      <c r="U868" t="s">
        <v>1775</v>
      </c>
      <c r="V868" s="9" t="s">
        <v>1842</v>
      </c>
      <c r="W868">
        <v>70</v>
      </c>
      <c r="X868" s="9" t="s">
        <v>1730</v>
      </c>
      <c r="Y868" t="s">
        <v>1739</v>
      </c>
      <c r="Z868">
        <v>0</v>
      </c>
      <c r="AF868" s="14" t="s">
        <v>158</v>
      </c>
      <c r="AG868" t="s">
        <v>1843</v>
      </c>
      <c r="AH868">
        <v>10</v>
      </c>
      <c r="AI868" t="s">
        <v>158</v>
      </c>
      <c r="AJ868" s="15" t="s">
        <v>1674</v>
      </c>
      <c r="AK868" s="15">
        <v>16.399999999999999</v>
      </c>
      <c r="AL868" s="14" t="s">
        <v>1792</v>
      </c>
      <c r="AM868" s="14">
        <f>17.722-15.322</f>
        <v>2.4000000000000021</v>
      </c>
      <c r="AN868" s="15">
        <v>4</v>
      </c>
      <c r="AO868" s="15">
        <v>50</v>
      </c>
      <c r="AP868" s="15">
        <v>161</v>
      </c>
      <c r="AQ868" s="14" t="s">
        <v>1813</v>
      </c>
      <c r="AR868" s="15" t="s">
        <v>1845</v>
      </c>
    </row>
    <row r="869" spans="1:44" x14ac:dyDescent="0.2">
      <c r="A869" t="s">
        <v>1608</v>
      </c>
      <c r="B869" s="15" t="s">
        <v>1672</v>
      </c>
      <c r="C869" s="15" t="s">
        <v>1675</v>
      </c>
      <c r="D869" t="s">
        <v>1603</v>
      </c>
      <c r="E869" t="s">
        <v>1604</v>
      </c>
      <c r="F869" t="s">
        <v>1840</v>
      </c>
      <c r="G869" s="15" t="s">
        <v>1694</v>
      </c>
      <c r="H869" s="14" t="s">
        <v>1694</v>
      </c>
      <c r="I869" s="16" t="s">
        <v>1841</v>
      </c>
      <c r="M869" t="s">
        <v>1671</v>
      </c>
      <c r="O869">
        <v>2011</v>
      </c>
      <c r="R869">
        <v>30</v>
      </c>
      <c r="T869" t="s">
        <v>1842</v>
      </c>
      <c r="U869" t="s">
        <v>1775</v>
      </c>
      <c r="V869" s="9" t="s">
        <v>1842</v>
      </c>
      <c r="W869">
        <v>70</v>
      </c>
      <c r="X869" s="9" t="s">
        <v>1822</v>
      </c>
      <c r="Y869" t="s">
        <v>1739</v>
      </c>
      <c r="Z869">
        <v>0</v>
      </c>
      <c r="AF869" s="14" t="s">
        <v>158</v>
      </c>
      <c r="AG869" t="s">
        <v>1843</v>
      </c>
      <c r="AH869">
        <v>10</v>
      </c>
      <c r="AI869" t="s">
        <v>158</v>
      </c>
      <c r="AJ869" s="15" t="s">
        <v>1674</v>
      </c>
      <c r="AK869" s="15">
        <v>0.56699999999999995</v>
      </c>
      <c r="AL869" s="14" t="s">
        <v>1792</v>
      </c>
      <c r="AM869" s="14">
        <v>1.9890000000000001</v>
      </c>
      <c r="AN869" s="15">
        <v>4</v>
      </c>
      <c r="AO869" s="15">
        <v>50</v>
      </c>
      <c r="AP869" s="15">
        <v>161</v>
      </c>
      <c r="AQ869" s="14" t="s">
        <v>1813</v>
      </c>
      <c r="AR869" s="15" t="s">
        <v>1845</v>
      </c>
    </row>
    <row r="870" spans="1:44" x14ac:dyDescent="0.2">
      <c r="A870" t="s">
        <v>1608</v>
      </c>
      <c r="B870" s="15" t="s">
        <v>1672</v>
      </c>
      <c r="C870" s="15" t="s">
        <v>1675</v>
      </c>
      <c r="D870" t="s">
        <v>1603</v>
      </c>
      <c r="E870" t="s">
        <v>1604</v>
      </c>
      <c r="F870" t="s">
        <v>1840</v>
      </c>
      <c r="G870" s="15" t="s">
        <v>1694</v>
      </c>
      <c r="H870" s="14" t="s">
        <v>1694</v>
      </c>
      <c r="I870" s="16" t="s">
        <v>1841</v>
      </c>
      <c r="M870" t="s">
        <v>1671</v>
      </c>
      <c r="O870">
        <v>2011</v>
      </c>
      <c r="R870">
        <v>30</v>
      </c>
      <c r="T870" t="s">
        <v>1842</v>
      </c>
      <c r="U870" t="s">
        <v>1775</v>
      </c>
      <c r="V870" s="9" t="s">
        <v>1842</v>
      </c>
      <c r="W870">
        <v>70</v>
      </c>
      <c r="X870" s="9" t="s">
        <v>1820</v>
      </c>
      <c r="Y870" t="s">
        <v>1739</v>
      </c>
      <c r="Z870">
        <v>0</v>
      </c>
      <c r="AF870" s="14" t="s">
        <v>158</v>
      </c>
      <c r="AG870" t="s">
        <v>1843</v>
      </c>
      <c r="AH870">
        <v>10</v>
      </c>
      <c r="AI870" t="s">
        <v>158</v>
      </c>
      <c r="AJ870" s="15" t="s">
        <v>1674</v>
      </c>
      <c r="AK870" s="15">
        <v>4.3</v>
      </c>
      <c r="AL870" s="14" t="s">
        <v>1792</v>
      </c>
      <c r="AM870" s="14">
        <f>6.7-2.167</f>
        <v>4.5330000000000004</v>
      </c>
      <c r="AN870" s="15">
        <v>4</v>
      </c>
      <c r="AO870" s="15">
        <v>50</v>
      </c>
      <c r="AP870" s="15">
        <v>168</v>
      </c>
      <c r="AQ870" s="14" t="s">
        <v>1813</v>
      </c>
      <c r="AR870" s="15" t="s">
        <v>1845</v>
      </c>
    </row>
    <row r="871" spans="1:44" x14ac:dyDescent="0.2">
      <c r="A871" t="s">
        <v>1608</v>
      </c>
      <c r="B871" s="15" t="s">
        <v>1672</v>
      </c>
      <c r="C871" s="15" t="s">
        <v>1675</v>
      </c>
      <c r="D871" t="s">
        <v>1603</v>
      </c>
      <c r="E871" t="s">
        <v>1604</v>
      </c>
      <c r="F871" t="s">
        <v>1840</v>
      </c>
      <c r="G871" s="15" t="s">
        <v>1694</v>
      </c>
      <c r="H871" s="14" t="s">
        <v>1694</v>
      </c>
      <c r="I871" s="16" t="s">
        <v>1841</v>
      </c>
      <c r="M871" t="s">
        <v>1671</v>
      </c>
      <c r="O871">
        <v>2011</v>
      </c>
      <c r="R871">
        <v>30</v>
      </c>
      <c r="T871" t="s">
        <v>1842</v>
      </c>
      <c r="U871" t="s">
        <v>1775</v>
      </c>
      <c r="V871" s="9" t="s">
        <v>1842</v>
      </c>
      <c r="W871">
        <v>70</v>
      </c>
      <c r="X871" s="9" t="s">
        <v>1821</v>
      </c>
      <c r="Y871" t="s">
        <v>1739</v>
      </c>
      <c r="Z871">
        <v>0</v>
      </c>
      <c r="AF871" s="14" t="s">
        <v>158</v>
      </c>
      <c r="AG871" t="s">
        <v>1843</v>
      </c>
      <c r="AH871">
        <v>10</v>
      </c>
      <c r="AI871" t="s">
        <v>158</v>
      </c>
      <c r="AJ871" s="15" t="s">
        <v>1674</v>
      </c>
      <c r="AK871" s="15">
        <v>9.8670000000000009</v>
      </c>
      <c r="AL871" s="14" t="s">
        <v>1792</v>
      </c>
      <c r="AM871" s="14">
        <f>13.011-6.611</f>
        <v>6.3999999999999995</v>
      </c>
      <c r="AN871" s="15">
        <v>4</v>
      </c>
      <c r="AO871" s="15">
        <v>50</v>
      </c>
      <c r="AP871" s="15">
        <v>168</v>
      </c>
      <c r="AQ871" s="14" t="s">
        <v>1813</v>
      </c>
      <c r="AR871" s="15" t="s">
        <v>1845</v>
      </c>
    </row>
    <row r="872" spans="1:44" x14ac:dyDescent="0.2">
      <c r="A872" t="s">
        <v>1608</v>
      </c>
      <c r="B872" s="15" t="s">
        <v>1672</v>
      </c>
      <c r="C872" s="15" t="s">
        <v>1675</v>
      </c>
      <c r="D872" t="s">
        <v>1603</v>
      </c>
      <c r="E872" t="s">
        <v>1604</v>
      </c>
      <c r="F872" t="s">
        <v>1840</v>
      </c>
      <c r="G872" s="15" t="s">
        <v>1694</v>
      </c>
      <c r="H872" s="14" t="s">
        <v>1694</v>
      </c>
      <c r="I872" s="16" t="s">
        <v>1841</v>
      </c>
      <c r="M872" t="s">
        <v>1671</v>
      </c>
      <c r="O872">
        <v>2011</v>
      </c>
      <c r="R872">
        <v>30</v>
      </c>
      <c r="T872" t="s">
        <v>1842</v>
      </c>
      <c r="U872" t="s">
        <v>1775</v>
      </c>
      <c r="V872" s="9" t="s">
        <v>1842</v>
      </c>
      <c r="W872">
        <v>70</v>
      </c>
      <c r="X872" s="9" t="s">
        <v>1730</v>
      </c>
      <c r="Y872" t="s">
        <v>1739</v>
      </c>
      <c r="Z872">
        <v>0</v>
      </c>
      <c r="AF872" s="14" t="s">
        <v>158</v>
      </c>
      <c r="AG872" t="s">
        <v>1843</v>
      </c>
      <c r="AH872">
        <v>10</v>
      </c>
      <c r="AI872" t="s">
        <v>158</v>
      </c>
      <c r="AJ872" s="15" t="s">
        <v>1674</v>
      </c>
      <c r="AK872" s="15">
        <v>16.399999999999999</v>
      </c>
      <c r="AL872" s="14" t="s">
        <v>1792</v>
      </c>
      <c r="AM872" s="14">
        <f>17.722-15.322</f>
        <v>2.4000000000000021</v>
      </c>
      <c r="AN872" s="15">
        <v>4</v>
      </c>
      <c r="AO872" s="15">
        <v>50</v>
      </c>
      <c r="AP872" s="15">
        <v>168</v>
      </c>
      <c r="AQ872" s="14" t="s">
        <v>1813</v>
      </c>
      <c r="AR872" s="15" t="s">
        <v>1845</v>
      </c>
    </row>
    <row r="873" spans="1:44" x14ac:dyDescent="0.2">
      <c r="A873" t="s">
        <v>1608</v>
      </c>
      <c r="B873" s="15" t="s">
        <v>1672</v>
      </c>
      <c r="C873" s="15" t="s">
        <v>1675</v>
      </c>
      <c r="D873" t="s">
        <v>1603</v>
      </c>
      <c r="E873" t="s">
        <v>1604</v>
      </c>
      <c r="F873" t="s">
        <v>1840</v>
      </c>
      <c r="G873" s="15" t="s">
        <v>1694</v>
      </c>
      <c r="H873" s="14" t="s">
        <v>1694</v>
      </c>
      <c r="I873" s="16" t="s">
        <v>1841</v>
      </c>
      <c r="M873" t="s">
        <v>1671</v>
      </c>
      <c r="O873">
        <v>2011</v>
      </c>
      <c r="R873">
        <v>30</v>
      </c>
      <c r="T873" t="s">
        <v>1842</v>
      </c>
      <c r="U873" t="s">
        <v>1775</v>
      </c>
      <c r="V873" s="9" t="s">
        <v>1842</v>
      </c>
      <c r="W873">
        <v>70</v>
      </c>
      <c r="X873" s="9" t="s">
        <v>1822</v>
      </c>
      <c r="Y873" t="s">
        <v>1739</v>
      </c>
      <c r="Z873">
        <v>0</v>
      </c>
      <c r="AF873" s="14" t="s">
        <v>158</v>
      </c>
      <c r="AG873" t="s">
        <v>1843</v>
      </c>
      <c r="AH873">
        <v>10</v>
      </c>
      <c r="AI873" t="s">
        <v>158</v>
      </c>
      <c r="AJ873" s="15" t="s">
        <v>1674</v>
      </c>
      <c r="AK873" s="15">
        <v>0.56699999999999995</v>
      </c>
      <c r="AL873" s="14" t="s">
        <v>1792</v>
      </c>
      <c r="AM873" s="14">
        <v>1.9890000000000001</v>
      </c>
      <c r="AN873" s="15">
        <v>4</v>
      </c>
      <c r="AO873" s="15">
        <v>50</v>
      </c>
      <c r="AP873" s="15">
        <v>168</v>
      </c>
      <c r="AQ873" s="14" t="s">
        <v>1813</v>
      </c>
      <c r="AR873" s="15" t="s">
        <v>1845</v>
      </c>
    </row>
    <row r="874" spans="1:44" x14ac:dyDescent="0.2">
      <c r="A874" t="s">
        <v>1608</v>
      </c>
      <c r="B874" s="15" t="s">
        <v>1672</v>
      </c>
      <c r="C874" s="15" t="s">
        <v>1675</v>
      </c>
      <c r="D874" t="s">
        <v>1603</v>
      </c>
      <c r="E874" t="s">
        <v>1604</v>
      </c>
      <c r="F874" t="s">
        <v>1840</v>
      </c>
      <c r="G874" s="15" t="s">
        <v>1694</v>
      </c>
      <c r="H874" s="14" t="s">
        <v>1694</v>
      </c>
      <c r="I874" s="16" t="s">
        <v>1841</v>
      </c>
      <c r="M874" t="s">
        <v>1671</v>
      </c>
      <c r="O874">
        <v>2011</v>
      </c>
      <c r="R874">
        <v>30</v>
      </c>
      <c r="T874" t="s">
        <v>1842</v>
      </c>
      <c r="U874" t="s">
        <v>95</v>
      </c>
      <c r="V874" s="9" t="s">
        <v>1842</v>
      </c>
      <c r="W874">
        <v>70</v>
      </c>
      <c r="X874" s="9" t="s">
        <v>1730</v>
      </c>
      <c r="Y874" t="s">
        <v>1739</v>
      </c>
      <c r="Z874">
        <v>0</v>
      </c>
      <c r="AA874" t="s">
        <v>1846</v>
      </c>
      <c r="AB874">
        <v>10</v>
      </c>
      <c r="AC874">
        <v>1</v>
      </c>
      <c r="AF874" s="14" t="s">
        <v>158</v>
      </c>
      <c r="AG874" t="s">
        <v>1843</v>
      </c>
      <c r="AH874">
        <v>10</v>
      </c>
      <c r="AI874" t="s">
        <v>158</v>
      </c>
      <c r="AJ874" s="15" t="s">
        <v>1674</v>
      </c>
      <c r="AK874" s="15">
        <v>50</v>
      </c>
      <c r="AL874" s="14"/>
      <c r="AN874" s="15">
        <v>4</v>
      </c>
      <c r="AO874" s="15">
        <v>50</v>
      </c>
      <c r="AP874" s="15">
        <v>8.6999999999999993</v>
      </c>
      <c r="AQ874" s="14" t="s">
        <v>1813</v>
      </c>
      <c r="AR874" s="15" t="s">
        <v>1845</v>
      </c>
    </row>
    <row r="875" spans="1:44" x14ac:dyDescent="0.2">
      <c r="A875" t="s">
        <v>1608</v>
      </c>
      <c r="B875" s="15" t="s">
        <v>1672</v>
      </c>
      <c r="C875" s="15" t="s">
        <v>1675</v>
      </c>
      <c r="D875" t="s">
        <v>1603</v>
      </c>
      <c r="E875" t="s">
        <v>1604</v>
      </c>
      <c r="F875" t="s">
        <v>1840</v>
      </c>
      <c r="G875" s="15" t="s">
        <v>1694</v>
      </c>
      <c r="H875" s="14" t="s">
        <v>1694</v>
      </c>
      <c r="I875" s="16" t="s">
        <v>1841</v>
      </c>
      <c r="M875" t="s">
        <v>1671</v>
      </c>
      <c r="O875">
        <v>2011</v>
      </c>
      <c r="R875">
        <v>30</v>
      </c>
      <c r="T875" t="s">
        <v>1842</v>
      </c>
      <c r="U875" t="s">
        <v>95</v>
      </c>
      <c r="V875" s="9" t="s">
        <v>1842</v>
      </c>
      <c r="W875">
        <v>70</v>
      </c>
      <c r="X875" s="9" t="s">
        <v>1730</v>
      </c>
      <c r="Y875" t="s">
        <v>1739</v>
      </c>
      <c r="Z875">
        <v>0</v>
      </c>
      <c r="AA875" t="s">
        <v>1685</v>
      </c>
      <c r="AB875">
        <v>100</v>
      </c>
      <c r="AC875">
        <v>1</v>
      </c>
      <c r="AF875" s="14" t="s">
        <v>158</v>
      </c>
      <c r="AG875" t="s">
        <v>1843</v>
      </c>
      <c r="AH875">
        <v>10</v>
      </c>
      <c r="AI875" t="s">
        <v>158</v>
      </c>
      <c r="AJ875" s="15" t="s">
        <v>1674</v>
      </c>
      <c r="AK875" s="15">
        <v>50</v>
      </c>
      <c r="AL875" s="14"/>
      <c r="AN875" s="15">
        <v>4</v>
      </c>
      <c r="AO875" s="15">
        <v>50</v>
      </c>
      <c r="AP875" s="15">
        <v>20</v>
      </c>
      <c r="AQ875" s="14" t="s">
        <v>1813</v>
      </c>
      <c r="AR875" s="15" t="s">
        <v>1845</v>
      </c>
    </row>
    <row r="876" spans="1:44" x14ac:dyDescent="0.2">
      <c r="A876" t="s">
        <v>1608</v>
      </c>
      <c r="B876" s="15" t="s">
        <v>1672</v>
      </c>
      <c r="C876" s="15" t="s">
        <v>1675</v>
      </c>
      <c r="D876" t="s">
        <v>1603</v>
      </c>
      <c r="E876" t="s">
        <v>1604</v>
      </c>
      <c r="F876" t="s">
        <v>1840</v>
      </c>
      <c r="G876" s="15" t="s">
        <v>1694</v>
      </c>
      <c r="H876" s="14" t="s">
        <v>1694</v>
      </c>
      <c r="I876" s="16" t="s">
        <v>1841</v>
      </c>
      <c r="M876" t="s">
        <v>1671</v>
      </c>
      <c r="O876">
        <v>2011</v>
      </c>
      <c r="R876">
        <v>30</v>
      </c>
      <c r="T876" t="s">
        <v>1842</v>
      </c>
      <c r="U876" t="s">
        <v>95</v>
      </c>
      <c r="V876" s="9" t="s">
        <v>1842</v>
      </c>
      <c r="W876">
        <v>70</v>
      </c>
      <c r="X876" s="9" t="s">
        <v>1730</v>
      </c>
      <c r="Y876" t="s">
        <v>1847</v>
      </c>
      <c r="Z876">
        <v>0</v>
      </c>
      <c r="AA876" t="s">
        <v>1685</v>
      </c>
      <c r="AB876">
        <v>100</v>
      </c>
      <c r="AC876">
        <v>1</v>
      </c>
      <c r="AF876" s="14" t="s">
        <v>158</v>
      </c>
      <c r="AG876" t="s">
        <v>1843</v>
      </c>
      <c r="AH876">
        <v>10</v>
      </c>
      <c r="AI876" t="s">
        <v>158</v>
      </c>
      <c r="AJ876" s="15" t="s">
        <v>1674</v>
      </c>
      <c r="AK876" s="15">
        <v>50</v>
      </c>
      <c r="AL876" s="14"/>
      <c r="AN876" s="15">
        <v>4</v>
      </c>
      <c r="AO876" s="15">
        <v>50</v>
      </c>
      <c r="AP876" s="15">
        <v>17.5</v>
      </c>
      <c r="AQ876" s="14" t="s">
        <v>1813</v>
      </c>
      <c r="AR876" s="15" t="s">
        <v>1845</v>
      </c>
    </row>
    <row r="877" spans="1:44" x14ac:dyDescent="0.2">
      <c r="A877" t="s">
        <v>1608</v>
      </c>
      <c r="B877" s="15" t="s">
        <v>1672</v>
      </c>
      <c r="C877" s="15" t="s">
        <v>1675</v>
      </c>
      <c r="D877" t="s">
        <v>1603</v>
      </c>
      <c r="E877" t="s">
        <v>1604</v>
      </c>
      <c r="F877" t="s">
        <v>1840</v>
      </c>
      <c r="G877" s="15" t="s">
        <v>1694</v>
      </c>
      <c r="H877" s="14" t="s">
        <v>1694</v>
      </c>
      <c r="I877" s="16" t="s">
        <v>1841</v>
      </c>
      <c r="M877" t="s">
        <v>1671</v>
      </c>
      <c r="O877">
        <v>2011</v>
      </c>
      <c r="R877">
        <v>30</v>
      </c>
      <c r="T877" t="s">
        <v>1842</v>
      </c>
      <c r="U877" t="s">
        <v>95</v>
      </c>
      <c r="V877" s="9" t="s">
        <v>1842</v>
      </c>
      <c r="W877">
        <v>70</v>
      </c>
      <c r="X877" s="9" t="s">
        <v>1730</v>
      </c>
      <c r="Y877" t="s">
        <v>1739</v>
      </c>
      <c r="Z877">
        <v>0</v>
      </c>
      <c r="AA877" t="s">
        <v>1685</v>
      </c>
      <c r="AB877">
        <v>200</v>
      </c>
      <c r="AC877">
        <v>1</v>
      </c>
      <c r="AF877" s="14" t="s">
        <v>158</v>
      </c>
      <c r="AG877" t="s">
        <v>1843</v>
      </c>
      <c r="AH877">
        <v>10</v>
      </c>
      <c r="AI877" t="s">
        <v>158</v>
      </c>
      <c r="AJ877" s="15" t="s">
        <v>1674</v>
      </c>
      <c r="AK877" s="15">
        <v>50</v>
      </c>
      <c r="AL877" s="14"/>
      <c r="AN877" s="15">
        <v>4</v>
      </c>
      <c r="AO877" s="15">
        <v>50</v>
      </c>
      <c r="AP877" s="15">
        <v>18.5</v>
      </c>
      <c r="AQ877" s="14" t="s">
        <v>1813</v>
      </c>
      <c r="AR877" s="15" t="s">
        <v>1845</v>
      </c>
    </row>
    <row r="878" spans="1:44" x14ac:dyDescent="0.2">
      <c r="A878" t="s">
        <v>1608</v>
      </c>
      <c r="B878" s="15" t="s">
        <v>1672</v>
      </c>
      <c r="C878" s="15" t="s">
        <v>1675</v>
      </c>
      <c r="D878" t="s">
        <v>1603</v>
      </c>
      <c r="E878" t="s">
        <v>1604</v>
      </c>
      <c r="F878" t="s">
        <v>1840</v>
      </c>
      <c r="G878" s="15" t="s">
        <v>1694</v>
      </c>
      <c r="H878" s="14" t="s">
        <v>1694</v>
      </c>
      <c r="I878" s="16" t="s">
        <v>1841</v>
      </c>
      <c r="M878" t="s">
        <v>1671</v>
      </c>
      <c r="O878">
        <v>2011</v>
      </c>
      <c r="R878">
        <v>30</v>
      </c>
      <c r="T878" t="s">
        <v>1842</v>
      </c>
      <c r="U878" t="s">
        <v>95</v>
      </c>
      <c r="V878" s="9" t="s">
        <v>1842</v>
      </c>
      <c r="W878">
        <v>70</v>
      </c>
      <c r="X878" s="9" t="s">
        <v>1730</v>
      </c>
      <c r="Y878" t="s">
        <v>1848</v>
      </c>
      <c r="Z878">
        <v>0</v>
      </c>
      <c r="AA878" t="s">
        <v>1685</v>
      </c>
      <c r="AB878">
        <v>200</v>
      </c>
      <c r="AC878">
        <v>1</v>
      </c>
      <c r="AF878" s="14" t="s">
        <v>158</v>
      </c>
      <c r="AG878" t="s">
        <v>1843</v>
      </c>
      <c r="AH878">
        <v>10</v>
      </c>
      <c r="AI878" t="s">
        <v>158</v>
      </c>
      <c r="AJ878" s="15" t="s">
        <v>1674</v>
      </c>
      <c r="AK878" s="15">
        <v>50</v>
      </c>
      <c r="AL878" s="14"/>
      <c r="AN878" s="15">
        <v>4</v>
      </c>
      <c r="AO878" s="15">
        <v>50</v>
      </c>
      <c r="AP878" s="15">
        <v>11.3</v>
      </c>
      <c r="AQ878" s="14" t="s">
        <v>1813</v>
      </c>
      <c r="AR878" s="15" t="s">
        <v>1845</v>
      </c>
    </row>
    <row r="879" spans="1:44" x14ac:dyDescent="0.2">
      <c r="A879" t="s">
        <v>1608</v>
      </c>
      <c r="B879" s="15" t="s">
        <v>1672</v>
      </c>
      <c r="C879" s="15" t="s">
        <v>1675</v>
      </c>
      <c r="D879" t="s">
        <v>1603</v>
      </c>
      <c r="E879" t="s">
        <v>1604</v>
      </c>
      <c r="F879" t="s">
        <v>1840</v>
      </c>
      <c r="G879" s="15" t="s">
        <v>1694</v>
      </c>
      <c r="H879" s="14" t="s">
        <v>1694</v>
      </c>
      <c r="I879" s="16" t="s">
        <v>1841</v>
      </c>
      <c r="M879" t="s">
        <v>1671</v>
      </c>
      <c r="O879">
        <v>2011</v>
      </c>
      <c r="R879">
        <v>30</v>
      </c>
      <c r="T879" t="s">
        <v>1842</v>
      </c>
      <c r="U879" t="s">
        <v>95</v>
      </c>
      <c r="V879" s="9" t="s">
        <v>1842</v>
      </c>
      <c r="W879">
        <v>70</v>
      </c>
      <c r="X879" s="9" t="s">
        <v>1730</v>
      </c>
      <c r="Y879" t="s">
        <v>1739</v>
      </c>
      <c r="Z879">
        <v>0</v>
      </c>
      <c r="AA879" t="s">
        <v>1685</v>
      </c>
      <c r="AB879">
        <v>500</v>
      </c>
      <c r="AC879">
        <v>1</v>
      </c>
      <c r="AF879" s="14" t="s">
        <v>158</v>
      </c>
      <c r="AG879" t="s">
        <v>1843</v>
      </c>
      <c r="AH879">
        <v>10</v>
      </c>
      <c r="AI879" t="s">
        <v>158</v>
      </c>
      <c r="AJ879" s="15" t="s">
        <v>1674</v>
      </c>
      <c r="AK879" s="15">
        <v>50</v>
      </c>
      <c r="AL879" s="14"/>
      <c r="AN879" s="15">
        <v>4</v>
      </c>
      <c r="AO879" s="15">
        <v>50</v>
      </c>
      <c r="AP879" s="15">
        <v>39</v>
      </c>
      <c r="AQ879" s="14" t="s">
        <v>1813</v>
      </c>
      <c r="AR879" s="15" t="s">
        <v>1845</v>
      </c>
    </row>
    <row r="880" spans="1:44" x14ac:dyDescent="0.2">
      <c r="A880" t="s">
        <v>1608</v>
      </c>
      <c r="B880" s="15" t="s">
        <v>1672</v>
      </c>
      <c r="C880" s="15" t="s">
        <v>1675</v>
      </c>
      <c r="D880" t="s">
        <v>1603</v>
      </c>
      <c r="E880" t="s">
        <v>1604</v>
      </c>
      <c r="F880" t="s">
        <v>1840</v>
      </c>
      <c r="G880" s="15" t="s">
        <v>1694</v>
      </c>
      <c r="H880" s="14" t="s">
        <v>1694</v>
      </c>
      <c r="I880" s="16" t="s">
        <v>1841</v>
      </c>
      <c r="M880" t="s">
        <v>1671</v>
      </c>
      <c r="O880">
        <v>2011</v>
      </c>
      <c r="R880">
        <v>30</v>
      </c>
      <c r="T880" t="s">
        <v>1842</v>
      </c>
      <c r="U880" t="s">
        <v>95</v>
      </c>
      <c r="V880" s="9" t="s">
        <v>1842</v>
      </c>
      <c r="W880">
        <v>70</v>
      </c>
      <c r="X880" s="9" t="s">
        <v>1730</v>
      </c>
      <c r="Y880" t="s">
        <v>1848</v>
      </c>
      <c r="Z880">
        <v>0</v>
      </c>
      <c r="AA880" t="s">
        <v>1685</v>
      </c>
      <c r="AB880">
        <v>500</v>
      </c>
      <c r="AC880">
        <v>1</v>
      </c>
      <c r="AF880" s="14" t="s">
        <v>158</v>
      </c>
      <c r="AG880" t="s">
        <v>1843</v>
      </c>
      <c r="AH880">
        <v>10</v>
      </c>
      <c r="AI880" t="s">
        <v>158</v>
      </c>
      <c r="AJ880" s="15" t="s">
        <v>1674</v>
      </c>
      <c r="AK880" s="15">
        <v>50</v>
      </c>
      <c r="AL880" s="14"/>
      <c r="AN880" s="15">
        <v>4</v>
      </c>
      <c r="AO880" s="15">
        <v>50</v>
      </c>
      <c r="AP880" s="15">
        <v>9.8000000000000007</v>
      </c>
      <c r="AQ880" s="14" t="s">
        <v>1813</v>
      </c>
      <c r="AR880" s="15" t="s">
        <v>1845</v>
      </c>
    </row>
    <row r="881" spans="1:44" x14ac:dyDescent="0.2">
      <c r="A881" t="s">
        <v>1608</v>
      </c>
      <c r="B881" s="15" t="s">
        <v>1672</v>
      </c>
      <c r="C881" s="15" t="s">
        <v>1675</v>
      </c>
      <c r="D881" t="s">
        <v>1603</v>
      </c>
      <c r="E881" t="s">
        <v>1604</v>
      </c>
      <c r="F881" t="s">
        <v>1840</v>
      </c>
      <c r="G881" s="15" t="s">
        <v>1694</v>
      </c>
      <c r="H881" s="14" t="s">
        <v>1694</v>
      </c>
      <c r="I881" s="16" t="s">
        <v>1841</v>
      </c>
      <c r="M881" t="s">
        <v>1671</v>
      </c>
      <c r="O881">
        <v>2011</v>
      </c>
      <c r="R881">
        <v>30</v>
      </c>
      <c r="T881" t="s">
        <v>1842</v>
      </c>
      <c r="U881" t="s">
        <v>95</v>
      </c>
      <c r="V881" s="9" t="s">
        <v>1842</v>
      </c>
      <c r="W881">
        <v>70</v>
      </c>
      <c r="X881" s="9" t="s">
        <v>1730</v>
      </c>
      <c r="Y881" t="s">
        <v>1847</v>
      </c>
      <c r="Z881">
        <v>0</v>
      </c>
      <c r="AA881" t="s">
        <v>1685</v>
      </c>
      <c r="AB881">
        <v>500</v>
      </c>
      <c r="AC881">
        <v>1</v>
      </c>
      <c r="AF881" s="14" t="s">
        <v>158</v>
      </c>
      <c r="AG881" t="s">
        <v>1843</v>
      </c>
      <c r="AH881">
        <v>10</v>
      </c>
      <c r="AI881" t="s">
        <v>158</v>
      </c>
      <c r="AJ881" s="15" t="s">
        <v>1674</v>
      </c>
      <c r="AK881" s="15">
        <v>50</v>
      </c>
      <c r="AL881" s="14"/>
      <c r="AN881" s="15">
        <v>4</v>
      </c>
      <c r="AO881" s="15">
        <v>50</v>
      </c>
      <c r="AP881" s="15">
        <v>53</v>
      </c>
      <c r="AQ881" s="14" t="s">
        <v>1813</v>
      </c>
      <c r="AR881" s="15" t="s">
        <v>1845</v>
      </c>
    </row>
    <row r="882" spans="1:44" x14ac:dyDescent="0.2">
      <c r="A882" t="s">
        <v>1633</v>
      </c>
      <c r="B882" s="15" t="s">
        <v>1672</v>
      </c>
      <c r="C882" s="15" t="s">
        <v>1675</v>
      </c>
      <c r="D882" t="s">
        <v>1628</v>
      </c>
      <c r="E882" t="s">
        <v>1629</v>
      </c>
      <c r="G882" s="15" t="s">
        <v>158</v>
      </c>
      <c r="H882" s="14" t="s">
        <v>1694</v>
      </c>
      <c r="I882" s="18" t="s">
        <v>1849</v>
      </c>
      <c r="J882">
        <v>32.133333333333297</v>
      </c>
      <c r="K882">
        <v>-50.133333333333297</v>
      </c>
      <c r="L882">
        <v>2320</v>
      </c>
      <c r="M882" t="s">
        <v>1671</v>
      </c>
      <c r="O882">
        <v>2009</v>
      </c>
      <c r="U882" t="s">
        <v>1775</v>
      </c>
      <c r="V882" s="9" t="s">
        <v>1746</v>
      </c>
      <c r="W882">
        <v>120</v>
      </c>
      <c r="X882" s="9" t="s">
        <v>1821</v>
      </c>
      <c r="Z882">
        <v>0</v>
      </c>
      <c r="AD882" t="s">
        <v>1694</v>
      </c>
      <c r="AF882" s="14" t="s">
        <v>158</v>
      </c>
      <c r="AG882" t="s">
        <v>1843</v>
      </c>
      <c r="AH882">
        <v>5</v>
      </c>
      <c r="AI882" t="s">
        <v>1694</v>
      </c>
      <c r="AJ882" s="15" t="s">
        <v>1674</v>
      </c>
      <c r="AK882" s="15">
        <v>36.75</v>
      </c>
      <c r="AL882" t="s">
        <v>1850</v>
      </c>
      <c r="AM882">
        <f>40.33-33.278</f>
        <v>7.0519999999999996</v>
      </c>
      <c r="AN882" s="15">
        <v>4</v>
      </c>
      <c r="AO882" s="15">
        <v>100</v>
      </c>
      <c r="AP882" s="15">
        <v>120</v>
      </c>
      <c r="AQ882" s="14" t="s">
        <v>1851</v>
      </c>
      <c r="AR882" s="15" t="s">
        <v>1681</v>
      </c>
    </row>
    <row r="883" spans="1:44" x14ac:dyDescent="0.2">
      <c r="A883" t="s">
        <v>1633</v>
      </c>
      <c r="B883" s="15" t="s">
        <v>1672</v>
      </c>
      <c r="C883" s="15" t="s">
        <v>1675</v>
      </c>
      <c r="D883" t="s">
        <v>1628</v>
      </c>
      <c r="E883" t="s">
        <v>1629</v>
      </c>
      <c r="G883" s="15" t="s">
        <v>158</v>
      </c>
      <c r="H883" s="14" t="s">
        <v>1694</v>
      </c>
      <c r="I883" s="18" t="s">
        <v>1849</v>
      </c>
      <c r="J883">
        <v>32.133333333333297</v>
      </c>
      <c r="K883">
        <v>-50.133333333333297</v>
      </c>
      <c r="L883">
        <v>2320</v>
      </c>
      <c r="M883" t="s">
        <v>1671</v>
      </c>
      <c r="O883">
        <v>2009</v>
      </c>
      <c r="U883" t="s">
        <v>1852</v>
      </c>
      <c r="V883" s="9" t="s">
        <v>1746</v>
      </c>
      <c r="W883">
        <v>120</v>
      </c>
      <c r="X883" s="9" t="s">
        <v>1821</v>
      </c>
      <c r="Z883">
        <v>0</v>
      </c>
      <c r="AD883" t="s">
        <v>1694</v>
      </c>
      <c r="AF883" s="14" t="s">
        <v>158</v>
      </c>
      <c r="AG883" t="s">
        <v>1853</v>
      </c>
      <c r="AH883">
        <v>1440</v>
      </c>
      <c r="AI883" t="s">
        <v>1694</v>
      </c>
      <c r="AJ883" s="15" t="s">
        <v>1674</v>
      </c>
      <c r="AK883" s="15">
        <v>45.5</v>
      </c>
      <c r="AL883" t="s">
        <v>1850</v>
      </c>
      <c r="AM883">
        <f>50.128-41.19</f>
        <v>8.9380000000000024</v>
      </c>
      <c r="AN883" s="15">
        <v>4</v>
      </c>
      <c r="AO883" s="15">
        <v>100</v>
      </c>
      <c r="AP883" s="15">
        <v>120</v>
      </c>
      <c r="AQ883" s="14" t="s">
        <v>1851</v>
      </c>
      <c r="AR883" s="15" t="s">
        <v>1681</v>
      </c>
    </row>
    <row r="884" spans="1:44" x14ac:dyDescent="0.2">
      <c r="A884" t="s">
        <v>1633</v>
      </c>
      <c r="B884" s="15" t="s">
        <v>1672</v>
      </c>
      <c r="C884" s="15" t="s">
        <v>1675</v>
      </c>
      <c r="D884" t="s">
        <v>1628</v>
      </c>
      <c r="E884" t="s">
        <v>1629</v>
      </c>
      <c r="G884" s="15" t="s">
        <v>158</v>
      </c>
      <c r="H884" s="14" t="s">
        <v>1694</v>
      </c>
      <c r="I884" s="18" t="s">
        <v>1849</v>
      </c>
      <c r="J884">
        <v>32.133333333333297</v>
      </c>
      <c r="K884">
        <v>-50.133333333333297</v>
      </c>
      <c r="L884">
        <v>2320</v>
      </c>
      <c r="M884" t="s">
        <v>1671</v>
      </c>
      <c r="O884">
        <v>2009</v>
      </c>
      <c r="U884" t="s">
        <v>1854</v>
      </c>
      <c r="V884" s="9" t="s">
        <v>1746</v>
      </c>
      <c r="W884">
        <v>120</v>
      </c>
      <c r="X884" s="9" t="s">
        <v>1821</v>
      </c>
      <c r="Z884">
        <v>0</v>
      </c>
      <c r="AA884" t="s">
        <v>1685</v>
      </c>
      <c r="AB884">
        <v>1000</v>
      </c>
      <c r="AC884">
        <v>2</v>
      </c>
      <c r="AD884" t="s">
        <v>1694</v>
      </c>
      <c r="AF884" s="14" t="s">
        <v>158</v>
      </c>
      <c r="AG884" t="s">
        <v>1843</v>
      </c>
      <c r="AH884">
        <v>5</v>
      </c>
      <c r="AI884" t="s">
        <v>1694</v>
      </c>
      <c r="AJ884" s="15" t="s">
        <v>1674</v>
      </c>
      <c r="AK884" s="15">
        <v>40.200000000000003</v>
      </c>
      <c r="AL884" t="s">
        <v>1850</v>
      </c>
      <c r="AM884">
        <f>43.828-36.941</f>
        <v>6.8870000000000005</v>
      </c>
      <c r="AN884" s="15">
        <v>4</v>
      </c>
      <c r="AO884" s="15">
        <v>100</v>
      </c>
      <c r="AP884" s="15">
        <v>120</v>
      </c>
      <c r="AQ884" s="14" t="s">
        <v>1851</v>
      </c>
      <c r="AR884" s="15" t="s">
        <v>1681</v>
      </c>
    </row>
    <row r="885" spans="1:44" x14ac:dyDescent="0.2">
      <c r="A885" t="s">
        <v>1633</v>
      </c>
      <c r="B885" s="15" t="s">
        <v>1672</v>
      </c>
      <c r="C885" s="15" t="s">
        <v>1675</v>
      </c>
      <c r="D885" t="s">
        <v>1628</v>
      </c>
      <c r="E885" t="s">
        <v>1629</v>
      </c>
      <c r="G885" s="15" t="s">
        <v>158</v>
      </c>
      <c r="H885" s="14" t="s">
        <v>1694</v>
      </c>
      <c r="I885" s="18" t="s">
        <v>1849</v>
      </c>
      <c r="J885">
        <v>32.133333333333297</v>
      </c>
      <c r="K885">
        <v>-50.133333333333297</v>
      </c>
      <c r="L885">
        <v>2320</v>
      </c>
      <c r="M885" t="s">
        <v>1671</v>
      </c>
      <c r="O885">
        <v>2009</v>
      </c>
      <c r="U885" t="s">
        <v>1854</v>
      </c>
      <c r="V885" s="9" t="s">
        <v>1746</v>
      </c>
      <c r="W885">
        <v>120</v>
      </c>
      <c r="X885" s="9" t="s">
        <v>1821</v>
      </c>
      <c r="Z885">
        <v>0</v>
      </c>
      <c r="AA885" t="s">
        <v>1685</v>
      </c>
      <c r="AB885">
        <v>1500</v>
      </c>
      <c r="AC885">
        <v>2</v>
      </c>
      <c r="AD885" t="s">
        <v>1694</v>
      </c>
      <c r="AF885" s="14" t="s">
        <v>158</v>
      </c>
      <c r="AG885" t="s">
        <v>1843</v>
      </c>
      <c r="AH885">
        <v>5</v>
      </c>
      <c r="AI885" t="s">
        <v>1694</v>
      </c>
      <c r="AJ885" s="15" t="s">
        <v>1674</v>
      </c>
      <c r="AK885" s="15">
        <v>41</v>
      </c>
      <c r="AL885" t="s">
        <v>1850</v>
      </c>
      <c r="AM885">
        <f>46.758-35.623</f>
        <v>11.135000000000005</v>
      </c>
      <c r="AN885" s="15">
        <v>4</v>
      </c>
      <c r="AO885" s="15">
        <v>100</v>
      </c>
      <c r="AP885" s="15">
        <v>120</v>
      </c>
      <c r="AQ885" s="14" t="s">
        <v>1851</v>
      </c>
      <c r="AR885" s="15" t="s">
        <v>1681</v>
      </c>
    </row>
    <row r="886" spans="1:44" x14ac:dyDescent="0.2">
      <c r="A886" t="s">
        <v>1633</v>
      </c>
      <c r="B886" s="15" t="s">
        <v>1672</v>
      </c>
      <c r="C886" s="15" t="s">
        <v>1675</v>
      </c>
      <c r="D886" t="s">
        <v>1628</v>
      </c>
      <c r="E886" t="s">
        <v>1629</v>
      </c>
      <c r="G886" s="15" t="s">
        <v>158</v>
      </c>
      <c r="H886" s="14" t="s">
        <v>1694</v>
      </c>
      <c r="I886" s="18" t="s">
        <v>1849</v>
      </c>
      <c r="J886">
        <v>32.133333333333297</v>
      </c>
      <c r="K886">
        <v>-50.133333333333297</v>
      </c>
      <c r="L886">
        <v>2320</v>
      </c>
      <c r="M886" t="s">
        <v>1671</v>
      </c>
      <c r="O886">
        <v>2009</v>
      </c>
      <c r="U886" t="s">
        <v>1775</v>
      </c>
      <c r="V886" s="9" t="s">
        <v>1746</v>
      </c>
      <c r="W886">
        <v>120</v>
      </c>
      <c r="X886" s="9" t="s">
        <v>1821</v>
      </c>
      <c r="Z886">
        <v>0</v>
      </c>
      <c r="AD886" t="s">
        <v>1694</v>
      </c>
      <c r="AF886" s="14" t="s">
        <v>158</v>
      </c>
      <c r="AG886" t="s">
        <v>1843</v>
      </c>
      <c r="AH886">
        <v>5</v>
      </c>
      <c r="AI886" t="s">
        <v>1694</v>
      </c>
      <c r="AJ886" s="15" t="s">
        <v>1807</v>
      </c>
      <c r="AK886" s="15">
        <v>0</v>
      </c>
      <c r="AN886" s="15">
        <v>4</v>
      </c>
      <c r="AO886" s="15">
        <v>100</v>
      </c>
      <c r="AP886" s="15">
        <v>1</v>
      </c>
      <c r="AQ886" s="14" t="s">
        <v>1851</v>
      </c>
      <c r="AR886" s="15" t="s">
        <v>1808</v>
      </c>
    </row>
    <row r="887" spans="1:44" x14ac:dyDescent="0.2">
      <c r="A887" t="s">
        <v>1633</v>
      </c>
      <c r="B887" s="15" t="s">
        <v>1672</v>
      </c>
      <c r="C887" s="15" t="s">
        <v>1675</v>
      </c>
      <c r="D887" t="s">
        <v>1628</v>
      </c>
      <c r="E887" t="s">
        <v>1629</v>
      </c>
      <c r="G887" s="15" t="s">
        <v>158</v>
      </c>
      <c r="H887" s="14" t="s">
        <v>1694</v>
      </c>
      <c r="I887" s="18" t="s">
        <v>1849</v>
      </c>
      <c r="J887">
        <v>32.133333333333297</v>
      </c>
      <c r="K887">
        <v>-50.133333333333297</v>
      </c>
      <c r="L887">
        <v>2320</v>
      </c>
      <c r="M887" t="s">
        <v>1671</v>
      </c>
      <c r="O887">
        <v>2009</v>
      </c>
      <c r="U887" t="s">
        <v>1775</v>
      </c>
      <c r="V887" s="9" t="s">
        <v>1746</v>
      </c>
      <c r="W887">
        <v>120</v>
      </c>
      <c r="X887" s="9" t="s">
        <v>1821</v>
      </c>
      <c r="Z887">
        <v>0</v>
      </c>
      <c r="AD887" t="s">
        <v>1694</v>
      </c>
      <c r="AF887" s="14" t="s">
        <v>158</v>
      </c>
      <c r="AG887" t="s">
        <v>1843</v>
      </c>
      <c r="AH887">
        <v>5</v>
      </c>
      <c r="AI887" t="s">
        <v>1694</v>
      </c>
      <c r="AJ887" s="15" t="s">
        <v>1807</v>
      </c>
      <c r="AK887" s="15">
        <v>0</v>
      </c>
      <c r="AN887" s="15">
        <v>4</v>
      </c>
      <c r="AO887" s="15">
        <v>100</v>
      </c>
      <c r="AP887" s="15">
        <v>8</v>
      </c>
      <c r="AQ887" s="14" t="s">
        <v>1851</v>
      </c>
      <c r="AR887" s="15" t="s">
        <v>1808</v>
      </c>
    </row>
    <row r="888" spans="1:44" x14ac:dyDescent="0.2">
      <c r="A888" t="s">
        <v>1633</v>
      </c>
      <c r="B888" s="15" t="s">
        <v>1672</v>
      </c>
      <c r="C888" s="15" t="s">
        <v>1675</v>
      </c>
      <c r="D888" t="s">
        <v>1628</v>
      </c>
      <c r="E888" t="s">
        <v>1629</v>
      </c>
      <c r="G888" s="15" t="s">
        <v>158</v>
      </c>
      <c r="H888" s="14" t="s">
        <v>1694</v>
      </c>
      <c r="I888" s="18" t="s">
        <v>1849</v>
      </c>
      <c r="J888">
        <v>32.133333333333297</v>
      </c>
      <c r="K888">
        <v>-50.133333333333297</v>
      </c>
      <c r="L888">
        <v>2320</v>
      </c>
      <c r="M888" t="s">
        <v>1671</v>
      </c>
      <c r="O888">
        <v>2009</v>
      </c>
      <c r="U888" t="s">
        <v>1775</v>
      </c>
      <c r="V888" s="9" t="s">
        <v>1746</v>
      </c>
      <c r="W888">
        <v>120</v>
      </c>
      <c r="X888" s="9" t="s">
        <v>1821</v>
      </c>
      <c r="Z888">
        <v>0</v>
      </c>
      <c r="AD888" t="s">
        <v>1694</v>
      </c>
      <c r="AF888" s="14" t="s">
        <v>158</v>
      </c>
      <c r="AG888" t="s">
        <v>1843</v>
      </c>
      <c r="AH888">
        <v>5</v>
      </c>
      <c r="AI888" t="s">
        <v>1694</v>
      </c>
      <c r="AJ888" s="15" t="s">
        <v>1807</v>
      </c>
      <c r="AK888" s="15">
        <v>0</v>
      </c>
      <c r="AN888" s="15">
        <v>4</v>
      </c>
      <c r="AO888" s="15">
        <v>100</v>
      </c>
      <c r="AP888" s="15">
        <v>15</v>
      </c>
      <c r="AQ888" s="14" t="s">
        <v>1851</v>
      </c>
      <c r="AR888" s="15" t="s">
        <v>1808</v>
      </c>
    </row>
    <row r="889" spans="1:44" x14ac:dyDescent="0.2">
      <c r="A889" t="s">
        <v>1633</v>
      </c>
      <c r="B889" s="15" t="s">
        <v>1672</v>
      </c>
      <c r="C889" s="15" t="s">
        <v>1675</v>
      </c>
      <c r="D889" t="s">
        <v>1628</v>
      </c>
      <c r="E889" t="s">
        <v>1629</v>
      </c>
      <c r="G889" s="15" t="s">
        <v>158</v>
      </c>
      <c r="H889" s="14" t="s">
        <v>1694</v>
      </c>
      <c r="I889" s="18" t="s">
        <v>1849</v>
      </c>
      <c r="J889">
        <v>32.133333333333297</v>
      </c>
      <c r="K889">
        <v>-50.133333333333297</v>
      </c>
      <c r="L889">
        <v>2320</v>
      </c>
      <c r="M889" t="s">
        <v>1671</v>
      </c>
      <c r="O889">
        <v>2009</v>
      </c>
      <c r="U889" t="s">
        <v>1775</v>
      </c>
      <c r="V889" s="9" t="s">
        <v>1746</v>
      </c>
      <c r="W889">
        <v>120</v>
      </c>
      <c r="X889" s="9" t="s">
        <v>1821</v>
      </c>
      <c r="Z889">
        <v>0</v>
      </c>
      <c r="AD889" t="s">
        <v>1694</v>
      </c>
      <c r="AF889" s="14" t="s">
        <v>158</v>
      </c>
      <c r="AG889" t="s">
        <v>1843</v>
      </c>
      <c r="AH889">
        <v>5</v>
      </c>
      <c r="AI889" t="s">
        <v>1694</v>
      </c>
      <c r="AJ889" s="15" t="s">
        <v>1807</v>
      </c>
      <c r="AK889" s="15">
        <v>0</v>
      </c>
      <c r="AN889" s="15">
        <v>4</v>
      </c>
      <c r="AO889" s="15">
        <v>100</v>
      </c>
      <c r="AP889" s="15">
        <v>22</v>
      </c>
      <c r="AQ889" s="14" t="s">
        <v>1851</v>
      </c>
      <c r="AR889" s="15" t="s">
        <v>1808</v>
      </c>
    </row>
    <row r="890" spans="1:44" x14ac:dyDescent="0.2">
      <c r="A890" t="s">
        <v>1633</v>
      </c>
      <c r="B890" s="15" t="s">
        <v>1672</v>
      </c>
      <c r="C890" s="15" t="s">
        <v>1675</v>
      </c>
      <c r="D890" t="s">
        <v>1628</v>
      </c>
      <c r="E890" t="s">
        <v>1629</v>
      </c>
      <c r="G890" s="15" t="s">
        <v>158</v>
      </c>
      <c r="H890" s="14" t="s">
        <v>1694</v>
      </c>
      <c r="I890" s="18" t="s">
        <v>1849</v>
      </c>
      <c r="J890">
        <v>32.133333333333297</v>
      </c>
      <c r="K890">
        <v>-50.133333333333297</v>
      </c>
      <c r="L890">
        <v>2320</v>
      </c>
      <c r="M890" t="s">
        <v>1671</v>
      </c>
      <c r="O890">
        <v>2009</v>
      </c>
      <c r="U890" t="s">
        <v>1775</v>
      </c>
      <c r="V890" s="9" t="s">
        <v>1746</v>
      </c>
      <c r="W890">
        <v>120</v>
      </c>
      <c r="X890" s="9" t="s">
        <v>1821</v>
      </c>
      <c r="Z890">
        <v>0</v>
      </c>
      <c r="AD890" t="s">
        <v>1694</v>
      </c>
      <c r="AF890" s="14" t="s">
        <v>158</v>
      </c>
      <c r="AG890" t="s">
        <v>1843</v>
      </c>
      <c r="AH890">
        <v>5</v>
      </c>
      <c r="AI890" t="s">
        <v>1694</v>
      </c>
      <c r="AJ890" s="15" t="s">
        <v>1807</v>
      </c>
      <c r="AK890" s="15">
        <v>0</v>
      </c>
      <c r="AN890" s="15">
        <v>4</v>
      </c>
      <c r="AO890" s="15">
        <v>100</v>
      </c>
      <c r="AP890" s="15">
        <v>29</v>
      </c>
      <c r="AQ890" s="14" t="s">
        <v>1851</v>
      </c>
      <c r="AR890" s="15" t="s">
        <v>1808</v>
      </c>
    </row>
    <row r="891" spans="1:44" x14ac:dyDescent="0.2">
      <c r="A891" t="s">
        <v>1633</v>
      </c>
      <c r="B891" s="15" t="s">
        <v>1672</v>
      </c>
      <c r="C891" s="15" t="s">
        <v>1675</v>
      </c>
      <c r="D891" t="s">
        <v>1628</v>
      </c>
      <c r="E891" t="s">
        <v>1629</v>
      </c>
      <c r="G891" s="15" t="s">
        <v>158</v>
      </c>
      <c r="H891" s="14" t="s">
        <v>1694</v>
      </c>
      <c r="I891" s="18" t="s">
        <v>1849</v>
      </c>
      <c r="J891">
        <v>32.133333333333297</v>
      </c>
      <c r="K891">
        <v>-50.133333333333297</v>
      </c>
      <c r="L891">
        <v>2320</v>
      </c>
      <c r="M891" t="s">
        <v>1671</v>
      </c>
      <c r="O891">
        <v>2009</v>
      </c>
      <c r="U891" t="s">
        <v>1775</v>
      </c>
      <c r="V891" s="9" t="s">
        <v>1746</v>
      </c>
      <c r="W891">
        <v>120</v>
      </c>
      <c r="X891" s="9" t="s">
        <v>1821</v>
      </c>
      <c r="Z891">
        <v>0</v>
      </c>
      <c r="AD891" t="s">
        <v>1694</v>
      </c>
      <c r="AF891" s="14" t="s">
        <v>158</v>
      </c>
      <c r="AG891" t="s">
        <v>1843</v>
      </c>
      <c r="AH891">
        <v>5</v>
      </c>
      <c r="AI891" t="s">
        <v>1694</v>
      </c>
      <c r="AJ891" s="15" t="s">
        <v>1807</v>
      </c>
      <c r="AK891" s="15">
        <v>0</v>
      </c>
      <c r="AN891" s="15">
        <v>4</v>
      </c>
      <c r="AO891" s="15">
        <v>100</v>
      </c>
      <c r="AP891" s="15">
        <v>36</v>
      </c>
      <c r="AQ891" s="14" t="s">
        <v>1851</v>
      </c>
      <c r="AR891" s="15" t="s">
        <v>1808</v>
      </c>
    </row>
    <row r="892" spans="1:44" x14ac:dyDescent="0.2">
      <c r="A892" t="s">
        <v>1633</v>
      </c>
      <c r="B892" s="15" t="s">
        <v>1672</v>
      </c>
      <c r="C892" s="15" t="s">
        <v>1675</v>
      </c>
      <c r="D892" t="s">
        <v>1628</v>
      </c>
      <c r="E892" t="s">
        <v>1629</v>
      </c>
      <c r="G892" s="15" t="s">
        <v>158</v>
      </c>
      <c r="H892" s="14" t="s">
        <v>1694</v>
      </c>
      <c r="I892" s="18" t="s">
        <v>1849</v>
      </c>
      <c r="J892">
        <v>32.133333333333297</v>
      </c>
      <c r="K892">
        <v>-50.133333333333297</v>
      </c>
      <c r="L892">
        <v>2320</v>
      </c>
      <c r="M892" t="s">
        <v>1671</v>
      </c>
      <c r="O892">
        <v>2009</v>
      </c>
      <c r="U892" t="s">
        <v>1775</v>
      </c>
      <c r="V892" s="9" t="s">
        <v>1746</v>
      </c>
      <c r="W892">
        <v>120</v>
      </c>
      <c r="X892" s="9" t="s">
        <v>1821</v>
      </c>
      <c r="Z892">
        <v>0</v>
      </c>
      <c r="AD892" t="s">
        <v>1694</v>
      </c>
      <c r="AF892" s="14" t="s">
        <v>158</v>
      </c>
      <c r="AG892" t="s">
        <v>1843</v>
      </c>
      <c r="AH892">
        <v>5</v>
      </c>
      <c r="AI892" t="s">
        <v>1694</v>
      </c>
      <c r="AJ892" s="15" t="s">
        <v>1807</v>
      </c>
      <c r="AK892" s="15">
        <v>0</v>
      </c>
      <c r="AN892" s="15">
        <v>4</v>
      </c>
      <c r="AO892" s="15">
        <v>100</v>
      </c>
      <c r="AP892" s="15">
        <v>43</v>
      </c>
      <c r="AQ892" s="14" t="s">
        <v>1851</v>
      </c>
      <c r="AR892" s="15" t="s">
        <v>1808</v>
      </c>
    </row>
    <row r="893" spans="1:44" x14ac:dyDescent="0.2">
      <c r="A893" t="s">
        <v>1633</v>
      </c>
      <c r="B893" s="15" t="s">
        <v>1672</v>
      </c>
      <c r="C893" s="15" t="s">
        <v>1675</v>
      </c>
      <c r="D893" t="s">
        <v>1628</v>
      </c>
      <c r="E893" t="s">
        <v>1629</v>
      </c>
      <c r="G893" s="15" t="s">
        <v>158</v>
      </c>
      <c r="H893" s="14" t="s">
        <v>1694</v>
      </c>
      <c r="I893" s="18" t="s">
        <v>1849</v>
      </c>
      <c r="J893">
        <v>32.133333333333297</v>
      </c>
      <c r="K893">
        <v>-50.133333333333297</v>
      </c>
      <c r="L893">
        <v>2320</v>
      </c>
      <c r="M893" t="s">
        <v>1671</v>
      </c>
      <c r="O893">
        <v>2009</v>
      </c>
      <c r="U893" t="s">
        <v>1775</v>
      </c>
      <c r="V893" s="9" t="s">
        <v>1746</v>
      </c>
      <c r="W893">
        <v>120</v>
      </c>
      <c r="X893" s="9" t="s">
        <v>1821</v>
      </c>
      <c r="Z893">
        <v>0</v>
      </c>
      <c r="AD893" t="s">
        <v>1694</v>
      </c>
      <c r="AF893" s="14" t="s">
        <v>158</v>
      </c>
      <c r="AG893" t="s">
        <v>1843</v>
      </c>
      <c r="AH893">
        <v>5</v>
      </c>
      <c r="AI893" t="s">
        <v>1694</v>
      </c>
      <c r="AJ893" s="15" t="s">
        <v>1807</v>
      </c>
      <c r="AK893" s="15">
        <v>0.41699999999999998</v>
      </c>
      <c r="AN893" s="15">
        <v>4</v>
      </c>
      <c r="AO893" s="15">
        <v>100</v>
      </c>
      <c r="AP893" s="15">
        <v>50</v>
      </c>
      <c r="AQ893" s="14" t="s">
        <v>1851</v>
      </c>
      <c r="AR893" s="15" t="s">
        <v>1808</v>
      </c>
    </row>
    <row r="894" spans="1:44" x14ac:dyDescent="0.2">
      <c r="A894" t="s">
        <v>1633</v>
      </c>
      <c r="B894" s="15" t="s">
        <v>1672</v>
      </c>
      <c r="C894" s="15" t="s">
        <v>1675</v>
      </c>
      <c r="D894" t="s">
        <v>1628</v>
      </c>
      <c r="E894" t="s">
        <v>1629</v>
      </c>
      <c r="G894" s="15" t="s">
        <v>158</v>
      </c>
      <c r="H894" s="14" t="s">
        <v>1694</v>
      </c>
      <c r="I894" s="18" t="s">
        <v>1849</v>
      </c>
      <c r="J894">
        <v>32.133333333333297</v>
      </c>
      <c r="K894">
        <v>-50.133333333333297</v>
      </c>
      <c r="L894">
        <v>2320</v>
      </c>
      <c r="M894" t="s">
        <v>1671</v>
      </c>
      <c r="O894">
        <v>2009</v>
      </c>
      <c r="U894" t="s">
        <v>1775</v>
      </c>
      <c r="V894" s="9" t="s">
        <v>1746</v>
      </c>
      <c r="W894">
        <v>120</v>
      </c>
      <c r="X894" s="9" t="s">
        <v>1821</v>
      </c>
      <c r="Z894">
        <v>0</v>
      </c>
      <c r="AD894" t="s">
        <v>1694</v>
      </c>
      <c r="AF894" s="14" t="s">
        <v>158</v>
      </c>
      <c r="AG894" t="s">
        <v>1843</v>
      </c>
      <c r="AH894">
        <v>5</v>
      </c>
      <c r="AI894" t="s">
        <v>1694</v>
      </c>
      <c r="AJ894" s="15" t="s">
        <v>1807</v>
      </c>
      <c r="AK894" s="15">
        <v>0.14000000000000001</v>
      </c>
      <c r="AN894" s="15">
        <v>4</v>
      </c>
      <c r="AO894" s="15">
        <v>100</v>
      </c>
      <c r="AP894" s="15">
        <v>57</v>
      </c>
      <c r="AQ894" s="14" t="s">
        <v>1851</v>
      </c>
      <c r="AR894" s="15" t="s">
        <v>1808</v>
      </c>
    </row>
    <row r="895" spans="1:44" x14ac:dyDescent="0.2">
      <c r="A895" t="s">
        <v>1633</v>
      </c>
      <c r="B895" s="15" t="s">
        <v>1672</v>
      </c>
      <c r="C895" s="15" t="s">
        <v>1675</v>
      </c>
      <c r="D895" t="s">
        <v>1628</v>
      </c>
      <c r="E895" t="s">
        <v>1629</v>
      </c>
      <c r="G895" s="15" t="s">
        <v>158</v>
      </c>
      <c r="H895" s="14" t="s">
        <v>1694</v>
      </c>
      <c r="I895" s="18" t="s">
        <v>1849</v>
      </c>
      <c r="J895">
        <v>32.133333333333297</v>
      </c>
      <c r="K895">
        <v>-50.133333333333297</v>
      </c>
      <c r="L895">
        <v>2320</v>
      </c>
      <c r="M895" t="s">
        <v>1671</v>
      </c>
      <c r="O895">
        <v>2009</v>
      </c>
      <c r="U895" t="s">
        <v>1775</v>
      </c>
      <c r="V895" s="9" t="s">
        <v>1746</v>
      </c>
      <c r="W895">
        <v>120</v>
      </c>
      <c r="X895" s="9" t="s">
        <v>1821</v>
      </c>
      <c r="Z895">
        <v>0</v>
      </c>
      <c r="AD895" t="s">
        <v>1694</v>
      </c>
      <c r="AF895" s="14" t="s">
        <v>158</v>
      </c>
      <c r="AG895" t="s">
        <v>1843</v>
      </c>
      <c r="AH895">
        <v>5</v>
      </c>
      <c r="AI895" t="s">
        <v>1694</v>
      </c>
      <c r="AJ895" s="15" t="s">
        <v>1807</v>
      </c>
      <c r="AK895" s="15">
        <v>0.29499999999999998</v>
      </c>
      <c r="AN895" s="15">
        <v>4</v>
      </c>
      <c r="AO895" s="15">
        <v>100</v>
      </c>
      <c r="AP895" s="15">
        <v>64</v>
      </c>
      <c r="AQ895" s="14" t="s">
        <v>1851</v>
      </c>
      <c r="AR895" s="15" t="s">
        <v>1808</v>
      </c>
    </row>
    <row r="896" spans="1:44" x14ac:dyDescent="0.2">
      <c r="A896" t="s">
        <v>1633</v>
      </c>
      <c r="B896" s="15" t="s">
        <v>1672</v>
      </c>
      <c r="C896" s="15" t="s">
        <v>1675</v>
      </c>
      <c r="D896" t="s">
        <v>1628</v>
      </c>
      <c r="E896" t="s">
        <v>1629</v>
      </c>
      <c r="G896" s="15" t="s">
        <v>158</v>
      </c>
      <c r="H896" s="14" t="s">
        <v>1694</v>
      </c>
      <c r="I896" s="18" t="s">
        <v>1849</v>
      </c>
      <c r="J896">
        <v>32.133333333333297</v>
      </c>
      <c r="K896">
        <v>-50.133333333333297</v>
      </c>
      <c r="L896">
        <v>2320</v>
      </c>
      <c r="M896" t="s">
        <v>1671</v>
      </c>
      <c r="O896">
        <v>2009</v>
      </c>
      <c r="U896" t="s">
        <v>1775</v>
      </c>
      <c r="V896" s="9" t="s">
        <v>1746</v>
      </c>
      <c r="W896">
        <v>120</v>
      </c>
      <c r="X896" s="9" t="s">
        <v>1821</v>
      </c>
      <c r="Z896">
        <v>0</v>
      </c>
      <c r="AD896" t="s">
        <v>1694</v>
      </c>
      <c r="AF896" s="14" t="s">
        <v>158</v>
      </c>
      <c r="AG896" t="s">
        <v>1843</v>
      </c>
      <c r="AH896">
        <v>5</v>
      </c>
      <c r="AI896" t="s">
        <v>1694</v>
      </c>
      <c r="AJ896" s="15" t="s">
        <v>1807</v>
      </c>
      <c r="AK896" s="15">
        <v>0.27900000000000003</v>
      </c>
      <c r="AN896" s="15">
        <v>4</v>
      </c>
      <c r="AO896" s="15">
        <v>100</v>
      </c>
      <c r="AP896" s="15">
        <v>71</v>
      </c>
      <c r="AQ896" s="14" t="s">
        <v>1851</v>
      </c>
      <c r="AR896" s="15" t="s">
        <v>1808</v>
      </c>
    </row>
    <row r="897" spans="1:44" x14ac:dyDescent="0.2">
      <c r="A897" t="s">
        <v>1633</v>
      </c>
      <c r="B897" s="15" t="s">
        <v>1672</v>
      </c>
      <c r="C897" s="15" t="s">
        <v>1675</v>
      </c>
      <c r="D897" t="s">
        <v>1628</v>
      </c>
      <c r="E897" t="s">
        <v>1629</v>
      </c>
      <c r="G897" s="15" t="s">
        <v>158</v>
      </c>
      <c r="H897" s="14" t="s">
        <v>1694</v>
      </c>
      <c r="I897" s="18" t="s">
        <v>1849</v>
      </c>
      <c r="J897">
        <v>32.133333333333297</v>
      </c>
      <c r="K897">
        <v>-50.133333333333297</v>
      </c>
      <c r="L897">
        <v>2320</v>
      </c>
      <c r="M897" t="s">
        <v>1671</v>
      </c>
      <c r="O897">
        <v>2009</v>
      </c>
      <c r="U897" t="s">
        <v>1775</v>
      </c>
      <c r="V897" s="9" t="s">
        <v>1746</v>
      </c>
      <c r="W897">
        <v>120</v>
      </c>
      <c r="X897" s="9" t="s">
        <v>1821</v>
      </c>
      <c r="Z897">
        <v>0</v>
      </c>
      <c r="AD897" t="s">
        <v>1694</v>
      </c>
      <c r="AF897" s="14" t="s">
        <v>158</v>
      </c>
      <c r="AG897" t="s">
        <v>1843</v>
      </c>
      <c r="AH897">
        <v>5</v>
      </c>
      <c r="AI897" t="s">
        <v>1694</v>
      </c>
      <c r="AJ897" s="15" t="s">
        <v>1807</v>
      </c>
      <c r="AK897" s="15">
        <v>0.308</v>
      </c>
      <c r="AN897" s="15">
        <v>4</v>
      </c>
      <c r="AO897" s="15">
        <v>100</v>
      </c>
      <c r="AP897" s="15">
        <v>78</v>
      </c>
      <c r="AQ897" s="14" t="s">
        <v>1851</v>
      </c>
      <c r="AR897" s="15" t="s">
        <v>1808</v>
      </c>
    </row>
    <row r="898" spans="1:44" x14ac:dyDescent="0.2">
      <c r="A898" t="s">
        <v>1633</v>
      </c>
      <c r="B898" s="15" t="s">
        <v>1672</v>
      </c>
      <c r="C898" s="15" t="s">
        <v>1675</v>
      </c>
      <c r="D898" t="s">
        <v>1628</v>
      </c>
      <c r="E898" t="s">
        <v>1629</v>
      </c>
      <c r="G898" s="15" t="s">
        <v>158</v>
      </c>
      <c r="H898" s="14" t="s">
        <v>1694</v>
      </c>
      <c r="I898" s="18" t="s">
        <v>1849</v>
      </c>
      <c r="J898">
        <v>32.133333333333297</v>
      </c>
      <c r="K898">
        <v>-50.133333333333297</v>
      </c>
      <c r="L898">
        <v>2320</v>
      </c>
      <c r="M898" t="s">
        <v>1671</v>
      </c>
      <c r="O898">
        <v>2009</v>
      </c>
      <c r="U898" t="s">
        <v>1775</v>
      </c>
      <c r="V898" s="9" t="s">
        <v>1746</v>
      </c>
      <c r="W898">
        <v>120</v>
      </c>
      <c r="X898" s="9" t="s">
        <v>1821</v>
      </c>
      <c r="Z898">
        <v>0</v>
      </c>
      <c r="AD898" t="s">
        <v>1694</v>
      </c>
      <c r="AF898" s="14" t="s">
        <v>158</v>
      </c>
      <c r="AG898" t="s">
        <v>1843</v>
      </c>
      <c r="AH898">
        <v>5</v>
      </c>
      <c r="AI898" t="s">
        <v>1694</v>
      </c>
      <c r="AJ898" s="15" t="s">
        <v>1807</v>
      </c>
      <c r="AK898" s="15">
        <v>0.40699999999999997</v>
      </c>
      <c r="AN898" s="15">
        <v>4</v>
      </c>
      <c r="AO898" s="15">
        <v>100</v>
      </c>
      <c r="AP898" s="15">
        <v>85</v>
      </c>
      <c r="AQ898" s="14" t="s">
        <v>1851</v>
      </c>
      <c r="AR898" s="15" t="s">
        <v>1808</v>
      </c>
    </row>
    <row r="899" spans="1:44" x14ac:dyDescent="0.2">
      <c r="A899" t="s">
        <v>1633</v>
      </c>
      <c r="B899" s="15" t="s">
        <v>1672</v>
      </c>
      <c r="C899" s="15" t="s">
        <v>1675</v>
      </c>
      <c r="D899" t="s">
        <v>1628</v>
      </c>
      <c r="E899" t="s">
        <v>1629</v>
      </c>
      <c r="G899" s="15" t="s">
        <v>158</v>
      </c>
      <c r="H899" s="14" t="s">
        <v>1694</v>
      </c>
      <c r="I899" s="18" t="s">
        <v>1849</v>
      </c>
      <c r="J899">
        <v>32.133333333333297</v>
      </c>
      <c r="K899">
        <v>-50.133333333333297</v>
      </c>
      <c r="L899">
        <v>2320</v>
      </c>
      <c r="M899" t="s">
        <v>1671</v>
      </c>
      <c r="O899">
        <v>2009</v>
      </c>
      <c r="U899" t="s">
        <v>1775</v>
      </c>
      <c r="V899" s="9" t="s">
        <v>1746</v>
      </c>
      <c r="W899">
        <v>120</v>
      </c>
      <c r="X899" s="9" t="s">
        <v>1821</v>
      </c>
      <c r="Z899">
        <v>0</v>
      </c>
      <c r="AD899" t="s">
        <v>1694</v>
      </c>
      <c r="AF899" s="14" t="s">
        <v>158</v>
      </c>
      <c r="AG899" t="s">
        <v>1843</v>
      </c>
      <c r="AH899">
        <v>5</v>
      </c>
      <c r="AI899" t="s">
        <v>1694</v>
      </c>
      <c r="AJ899" s="15" t="s">
        <v>1807</v>
      </c>
      <c r="AK899" s="15">
        <v>5.8999999999999997E-2</v>
      </c>
      <c r="AN899" s="15">
        <v>4</v>
      </c>
      <c r="AO899" s="15">
        <v>100</v>
      </c>
      <c r="AP899" s="15">
        <v>92</v>
      </c>
      <c r="AQ899" s="14" t="s">
        <v>1851</v>
      </c>
      <c r="AR899" s="15" t="s">
        <v>1808</v>
      </c>
    </row>
    <row r="900" spans="1:44" x14ac:dyDescent="0.2">
      <c r="A900" t="s">
        <v>1633</v>
      </c>
      <c r="B900" s="15" t="s">
        <v>1672</v>
      </c>
      <c r="C900" s="15" t="s">
        <v>1675</v>
      </c>
      <c r="D900" t="s">
        <v>1628</v>
      </c>
      <c r="E900" t="s">
        <v>1629</v>
      </c>
      <c r="G900" s="15" t="s">
        <v>158</v>
      </c>
      <c r="H900" s="14" t="s">
        <v>1694</v>
      </c>
      <c r="I900" s="18" t="s">
        <v>1849</v>
      </c>
      <c r="J900">
        <v>32.133333333333297</v>
      </c>
      <c r="K900">
        <v>-50.133333333333297</v>
      </c>
      <c r="L900">
        <v>2320</v>
      </c>
      <c r="M900" t="s">
        <v>1671</v>
      </c>
      <c r="O900">
        <v>2009</v>
      </c>
      <c r="U900" t="s">
        <v>1775</v>
      </c>
      <c r="V900" s="9" t="s">
        <v>1746</v>
      </c>
      <c r="W900">
        <v>120</v>
      </c>
      <c r="X900" s="9" t="s">
        <v>1821</v>
      </c>
      <c r="Z900">
        <v>0</v>
      </c>
      <c r="AD900" t="s">
        <v>1694</v>
      </c>
      <c r="AF900" s="14" t="s">
        <v>158</v>
      </c>
      <c r="AG900" t="s">
        <v>1843</v>
      </c>
      <c r="AH900">
        <v>5</v>
      </c>
      <c r="AI900" t="s">
        <v>1694</v>
      </c>
      <c r="AJ900" s="15" t="s">
        <v>1807</v>
      </c>
      <c r="AK900" s="15">
        <v>9.6000000000000002E-2</v>
      </c>
      <c r="AN900" s="15">
        <v>4</v>
      </c>
      <c r="AO900" s="15">
        <v>100</v>
      </c>
      <c r="AP900" s="15">
        <v>99</v>
      </c>
      <c r="AQ900" s="14" t="s">
        <v>1851</v>
      </c>
      <c r="AR900" s="15" t="s">
        <v>1808</v>
      </c>
    </row>
    <row r="901" spans="1:44" x14ac:dyDescent="0.2">
      <c r="A901" t="s">
        <v>1633</v>
      </c>
      <c r="B901" s="15" t="s">
        <v>1672</v>
      </c>
      <c r="C901" s="15" t="s">
        <v>1675</v>
      </c>
      <c r="D901" t="s">
        <v>1628</v>
      </c>
      <c r="E901" t="s">
        <v>1629</v>
      </c>
      <c r="G901" s="15" t="s">
        <v>158</v>
      </c>
      <c r="H901" s="14" t="s">
        <v>1694</v>
      </c>
      <c r="I901" s="18" t="s">
        <v>1849</v>
      </c>
      <c r="J901">
        <v>32.133333333333297</v>
      </c>
      <c r="K901">
        <v>-50.133333333333297</v>
      </c>
      <c r="L901">
        <v>2320</v>
      </c>
      <c r="M901" t="s">
        <v>1671</v>
      </c>
      <c r="O901">
        <v>2009</v>
      </c>
      <c r="U901" t="s">
        <v>1775</v>
      </c>
      <c r="V901" s="9" t="s">
        <v>1746</v>
      </c>
      <c r="W901">
        <v>120</v>
      </c>
      <c r="X901" s="9" t="s">
        <v>1821</v>
      </c>
      <c r="Z901">
        <v>0</v>
      </c>
      <c r="AD901" t="s">
        <v>1694</v>
      </c>
      <c r="AF901" s="14" t="s">
        <v>158</v>
      </c>
      <c r="AG901" t="s">
        <v>1843</v>
      </c>
      <c r="AH901">
        <v>5</v>
      </c>
      <c r="AI901" t="s">
        <v>1694</v>
      </c>
      <c r="AJ901" s="15" t="s">
        <v>1807</v>
      </c>
      <c r="AK901" s="15">
        <v>0.09</v>
      </c>
      <c r="AN901" s="15">
        <v>4</v>
      </c>
      <c r="AO901" s="15">
        <v>100</v>
      </c>
      <c r="AP901" s="15">
        <v>106</v>
      </c>
      <c r="AQ901" s="14" t="s">
        <v>1851</v>
      </c>
      <c r="AR901" s="15" t="s">
        <v>1808</v>
      </c>
    </row>
    <row r="902" spans="1:44" x14ac:dyDescent="0.2">
      <c r="A902" t="s">
        <v>1633</v>
      </c>
      <c r="B902" s="15" t="s">
        <v>1672</v>
      </c>
      <c r="C902" s="15" t="s">
        <v>1675</v>
      </c>
      <c r="D902" t="s">
        <v>1628</v>
      </c>
      <c r="E902" t="s">
        <v>1629</v>
      </c>
      <c r="G902" s="15" t="s">
        <v>158</v>
      </c>
      <c r="H902" s="14" t="s">
        <v>1694</v>
      </c>
      <c r="I902" s="18" t="s">
        <v>1849</v>
      </c>
      <c r="J902">
        <v>32.133333333333297</v>
      </c>
      <c r="K902">
        <v>-50.133333333333297</v>
      </c>
      <c r="L902">
        <v>2320</v>
      </c>
      <c r="M902" t="s">
        <v>1671</v>
      </c>
      <c r="O902">
        <v>2009</v>
      </c>
      <c r="U902" t="s">
        <v>1775</v>
      </c>
      <c r="V902" s="9" t="s">
        <v>1746</v>
      </c>
      <c r="W902">
        <v>120</v>
      </c>
      <c r="X902" s="9" t="s">
        <v>1821</v>
      </c>
      <c r="Z902">
        <v>0</v>
      </c>
      <c r="AD902" t="s">
        <v>1694</v>
      </c>
      <c r="AF902" s="14" t="s">
        <v>158</v>
      </c>
      <c r="AG902" t="s">
        <v>1843</v>
      </c>
      <c r="AH902">
        <v>5</v>
      </c>
      <c r="AI902" t="s">
        <v>1694</v>
      </c>
      <c r="AJ902" s="15" t="s">
        <v>1807</v>
      </c>
      <c r="AK902" s="15">
        <v>8.5999999999999993E-2</v>
      </c>
      <c r="AN902" s="15">
        <v>4</v>
      </c>
      <c r="AO902" s="15">
        <v>100</v>
      </c>
      <c r="AP902" s="15">
        <v>113</v>
      </c>
      <c r="AQ902" s="14" t="s">
        <v>1851</v>
      </c>
      <c r="AR902" s="15" t="s">
        <v>1808</v>
      </c>
    </row>
    <row r="903" spans="1:44" x14ac:dyDescent="0.2">
      <c r="A903" t="s">
        <v>1633</v>
      </c>
      <c r="B903" s="15" t="s">
        <v>1672</v>
      </c>
      <c r="C903" s="15" t="s">
        <v>1675</v>
      </c>
      <c r="D903" t="s">
        <v>1628</v>
      </c>
      <c r="E903" t="s">
        <v>1629</v>
      </c>
      <c r="G903" s="15" t="s">
        <v>158</v>
      </c>
      <c r="H903" s="14" t="s">
        <v>1694</v>
      </c>
      <c r="I903" s="18" t="s">
        <v>1849</v>
      </c>
      <c r="J903">
        <v>32.133333333333297</v>
      </c>
      <c r="K903">
        <v>-50.133333333333297</v>
      </c>
      <c r="L903">
        <v>2320</v>
      </c>
      <c r="M903" t="s">
        <v>1671</v>
      </c>
      <c r="O903">
        <v>2009</v>
      </c>
      <c r="U903" t="s">
        <v>1775</v>
      </c>
      <c r="V903" s="9" t="s">
        <v>1746</v>
      </c>
      <c r="W903">
        <v>120</v>
      </c>
      <c r="X903" s="9" t="s">
        <v>1821</v>
      </c>
      <c r="Z903">
        <v>0</v>
      </c>
      <c r="AD903" t="s">
        <v>1694</v>
      </c>
      <c r="AF903" s="14" t="s">
        <v>158</v>
      </c>
      <c r="AG903" t="s">
        <v>1843</v>
      </c>
      <c r="AH903">
        <v>5</v>
      </c>
      <c r="AI903" t="s">
        <v>1694</v>
      </c>
      <c r="AJ903" s="15" t="s">
        <v>1807</v>
      </c>
      <c r="AK903" s="15">
        <v>1.7000000000000001E-2</v>
      </c>
      <c r="AN903" s="15">
        <v>4</v>
      </c>
      <c r="AO903" s="15">
        <v>100</v>
      </c>
      <c r="AP903" s="15">
        <v>120</v>
      </c>
      <c r="AQ903" s="14" t="s">
        <v>1851</v>
      </c>
      <c r="AR903" s="15" t="s">
        <v>1808</v>
      </c>
    </row>
    <row r="904" spans="1:44" x14ac:dyDescent="0.2">
      <c r="A904" t="s">
        <v>1633</v>
      </c>
      <c r="B904" s="15" t="s">
        <v>1672</v>
      </c>
      <c r="C904" s="15" t="s">
        <v>1675</v>
      </c>
      <c r="D904" t="s">
        <v>1628</v>
      </c>
      <c r="E904" t="s">
        <v>1629</v>
      </c>
      <c r="G904" s="15" t="s">
        <v>158</v>
      </c>
      <c r="H904" s="14" t="s">
        <v>1694</v>
      </c>
      <c r="I904" s="18" t="s">
        <v>1849</v>
      </c>
      <c r="J904">
        <v>32.133333333333297</v>
      </c>
      <c r="K904">
        <v>-50.133333333333297</v>
      </c>
      <c r="L904">
        <v>2320</v>
      </c>
      <c r="M904" t="s">
        <v>1671</v>
      </c>
      <c r="O904">
        <v>2009</v>
      </c>
      <c r="U904" t="s">
        <v>1852</v>
      </c>
      <c r="V904" s="9" t="s">
        <v>1746</v>
      </c>
      <c r="W904">
        <v>120</v>
      </c>
      <c r="X904" s="9" t="s">
        <v>1821</v>
      </c>
      <c r="Z904">
        <v>0</v>
      </c>
      <c r="AD904" t="s">
        <v>1694</v>
      </c>
      <c r="AF904" s="14" t="s">
        <v>158</v>
      </c>
      <c r="AG904" t="s">
        <v>1853</v>
      </c>
      <c r="AH904">
        <v>1440</v>
      </c>
      <c r="AI904" t="s">
        <v>1694</v>
      </c>
      <c r="AJ904" s="15" t="s">
        <v>1807</v>
      </c>
      <c r="AK904" s="15">
        <v>0</v>
      </c>
      <c r="AN904" s="15">
        <v>4</v>
      </c>
      <c r="AO904" s="15">
        <v>100</v>
      </c>
      <c r="AP904" s="15">
        <v>1</v>
      </c>
      <c r="AQ904" s="14" t="s">
        <v>1851</v>
      </c>
      <c r="AR904" s="15" t="s">
        <v>1808</v>
      </c>
    </row>
    <row r="905" spans="1:44" x14ac:dyDescent="0.2">
      <c r="A905" t="s">
        <v>1633</v>
      </c>
      <c r="B905" s="15" t="s">
        <v>1672</v>
      </c>
      <c r="C905" s="15" t="s">
        <v>1675</v>
      </c>
      <c r="D905" t="s">
        <v>1628</v>
      </c>
      <c r="E905" t="s">
        <v>1629</v>
      </c>
      <c r="G905" s="15" t="s">
        <v>158</v>
      </c>
      <c r="H905" s="14" t="s">
        <v>1694</v>
      </c>
      <c r="I905" s="18" t="s">
        <v>1849</v>
      </c>
      <c r="J905">
        <v>32.133333333333297</v>
      </c>
      <c r="K905">
        <v>-50.133333333333297</v>
      </c>
      <c r="L905">
        <v>2320</v>
      </c>
      <c r="M905" t="s">
        <v>1671</v>
      </c>
      <c r="O905">
        <v>2009</v>
      </c>
      <c r="U905" t="s">
        <v>1852</v>
      </c>
      <c r="V905" s="9" t="s">
        <v>1746</v>
      </c>
      <c r="W905">
        <v>120</v>
      </c>
      <c r="X905" s="9" t="s">
        <v>1821</v>
      </c>
      <c r="Z905">
        <v>0</v>
      </c>
      <c r="AD905" t="s">
        <v>1694</v>
      </c>
      <c r="AF905" s="14" t="s">
        <v>158</v>
      </c>
      <c r="AG905" t="s">
        <v>1853</v>
      </c>
      <c r="AH905">
        <v>1440</v>
      </c>
      <c r="AI905" t="s">
        <v>1694</v>
      </c>
      <c r="AJ905" s="15" t="s">
        <v>1807</v>
      </c>
      <c r="AK905" s="15">
        <v>0</v>
      </c>
      <c r="AN905" s="15">
        <v>4</v>
      </c>
      <c r="AO905" s="15">
        <v>100</v>
      </c>
      <c r="AP905" s="15">
        <v>8</v>
      </c>
      <c r="AQ905" s="14" t="s">
        <v>1851</v>
      </c>
      <c r="AR905" s="15" t="s">
        <v>1808</v>
      </c>
    </row>
    <row r="906" spans="1:44" x14ac:dyDescent="0.2">
      <c r="A906" t="s">
        <v>1633</v>
      </c>
      <c r="B906" s="15" t="s">
        <v>1672</v>
      </c>
      <c r="C906" s="15" t="s">
        <v>1675</v>
      </c>
      <c r="D906" t="s">
        <v>1628</v>
      </c>
      <c r="E906" t="s">
        <v>1629</v>
      </c>
      <c r="G906" s="15" t="s">
        <v>158</v>
      </c>
      <c r="H906" s="14" t="s">
        <v>1694</v>
      </c>
      <c r="I906" s="18" t="s">
        <v>1849</v>
      </c>
      <c r="J906">
        <v>32.133333333333297</v>
      </c>
      <c r="K906">
        <v>-50.133333333333297</v>
      </c>
      <c r="L906">
        <v>2320</v>
      </c>
      <c r="M906" t="s">
        <v>1671</v>
      </c>
      <c r="O906">
        <v>2009</v>
      </c>
      <c r="U906" t="s">
        <v>1852</v>
      </c>
      <c r="V906" s="9" t="s">
        <v>1746</v>
      </c>
      <c r="W906">
        <v>120</v>
      </c>
      <c r="X906" s="9" t="s">
        <v>1821</v>
      </c>
      <c r="Z906">
        <v>0</v>
      </c>
      <c r="AD906" t="s">
        <v>1694</v>
      </c>
      <c r="AF906" s="14" t="s">
        <v>158</v>
      </c>
      <c r="AG906" t="s">
        <v>1853</v>
      </c>
      <c r="AH906">
        <v>1440</v>
      </c>
      <c r="AI906" t="s">
        <v>1694</v>
      </c>
      <c r="AJ906" s="15" t="s">
        <v>1807</v>
      </c>
      <c r="AK906" s="15">
        <v>0</v>
      </c>
      <c r="AN906" s="15">
        <v>4</v>
      </c>
      <c r="AO906" s="15">
        <v>100</v>
      </c>
      <c r="AP906" s="15">
        <v>15</v>
      </c>
      <c r="AQ906" s="14" t="s">
        <v>1851</v>
      </c>
      <c r="AR906" s="15" t="s">
        <v>1808</v>
      </c>
    </row>
    <row r="907" spans="1:44" x14ac:dyDescent="0.2">
      <c r="A907" t="s">
        <v>1633</v>
      </c>
      <c r="B907" s="15" t="s">
        <v>1672</v>
      </c>
      <c r="C907" s="15" t="s">
        <v>1675</v>
      </c>
      <c r="D907" t="s">
        <v>1628</v>
      </c>
      <c r="E907" t="s">
        <v>1629</v>
      </c>
      <c r="G907" s="15" t="s">
        <v>158</v>
      </c>
      <c r="H907" s="14" t="s">
        <v>1694</v>
      </c>
      <c r="I907" s="18" t="s">
        <v>1849</v>
      </c>
      <c r="J907">
        <v>32.133333333333297</v>
      </c>
      <c r="K907">
        <v>-50.133333333333297</v>
      </c>
      <c r="L907">
        <v>2320</v>
      </c>
      <c r="M907" t="s">
        <v>1671</v>
      </c>
      <c r="O907">
        <v>2009</v>
      </c>
      <c r="U907" t="s">
        <v>1852</v>
      </c>
      <c r="V907" s="9" t="s">
        <v>1746</v>
      </c>
      <c r="W907">
        <v>120</v>
      </c>
      <c r="X907" s="9" t="s">
        <v>1821</v>
      </c>
      <c r="Z907">
        <v>0</v>
      </c>
      <c r="AD907" t="s">
        <v>1694</v>
      </c>
      <c r="AF907" s="14" t="s">
        <v>158</v>
      </c>
      <c r="AG907" t="s">
        <v>1853</v>
      </c>
      <c r="AH907">
        <v>1440</v>
      </c>
      <c r="AI907" t="s">
        <v>1694</v>
      </c>
      <c r="AJ907" s="15" t="s">
        <v>1807</v>
      </c>
      <c r="AK907" s="15">
        <v>0</v>
      </c>
      <c r="AN907" s="15">
        <v>4</v>
      </c>
      <c r="AO907" s="15">
        <v>100</v>
      </c>
      <c r="AP907" s="15">
        <v>22</v>
      </c>
      <c r="AQ907" s="14" t="s">
        <v>1851</v>
      </c>
      <c r="AR907" s="15" t="s">
        <v>1808</v>
      </c>
    </row>
    <row r="908" spans="1:44" x14ac:dyDescent="0.2">
      <c r="A908" t="s">
        <v>1633</v>
      </c>
      <c r="B908" s="15" t="s">
        <v>1672</v>
      </c>
      <c r="C908" s="15" t="s">
        <v>1675</v>
      </c>
      <c r="D908" t="s">
        <v>1628</v>
      </c>
      <c r="E908" t="s">
        <v>1629</v>
      </c>
      <c r="G908" s="15" t="s">
        <v>158</v>
      </c>
      <c r="H908" s="14" t="s">
        <v>1694</v>
      </c>
      <c r="I908" s="18" t="s">
        <v>1849</v>
      </c>
      <c r="J908">
        <v>32.133333333333297</v>
      </c>
      <c r="K908">
        <v>-50.133333333333297</v>
      </c>
      <c r="L908">
        <v>2320</v>
      </c>
      <c r="M908" t="s">
        <v>1671</v>
      </c>
      <c r="O908">
        <v>2009</v>
      </c>
      <c r="U908" t="s">
        <v>1852</v>
      </c>
      <c r="V908" s="9" t="s">
        <v>1746</v>
      </c>
      <c r="W908">
        <v>120</v>
      </c>
      <c r="X908" s="9" t="s">
        <v>1821</v>
      </c>
      <c r="Z908">
        <v>0</v>
      </c>
      <c r="AD908" t="s">
        <v>1694</v>
      </c>
      <c r="AF908" s="14" t="s">
        <v>158</v>
      </c>
      <c r="AG908" t="s">
        <v>1853</v>
      </c>
      <c r="AH908">
        <v>1440</v>
      </c>
      <c r="AI908" t="s">
        <v>1694</v>
      </c>
      <c r="AJ908" s="15" t="s">
        <v>1807</v>
      </c>
      <c r="AK908" s="15">
        <v>0</v>
      </c>
      <c r="AN908" s="15">
        <v>4</v>
      </c>
      <c r="AO908" s="15">
        <v>100</v>
      </c>
      <c r="AP908" s="15">
        <v>29</v>
      </c>
      <c r="AQ908" s="14" t="s">
        <v>1851</v>
      </c>
      <c r="AR908" s="15" t="s">
        <v>1808</v>
      </c>
    </row>
    <row r="909" spans="1:44" x14ac:dyDescent="0.2">
      <c r="A909" t="s">
        <v>1633</v>
      </c>
      <c r="B909" s="15" t="s">
        <v>1672</v>
      </c>
      <c r="C909" s="15" t="s">
        <v>1675</v>
      </c>
      <c r="D909" t="s">
        <v>1628</v>
      </c>
      <c r="E909" t="s">
        <v>1629</v>
      </c>
      <c r="G909" s="15" t="s">
        <v>158</v>
      </c>
      <c r="H909" s="14" t="s">
        <v>1694</v>
      </c>
      <c r="I909" s="18" t="s">
        <v>1849</v>
      </c>
      <c r="J909">
        <v>32.133333333333297</v>
      </c>
      <c r="K909">
        <v>-50.133333333333297</v>
      </c>
      <c r="L909">
        <v>2320</v>
      </c>
      <c r="M909" t="s">
        <v>1671</v>
      </c>
      <c r="O909">
        <v>2009</v>
      </c>
      <c r="U909" t="s">
        <v>1852</v>
      </c>
      <c r="V909" s="9" t="s">
        <v>1746</v>
      </c>
      <c r="W909">
        <v>120</v>
      </c>
      <c r="X909" s="9" t="s">
        <v>1821</v>
      </c>
      <c r="Z909">
        <v>0</v>
      </c>
      <c r="AD909" t="s">
        <v>1694</v>
      </c>
      <c r="AF909" s="14" t="s">
        <v>158</v>
      </c>
      <c r="AG909" t="s">
        <v>1853</v>
      </c>
      <c r="AH909">
        <v>1440</v>
      </c>
      <c r="AI909" t="s">
        <v>1694</v>
      </c>
      <c r="AJ909" s="15" t="s">
        <v>1807</v>
      </c>
      <c r="AK909" s="15">
        <v>0</v>
      </c>
      <c r="AN909" s="15">
        <v>4</v>
      </c>
      <c r="AO909" s="15">
        <v>100</v>
      </c>
      <c r="AP909" s="15">
        <v>36</v>
      </c>
      <c r="AQ909" s="14" t="s">
        <v>1851</v>
      </c>
      <c r="AR909" s="15" t="s">
        <v>1808</v>
      </c>
    </row>
    <row r="910" spans="1:44" x14ac:dyDescent="0.2">
      <c r="A910" t="s">
        <v>1633</v>
      </c>
      <c r="B910" s="15" t="s">
        <v>1672</v>
      </c>
      <c r="C910" s="15" t="s">
        <v>1675</v>
      </c>
      <c r="D910" t="s">
        <v>1628</v>
      </c>
      <c r="E910" t="s">
        <v>1629</v>
      </c>
      <c r="G910" s="15" t="s">
        <v>158</v>
      </c>
      <c r="H910" s="14" t="s">
        <v>1694</v>
      </c>
      <c r="I910" s="18" t="s">
        <v>1849</v>
      </c>
      <c r="J910">
        <v>32.133333333333297</v>
      </c>
      <c r="K910">
        <v>-50.133333333333297</v>
      </c>
      <c r="L910">
        <v>2320</v>
      </c>
      <c r="M910" t="s">
        <v>1671</v>
      </c>
      <c r="O910">
        <v>2009</v>
      </c>
      <c r="U910" t="s">
        <v>1852</v>
      </c>
      <c r="V910" s="9" t="s">
        <v>1746</v>
      </c>
      <c r="W910">
        <v>120</v>
      </c>
      <c r="X910" s="9" t="s">
        <v>1821</v>
      </c>
      <c r="Z910">
        <v>0</v>
      </c>
      <c r="AD910" t="s">
        <v>1694</v>
      </c>
      <c r="AF910" s="14" t="s">
        <v>158</v>
      </c>
      <c r="AG910" t="s">
        <v>1853</v>
      </c>
      <c r="AH910">
        <v>1440</v>
      </c>
      <c r="AI910" t="s">
        <v>1694</v>
      </c>
      <c r="AJ910" s="15" t="s">
        <v>1807</v>
      </c>
      <c r="AK910" s="15">
        <v>0</v>
      </c>
      <c r="AN910" s="15">
        <v>4</v>
      </c>
      <c r="AO910" s="15">
        <v>100</v>
      </c>
      <c r="AP910" s="15">
        <v>43</v>
      </c>
      <c r="AQ910" s="14" t="s">
        <v>1851</v>
      </c>
      <c r="AR910" s="15" t="s">
        <v>1808</v>
      </c>
    </row>
    <row r="911" spans="1:44" x14ac:dyDescent="0.2">
      <c r="A911" t="s">
        <v>1633</v>
      </c>
      <c r="B911" s="15" t="s">
        <v>1672</v>
      </c>
      <c r="C911" s="15" t="s">
        <v>1675</v>
      </c>
      <c r="D911" t="s">
        <v>1628</v>
      </c>
      <c r="E911" t="s">
        <v>1629</v>
      </c>
      <c r="G911" s="15" t="s">
        <v>158</v>
      </c>
      <c r="H911" s="14" t="s">
        <v>1694</v>
      </c>
      <c r="I911" s="18" t="s">
        <v>1849</v>
      </c>
      <c r="J911">
        <v>32.133333333333297</v>
      </c>
      <c r="K911">
        <v>-50.133333333333297</v>
      </c>
      <c r="L911">
        <v>2320</v>
      </c>
      <c r="M911" t="s">
        <v>1671</v>
      </c>
      <c r="O911">
        <v>2009</v>
      </c>
      <c r="U911" t="s">
        <v>1852</v>
      </c>
      <c r="V911" s="9" t="s">
        <v>1746</v>
      </c>
      <c r="W911">
        <v>120</v>
      </c>
      <c r="X911" s="9" t="s">
        <v>1821</v>
      </c>
      <c r="Z911">
        <v>0</v>
      </c>
      <c r="AD911" t="s">
        <v>1694</v>
      </c>
      <c r="AF911" s="14" t="s">
        <v>158</v>
      </c>
      <c r="AG911" t="s">
        <v>1853</v>
      </c>
      <c r="AH911">
        <v>1440</v>
      </c>
      <c r="AI911" t="s">
        <v>1694</v>
      </c>
      <c r="AJ911" s="15" t="s">
        <v>1807</v>
      </c>
      <c r="AK911" s="15">
        <v>0.20799999999999999</v>
      </c>
      <c r="AN911" s="15">
        <v>4</v>
      </c>
      <c r="AO911" s="15">
        <v>100</v>
      </c>
      <c r="AP911" s="15">
        <v>50</v>
      </c>
      <c r="AQ911" s="14" t="s">
        <v>1851</v>
      </c>
      <c r="AR911" s="15" t="s">
        <v>1808</v>
      </c>
    </row>
    <row r="912" spans="1:44" x14ac:dyDescent="0.2">
      <c r="A912" t="s">
        <v>1633</v>
      </c>
      <c r="B912" s="15" t="s">
        <v>1672</v>
      </c>
      <c r="C912" s="15" t="s">
        <v>1675</v>
      </c>
      <c r="D912" t="s">
        <v>1628</v>
      </c>
      <c r="E912" t="s">
        <v>1629</v>
      </c>
      <c r="G912" s="15" t="s">
        <v>158</v>
      </c>
      <c r="H912" s="14" t="s">
        <v>1694</v>
      </c>
      <c r="I912" s="18" t="s">
        <v>1849</v>
      </c>
      <c r="J912">
        <v>32.133333333333297</v>
      </c>
      <c r="K912">
        <v>-50.133333333333297</v>
      </c>
      <c r="L912">
        <v>2320</v>
      </c>
      <c r="M912" t="s">
        <v>1671</v>
      </c>
      <c r="O912">
        <v>2009</v>
      </c>
      <c r="U912" t="s">
        <v>1852</v>
      </c>
      <c r="V912" s="9" t="s">
        <v>1746</v>
      </c>
      <c r="W912">
        <v>120</v>
      </c>
      <c r="X912" s="9" t="s">
        <v>1821</v>
      </c>
      <c r="Z912">
        <v>0</v>
      </c>
      <c r="AD912" t="s">
        <v>1694</v>
      </c>
      <c r="AF912" s="14" t="s">
        <v>158</v>
      </c>
      <c r="AG912" t="s">
        <v>1853</v>
      </c>
      <c r="AH912">
        <v>1440</v>
      </c>
      <c r="AI912" t="s">
        <v>1694</v>
      </c>
      <c r="AJ912" s="15" t="s">
        <v>1807</v>
      </c>
      <c r="AK912" s="15">
        <v>0.08</v>
      </c>
      <c r="AN912" s="15">
        <v>4</v>
      </c>
      <c r="AO912" s="15">
        <v>100</v>
      </c>
      <c r="AP912" s="15">
        <v>57</v>
      </c>
      <c r="AQ912" s="14" t="s">
        <v>1851</v>
      </c>
      <c r="AR912" s="15" t="s">
        <v>1808</v>
      </c>
    </row>
    <row r="913" spans="1:44" x14ac:dyDescent="0.2">
      <c r="A913" t="s">
        <v>1633</v>
      </c>
      <c r="B913" s="15" t="s">
        <v>1672</v>
      </c>
      <c r="C913" s="15" t="s">
        <v>1675</v>
      </c>
      <c r="D913" t="s">
        <v>1628</v>
      </c>
      <c r="E913" t="s">
        <v>1629</v>
      </c>
      <c r="G913" s="15" t="s">
        <v>158</v>
      </c>
      <c r="H913" s="14" t="s">
        <v>1694</v>
      </c>
      <c r="I913" s="18" t="s">
        <v>1849</v>
      </c>
      <c r="J913">
        <v>32.133333333333297</v>
      </c>
      <c r="K913">
        <v>-50.133333333333297</v>
      </c>
      <c r="L913">
        <v>2320</v>
      </c>
      <c r="M913" t="s">
        <v>1671</v>
      </c>
      <c r="O913">
        <v>2009</v>
      </c>
      <c r="U913" t="s">
        <v>1852</v>
      </c>
      <c r="V913" s="9" t="s">
        <v>1746</v>
      </c>
      <c r="W913">
        <v>120</v>
      </c>
      <c r="X913" s="9" t="s">
        <v>1821</v>
      </c>
      <c r="Z913">
        <v>0</v>
      </c>
      <c r="AD913" t="s">
        <v>1694</v>
      </c>
      <c r="AF913" s="14" t="s">
        <v>158</v>
      </c>
      <c r="AG913" t="s">
        <v>1853</v>
      </c>
      <c r="AH913">
        <v>1440</v>
      </c>
      <c r="AI913" t="s">
        <v>1694</v>
      </c>
      <c r="AJ913" s="15" t="s">
        <v>1807</v>
      </c>
      <c r="AK913" s="15">
        <v>0.47299999999999998</v>
      </c>
      <c r="AN913" s="15">
        <v>4</v>
      </c>
      <c r="AO913" s="15">
        <v>100</v>
      </c>
      <c r="AP913" s="15">
        <v>64</v>
      </c>
      <c r="AQ913" s="14" t="s">
        <v>1851</v>
      </c>
      <c r="AR913" s="15" t="s">
        <v>1808</v>
      </c>
    </row>
    <row r="914" spans="1:44" x14ac:dyDescent="0.2">
      <c r="A914" t="s">
        <v>1633</v>
      </c>
      <c r="B914" s="15" t="s">
        <v>1672</v>
      </c>
      <c r="C914" s="15" t="s">
        <v>1675</v>
      </c>
      <c r="D914" t="s">
        <v>1628</v>
      </c>
      <c r="E914" t="s">
        <v>1629</v>
      </c>
      <c r="G914" s="15" t="s">
        <v>158</v>
      </c>
      <c r="H914" s="14" t="s">
        <v>1694</v>
      </c>
      <c r="I914" s="18" t="s">
        <v>1849</v>
      </c>
      <c r="J914">
        <v>32.133333333333297</v>
      </c>
      <c r="K914">
        <v>-50.133333333333297</v>
      </c>
      <c r="L914">
        <v>2320</v>
      </c>
      <c r="M914" t="s">
        <v>1671</v>
      </c>
      <c r="O914">
        <v>2009</v>
      </c>
      <c r="U914" t="s">
        <v>1852</v>
      </c>
      <c r="V914" s="9" t="s">
        <v>1746</v>
      </c>
      <c r="W914">
        <v>120</v>
      </c>
      <c r="X914" s="9" t="s">
        <v>1821</v>
      </c>
      <c r="Z914">
        <v>0</v>
      </c>
      <c r="AD914" t="s">
        <v>1694</v>
      </c>
      <c r="AF914" s="14" t="s">
        <v>158</v>
      </c>
      <c r="AG914" t="s">
        <v>1853</v>
      </c>
      <c r="AH914">
        <v>1440</v>
      </c>
      <c r="AI914" t="s">
        <v>1694</v>
      </c>
      <c r="AJ914" s="15" t="s">
        <v>1807</v>
      </c>
      <c r="AK914" s="15">
        <v>0.436</v>
      </c>
      <c r="AN914" s="15">
        <v>4</v>
      </c>
      <c r="AO914" s="15">
        <v>100</v>
      </c>
      <c r="AP914" s="15">
        <v>71</v>
      </c>
      <c r="AQ914" s="14" t="s">
        <v>1851</v>
      </c>
      <c r="AR914" s="15" t="s">
        <v>1808</v>
      </c>
    </row>
    <row r="915" spans="1:44" x14ac:dyDescent="0.2">
      <c r="A915" t="s">
        <v>1633</v>
      </c>
      <c r="B915" s="15" t="s">
        <v>1672</v>
      </c>
      <c r="C915" s="15" t="s">
        <v>1675</v>
      </c>
      <c r="D915" t="s">
        <v>1628</v>
      </c>
      <c r="E915" t="s">
        <v>1629</v>
      </c>
      <c r="G915" s="15" t="s">
        <v>158</v>
      </c>
      <c r="H915" s="14" t="s">
        <v>1694</v>
      </c>
      <c r="I915" s="18" t="s">
        <v>1849</v>
      </c>
      <c r="J915">
        <v>32.133333333333297</v>
      </c>
      <c r="K915">
        <v>-50.133333333333297</v>
      </c>
      <c r="L915">
        <v>2320</v>
      </c>
      <c r="M915" t="s">
        <v>1671</v>
      </c>
      <c r="O915">
        <v>2009</v>
      </c>
      <c r="U915" t="s">
        <v>1852</v>
      </c>
      <c r="V915" s="9" t="s">
        <v>1746</v>
      </c>
      <c r="W915">
        <v>120</v>
      </c>
      <c r="X915" s="9" t="s">
        <v>1821</v>
      </c>
      <c r="Z915">
        <v>0</v>
      </c>
      <c r="AD915" t="s">
        <v>1694</v>
      </c>
      <c r="AF915" s="14" t="s">
        <v>158</v>
      </c>
      <c r="AG915" t="s">
        <v>1853</v>
      </c>
      <c r="AH915">
        <v>1440</v>
      </c>
      <c r="AI915" t="s">
        <v>1694</v>
      </c>
      <c r="AJ915" s="15" t="s">
        <v>1807</v>
      </c>
      <c r="AK915" s="15">
        <v>0.42199999999999999</v>
      </c>
      <c r="AN915" s="15">
        <v>4</v>
      </c>
      <c r="AO915" s="15">
        <v>100</v>
      </c>
      <c r="AP915" s="15">
        <v>78</v>
      </c>
      <c r="AQ915" s="14" t="s">
        <v>1851</v>
      </c>
      <c r="AR915" s="15" t="s">
        <v>1808</v>
      </c>
    </row>
    <row r="916" spans="1:44" x14ac:dyDescent="0.2">
      <c r="A916" t="s">
        <v>1633</v>
      </c>
      <c r="B916" s="15" t="s">
        <v>1672</v>
      </c>
      <c r="C916" s="15" t="s">
        <v>1675</v>
      </c>
      <c r="D916" t="s">
        <v>1628</v>
      </c>
      <c r="E916" t="s">
        <v>1629</v>
      </c>
      <c r="G916" s="15" t="s">
        <v>158</v>
      </c>
      <c r="H916" s="14" t="s">
        <v>1694</v>
      </c>
      <c r="I916" s="18" t="s">
        <v>1849</v>
      </c>
      <c r="J916">
        <v>32.133333333333297</v>
      </c>
      <c r="K916">
        <v>-50.133333333333297</v>
      </c>
      <c r="L916">
        <v>2320</v>
      </c>
      <c r="M916" t="s">
        <v>1671</v>
      </c>
      <c r="O916">
        <v>2009</v>
      </c>
      <c r="U916" t="s">
        <v>1852</v>
      </c>
      <c r="V916" s="9" t="s">
        <v>1746</v>
      </c>
      <c r="W916">
        <v>120</v>
      </c>
      <c r="X916" s="9" t="s">
        <v>1821</v>
      </c>
      <c r="Z916">
        <v>0</v>
      </c>
      <c r="AD916" t="s">
        <v>1694</v>
      </c>
      <c r="AF916" s="14" t="s">
        <v>158</v>
      </c>
      <c r="AG916" t="s">
        <v>1853</v>
      </c>
      <c r="AH916">
        <v>1440</v>
      </c>
      <c r="AI916" t="s">
        <v>1694</v>
      </c>
      <c r="AJ916" s="15" t="s">
        <v>1807</v>
      </c>
      <c r="AK916" s="15">
        <v>0.61399999999999999</v>
      </c>
      <c r="AN916" s="15">
        <v>4</v>
      </c>
      <c r="AO916" s="15">
        <v>100</v>
      </c>
      <c r="AP916" s="15">
        <v>85</v>
      </c>
      <c r="AQ916" s="14" t="s">
        <v>1851</v>
      </c>
      <c r="AR916" s="15" t="s">
        <v>1808</v>
      </c>
    </row>
    <row r="917" spans="1:44" x14ac:dyDescent="0.2">
      <c r="A917" t="s">
        <v>1633</v>
      </c>
      <c r="B917" s="15" t="s">
        <v>1672</v>
      </c>
      <c r="C917" s="15" t="s">
        <v>1675</v>
      </c>
      <c r="D917" t="s">
        <v>1628</v>
      </c>
      <c r="E917" t="s">
        <v>1629</v>
      </c>
      <c r="G917" s="15" t="s">
        <v>158</v>
      </c>
      <c r="H917" s="14" t="s">
        <v>1694</v>
      </c>
      <c r="I917" s="18" t="s">
        <v>1849</v>
      </c>
      <c r="J917">
        <v>32.133333333333297</v>
      </c>
      <c r="K917">
        <v>-50.133333333333297</v>
      </c>
      <c r="L917">
        <v>2320</v>
      </c>
      <c r="M917" t="s">
        <v>1671</v>
      </c>
      <c r="O917">
        <v>2009</v>
      </c>
      <c r="U917" t="s">
        <v>1852</v>
      </c>
      <c r="V917" s="9" t="s">
        <v>1746</v>
      </c>
      <c r="W917">
        <v>120</v>
      </c>
      <c r="X917" s="9" t="s">
        <v>1821</v>
      </c>
      <c r="Z917">
        <v>0</v>
      </c>
      <c r="AD917" t="s">
        <v>1694</v>
      </c>
      <c r="AF917" s="14" t="s">
        <v>158</v>
      </c>
      <c r="AG917" t="s">
        <v>1853</v>
      </c>
      <c r="AH917">
        <v>1440</v>
      </c>
      <c r="AI917" t="s">
        <v>1694</v>
      </c>
      <c r="AJ917" s="15" t="s">
        <v>1807</v>
      </c>
      <c r="AK917" s="15">
        <v>0.247</v>
      </c>
      <c r="AN917" s="15">
        <v>4</v>
      </c>
      <c r="AO917" s="15">
        <v>100</v>
      </c>
      <c r="AP917" s="15">
        <v>92</v>
      </c>
      <c r="AQ917" s="14" t="s">
        <v>1851</v>
      </c>
      <c r="AR917" s="15" t="s">
        <v>1808</v>
      </c>
    </row>
    <row r="918" spans="1:44" x14ac:dyDescent="0.2">
      <c r="A918" t="s">
        <v>1633</v>
      </c>
      <c r="B918" s="15" t="s">
        <v>1672</v>
      </c>
      <c r="C918" s="15" t="s">
        <v>1675</v>
      </c>
      <c r="D918" t="s">
        <v>1628</v>
      </c>
      <c r="E918" t="s">
        <v>1629</v>
      </c>
      <c r="G918" s="15" t="s">
        <v>158</v>
      </c>
      <c r="H918" s="14" t="s">
        <v>1694</v>
      </c>
      <c r="I918" s="18" t="s">
        <v>1849</v>
      </c>
      <c r="J918">
        <v>32.133333333333297</v>
      </c>
      <c r="K918">
        <v>-50.133333333333297</v>
      </c>
      <c r="L918">
        <v>2320</v>
      </c>
      <c r="M918" t="s">
        <v>1671</v>
      </c>
      <c r="O918">
        <v>2009</v>
      </c>
      <c r="U918" t="s">
        <v>1852</v>
      </c>
      <c r="V918" s="9" t="s">
        <v>1746</v>
      </c>
      <c r="W918">
        <v>120</v>
      </c>
      <c r="X918" s="9" t="s">
        <v>1821</v>
      </c>
      <c r="Z918">
        <v>0</v>
      </c>
      <c r="AD918" t="s">
        <v>1694</v>
      </c>
      <c r="AF918" s="14" t="s">
        <v>158</v>
      </c>
      <c r="AG918" t="s">
        <v>1853</v>
      </c>
      <c r="AH918">
        <v>1440</v>
      </c>
      <c r="AI918" t="s">
        <v>1694</v>
      </c>
      <c r="AJ918" s="15" t="s">
        <v>1807</v>
      </c>
      <c r="AK918" s="15">
        <v>5.5E-2</v>
      </c>
      <c r="AN918" s="15">
        <v>4</v>
      </c>
      <c r="AO918" s="15">
        <v>100</v>
      </c>
      <c r="AP918" s="15">
        <v>99</v>
      </c>
      <c r="AQ918" s="14" t="s">
        <v>1851</v>
      </c>
      <c r="AR918" s="15" t="s">
        <v>1808</v>
      </c>
    </row>
    <row r="919" spans="1:44" x14ac:dyDescent="0.2">
      <c r="A919" t="s">
        <v>1633</v>
      </c>
      <c r="B919" s="15" t="s">
        <v>1672</v>
      </c>
      <c r="C919" s="15" t="s">
        <v>1675</v>
      </c>
      <c r="D919" t="s">
        <v>1628</v>
      </c>
      <c r="E919" t="s">
        <v>1629</v>
      </c>
      <c r="G919" s="15" t="s">
        <v>158</v>
      </c>
      <c r="H919" s="14" t="s">
        <v>1694</v>
      </c>
      <c r="I919" s="18" t="s">
        <v>1849</v>
      </c>
      <c r="J919">
        <v>32.133333333333297</v>
      </c>
      <c r="K919">
        <v>-50.133333333333297</v>
      </c>
      <c r="L919">
        <v>2320</v>
      </c>
      <c r="M919" t="s">
        <v>1671</v>
      </c>
      <c r="O919">
        <v>2009</v>
      </c>
      <c r="U919" t="s">
        <v>1852</v>
      </c>
      <c r="V919" s="9" t="s">
        <v>1746</v>
      </c>
      <c r="W919">
        <v>120</v>
      </c>
      <c r="X919" s="9" t="s">
        <v>1821</v>
      </c>
      <c r="Z919">
        <v>0</v>
      </c>
      <c r="AD919" t="s">
        <v>1694</v>
      </c>
      <c r="AF919" s="14" t="s">
        <v>158</v>
      </c>
      <c r="AG919" t="s">
        <v>1853</v>
      </c>
      <c r="AH919">
        <v>1440</v>
      </c>
      <c r="AI919" t="s">
        <v>1694</v>
      </c>
      <c r="AJ919" s="15" t="s">
        <v>1807</v>
      </c>
      <c r="AK919" s="15">
        <v>5.8999999999999997E-2</v>
      </c>
      <c r="AN919" s="15">
        <v>4</v>
      </c>
      <c r="AO919" s="15">
        <v>100</v>
      </c>
      <c r="AP919" s="15">
        <v>106</v>
      </c>
      <c r="AQ919" s="14" t="s">
        <v>1851</v>
      </c>
      <c r="AR919" s="15" t="s">
        <v>1808</v>
      </c>
    </row>
    <row r="920" spans="1:44" x14ac:dyDescent="0.2">
      <c r="A920" t="s">
        <v>1633</v>
      </c>
      <c r="B920" s="15" t="s">
        <v>1672</v>
      </c>
      <c r="C920" s="15" t="s">
        <v>1675</v>
      </c>
      <c r="D920" t="s">
        <v>1628</v>
      </c>
      <c r="E920" t="s">
        <v>1629</v>
      </c>
      <c r="G920" s="15" t="s">
        <v>158</v>
      </c>
      <c r="H920" s="14" t="s">
        <v>1694</v>
      </c>
      <c r="I920" s="18" t="s">
        <v>1849</v>
      </c>
      <c r="J920">
        <v>32.133333333333297</v>
      </c>
      <c r="K920">
        <v>-50.133333333333297</v>
      </c>
      <c r="L920">
        <v>2320</v>
      </c>
      <c r="M920" t="s">
        <v>1671</v>
      </c>
      <c r="O920">
        <v>2009</v>
      </c>
      <c r="U920" t="s">
        <v>1852</v>
      </c>
      <c r="V920" s="9" t="s">
        <v>1746</v>
      </c>
      <c r="W920">
        <v>120</v>
      </c>
      <c r="X920" s="9" t="s">
        <v>1821</v>
      </c>
      <c r="Z920">
        <v>0</v>
      </c>
      <c r="AD920" t="s">
        <v>1694</v>
      </c>
      <c r="AF920" s="14" t="s">
        <v>158</v>
      </c>
      <c r="AG920" t="s">
        <v>1853</v>
      </c>
      <c r="AH920">
        <v>1440</v>
      </c>
      <c r="AI920" t="s">
        <v>1694</v>
      </c>
      <c r="AJ920" s="15" t="s">
        <v>1807</v>
      </c>
      <c r="AK920" s="15">
        <v>2.1000000000000001E-2</v>
      </c>
      <c r="AN920" s="15">
        <v>4</v>
      </c>
      <c r="AO920" s="15">
        <v>100</v>
      </c>
      <c r="AP920" s="15">
        <v>113</v>
      </c>
      <c r="AQ920" s="14" t="s">
        <v>1851</v>
      </c>
      <c r="AR920" s="15" t="s">
        <v>1808</v>
      </c>
    </row>
    <row r="921" spans="1:44" x14ac:dyDescent="0.2">
      <c r="A921" t="s">
        <v>1633</v>
      </c>
      <c r="B921" s="15" t="s">
        <v>1672</v>
      </c>
      <c r="C921" s="15" t="s">
        <v>1675</v>
      </c>
      <c r="D921" t="s">
        <v>1628</v>
      </c>
      <c r="E921" t="s">
        <v>1629</v>
      </c>
      <c r="G921" s="15" t="s">
        <v>158</v>
      </c>
      <c r="H921" s="14" t="s">
        <v>1694</v>
      </c>
      <c r="I921" s="18" t="s">
        <v>1849</v>
      </c>
      <c r="J921">
        <v>32.133333333333297</v>
      </c>
      <c r="K921">
        <v>-50.133333333333297</v>
      </c>
      <c r="L921">
        <v>2320</v>
      </c>
      <c r="M921" t="s">
        <v>1671</v>
      </c>
      <c r="O921">
        <v>2009</v>
      </c>
      <c r="U921" t="s">
        <v>1852</v>
      </c>
      <c r="V921" s="9" t="s">
        <v>1746</v>
      </c>
      <c r="W921">
        <v>120</v>
      </c>
      <c r="X921" s="9" t="s">
        <v>1821</v>
      </c>
      <c r="Z921">
        <v>0</v>
      </c>
      <c r="AD921" t="s">
        <v>1694</v>
      </c>
      <c r="AF921" s="14" t="s">
        <v>158</v>
      </c>
      <c r="AG921" t="s">
        <v>1853</v>
      </c>
      <c r="AH921">
        <v>1440</v>
      </c>
      <c r="AI921" t="s">
        <v>1694</v>
      </c>
      <c r="AJ921" s="15" t="s">
        <v>1807</v>
      </c>
      <c r="AK921" s="15">
        <v>1.9E-2</v>
      </c>
      <c r="AN921" s="15">
        <v>4</v>
      </c>
      <c r="AO921" s="15">
        <v>100</v>
      </c>
      <c r="AP921" s="15">
        <v>120</v>
      </c>
      <c r="AQ921" s="14" t="s">
        <v>1851</v>
      </c>
      <c r="AR921" s="15" t="s">
        <v>1808</v>
      </c>
    </row>
    <row r="922" spans="1:44" x14ac:dyDescent="0.2">
      <c r="A922" t="s">
        <v>1633</v>
      </c>
      <c r="B922" s="15" t="s">
        <v>1672</v>
      </c>
      <c r="C922" s="15" t="s">
        <v>1675</v>
      </c>
      <c r="D922" t="s">
        <v>1628</v>
      </c>
      <c r="E922" t="s">
        <v>1629</v>
      </c>
      <c r="G922" s="15" t="s">
        <v>158</v>
      </c>
      <c r="H922" s="14" t="s">
        <v>1694</v>
      </c>
      <c r="I922" s="18" t="s">
        <v>1849</v>
      </c>
      <c r="J922">
        <v>32.133333333333297</v>
      </c>
      <c r="K922">
        <v>-50.133333333333297</v>
      </c>
      <c r="L922">
        <v>2320</v>
      </c>
      <c r="M922" t="s">
        <v>1671</v>
      </c>
      <c r="O922">
        <v>2009</v>
      </c>
      <c r="U922" t="s">
        <v>1854</v>
      </c>
      <c r="V922" s="9" t="s">
        <v>1746</v>
      </c>
      <c r="W922">
        <v>120</v>
      </c>
      <c r="X922" s="9" t="s">
        <v>1821</v>
      </c>
      <c r="Z922">
        <v>0</v>
      </c>
      <c r="AA922" t="s">
        <v>1685</v>
      </c>
      <c r="AB922">
        <v>1000</v>
      </c>
      <c r="AC922">
        <v>2</v>
      </c>
      <c r="AD922" t="s">
        <v>1694</v>
      </c>
      <c r="AF922" s="14" t="s">
        <v>158</v>
      </c>
      <c r="AG922" t="s">
        <v>1843</v>
      </c>
      <c r="AH922">
        <v>5</v>
      </c>
      <c r="AI922" t="s">
        <v>1694</v>
      </c>
      <c r="AJ922" s="15" t="s">
        <v>1807</v>
      </c>
      <c r="AK922" s="15">
        <v>0</v>
      </c>
      <c r="AN922" s="15">
        <v>4</v>
      </c>
      <c r="AO922" s="15">
        <v>100</v>
      </c>
      <c r="AP922" s="15">
        <v>1</v>
      </c>
      <c r="AQ922" s="14" t="s">
        <v>1851</v>
      </c>
      <c r="AR922" s="15" t="s">
        <v>1808</v>
      </c>
    </row>
    <row r="923" spans="1:44" x14ac:dyDescent="0.2">
      <c r="A923" t="s">
        <v>1633</v>
      </c>
      <c r="B923" s="15" t="s">
        <v>1672</v>
      </c>
      <c r="C923" s="15" t="s">
        <v>1675</v>
      </c>
      <c r="D923" t="s">
        <v>1628</v>
      </c>
      <c r="E923" t="s">
        <v>1629</v>
      </c>
      <c r="G923" s="15" t="s">
        <v>158</v>
      </c>
      <c r="H923" s="14" t="s">
        <v>1694</v>
      </c>
      <c r="I923" s="18" t="s">
        <v>1849</v>
      </c>
      <c r="J923">
        <v>32.133333333333297</v>
      </c>
      <c r="K923">
        <v>-50.133333333333297</v>
      </c>
      <c r="L923">
        <v>2320</v>
      </c>
      <c r="M923" t="s">
        <v>1671</v>
      </c>
      <c r="O923">
        <v>2009</v>
      </c>
      <c r="U923" t="s">
        <v>1854</v>
      </c>
      <c r="V923" s="9" t="s">
        <v>1746</v>
      </c>
      <c r="W923">
        <v>120</v>
      </c>
      <c r="X923" s="9" t="s">
        <v>1821</v>
      </c>
      <c r="Z923">
        <v>0</v>
      </c>
      <c r="AA923" t="s">
        <v>1685</v>
      </c>
      <c r="AB923">
        <v>1000</v>
      </c>
      <c r="AC923">
        <v>2</v>
      </c>
      <c r="AD923" t="s">
        <v>1694</v>
      </c>
      <c r="AF923" s="14" t="s">
        <v>158</v>
      </c>
      <c r="AG923" t="s">
        <v>1843</v>
      </c>
      <c r="AH923">
        <v>5</v>
      </c>
      <c r="AI923" t="s">
        <v>1694</v>
      </c>
      <c r="AJ923" s="15" t="s">
        <v>1807</v>
      </c>
      <c r="AK923" s="15">
        <v>0</v>
      </c>
      <c r="AN923" s="15">
        <v>4</v>
      </c>
      <c r="AO923" s="15">
        <v>100</v>
      </c>
      <c r="AP923" s="15">
        <v>8</v>
      </c>
      <c r="AQ923" s="14" t="s">
        <v>1851</v>
      </c>
      <c r="AR923" s="15" t="s">
        <v>1808</v>
      </c>
    </row>
    <row r="924" spans="1:44" x14ac:dyDescent="0.2">
      <c r="A924" t="s">
        <v>1633</v>
      </c>
      <c r="B924" s="15" t="s">
        <v>1672</v>
      </c>
      <c r="C924" s="15" t="s">
        <v>1675</v>
      </c>
      <c r="D924" t="s">
        <v>1628</v>
      </c>
      <c r="E924" t="s">
        <v>1629</v>
      </c>
      <c r="G924" s="15" t="s">
        <v>158</v>
      </c>
      <c r="H924" s="14" t="s">
        <v>1694</v>
      </c>
      <c r="I924" s="18" t="s">
        <v>1849</v>
      </c>
      <c r="J924">
        <v>32.133333333333297</v>
      </c>
      <c r="K924">
        <v>-50.133333333333297</v>
      </c>
      <c r="L924">
        <v>2320</v>
      </c>
      <c r="M924" t="s">
        <v>1671</v>
      </c>
      <c r="O924">
        <v>2009</v>
      </c>
      <c r="U924" t="s">
        <v>1854</v>
      </c>
      <c r="V924" s="9" t="s">
        <v>1746</v>
      </c>
      <c r="W924">
        <v>120</v>
      </c>
      <c r="X924" s="9" t="s">
        <v>1821</v>
      </c>
      <c r="Z924">
        <v>0</v>
      </c>
      <c r="AA924" t="s">
        <v>1685</v>
      </c>
      <c r="AB924">
        <v>1000</v>
      </c>
      <c r="AC924">
        <v>2</v>
      </c>
      <c r="AD924" t="s">
        <v>1694</v>
      </c>
      <c r="AF924" s="14" t="s">
        <v>158</v>
      </c>
      <c r="AG924" t="s">
        <v>1843</v>
      </c>
      <c r="AH924">
        <v>5</v>
      </c>
      <c r="AI924" t="s">
        <v>1694</v>
      </c>
      <c r="AJ924" s="15" t="s">
        <v>1807</v>
      </c>
      <c r="AK924" s="15">
        <v>0</v>
      </c>
      <c r="AN924" s="15">
        <v>4</v>
      </c>
      <c r="AO924" s="15">
        <v>100</v>
      </c>
      <c r="AP924" s="15">
        <v>15</v>
      </c>
      <c r="AQ924" s="14" t="s">
        <v>1851</v>
      </c>
      <c r="AR924" s="15" t="s">
        <v>1808</v>
      </c>
    </row>
    <row r="925" spans="1:44" x14ac:dyDescent="0.2">
      <c r="A925" t="s">
        <v>1633</v>
      </c>
      <c r="B925" s="15" t="s">
        <v>1672</v>
      </c>
      <c r="C925" s="15" t="s">
        <v>1675</v>
      </c>
      <c r="D925" t="s">
        <v>1628</v>
      </c>
      <c r="E925" t="s">
        <v>1629</v>
      </c>
      <c r="G925" s="15" t="s">
        <v>158</v>
      </c>
      <c r="H925" s="14" t="s">
        <v>1694</v>
      </c>
      <c r="I925" s="18" t="s">
        <v>1849</v>
      </c>
      <c r="J925">
        <v>32.133333333333297</v>
      </c>
      <c r="K925">
        <v>-50.133333333333297</v>
      </c>
      <c r="L925">
        <v>2320</v>
      </c>
      <c r="M925" t="s">
        <v>1671</v>
      </c>
      <c r="O925">
        <v>2009</v>
      </c>
      <c r="U925" t="s">
        <v>1854</v>
      </c>
      <c r="V925" s="9" t="s">
        <v>1746</v>
      </c>
      <c r="W925">
        <v>120</v>
      </c>
      <c r="X925" s="9" t="s">
        <v>1821</v>
      </c>
      <c r="Z925">
        <v>0</v>
      </c>
      <c r="AA925" t="s">
        <v>1685</v>
      </c>
      <c r="AB925">
        <v>1000</v>
      </c>
      <c r="AC925">
        <v>2</v>
      </c>
      <c r="AD925" t="s">
        <v>1694</v>
      </c>
      <c r="AF925" s="14" t="s">
        <v>158</v>
      </c>
      <c r="AG925" t="s">
        <v>1843</v>
      </c>
      <c r="AH925">
        <v>5</v>
      </c>
      <c r="AI925" t="s">
        <v>1694</v>
      </c>
      <c r="AJ925" s="15" t="s">
        <v>1807</v>
      </c>
      <c r="AK925" s="15">
        <v>0</v>
      </c>
      <c r="AN925" s="15">
        <v>4</v>
      </c>
      <c r="AO925" s="15">
        <v>100</v>
      </c>
      <c r="AP925" s="15">
        <v>22</v>
      </c>
      <c r="AQ925" s="14" t="s">
        <v>1851</v>
      </c>
      <c r="AR925" s="15" t="s">
        <v>1808</v>
      </c>
    </row>
    <row r="926" spans="1:44" x14ac:dyDescent="0.2">
      <c r="A926" t="s">
        <v>1633</v>
      </c>
      <c r="B926" s="15" t="s">
        <v>1672</v>
      </c>
      <c r="C926" s="15" t="s">
        <v>1675</v>
      </c>
      <c r="D926" t="s">
        <v>1628</v>
      </c>
      <c r="E926" t="s">
        <v>1629</v>
      </c>
      <c r="G926" s="15" t="s">
        <v>158</v>
      </c>
      <c r="H926" s="14" t="s">
        <v>1694</v>
      </c>
      <c r="I926" s="18" t="s">
        <v>1849</v>
      </c>
      <c r="J926">
        <v>32.133333333333297</v>
      </c>
      <c r="K926">
        <v>-50.133333333333297</v>
      </c>
      <c r="L926">
        <v>2320</v>
      </c>
      <c r="M926" t="s">
        <v>1671</v>
      </c>
      <c r="O926">
        <v>2009</v>
      </c>
      <c r="U926" t="s">
        <v>1854</v>
      </c>
      <c r="V926" s="9" t="s">
        <v>1746</v>
      </c>
      <c r="W926">
        <v>120</v>
      </c>
      <c r="X926" s="9" t="s">
        <v>1821</v>
      </c>
      <c r="Z926">
        <v>0</v>
      </c>
      <c r="AA926" t="s">
        <v>1685</v>
      </c>
      <c r="AB926">
        <v>1000</v>
      </c>
      <c r="AC926">
        <v>2</v>
      </c>
      <c r="AD926" t="s">
        <v>1694</v>
      </c>
      <c r="AF926" s="14" t="s">
        <v>158</v>
      </c>
      <c r="AG926" t="s">
        <v>1843</v>
      </c>
      <c r="AH926">
        <v>5</v>
      </c>
      <c r="AI926" t="s">
        <v>1694</v>
      </c>
      <c r="AJ926" s="15" t="s">
        <v>1807</v>
      </c>
      <c r="AK926" s="15">
        <v>0</v>
      </c>
      <c r="AN926" s="15">
        <v>4</v>
      </c>
      <c r="AO926" s="15">
        <v>100</v>
      </c>
      <c r="AP926" s="15">
        <v>29</v>
      </c>
      <c r="AQ926" s="14" t="s">
        <v>1851</v>
      </c>
      <c r="AR926" s="15" t="s">
        <v>1808</v>
      </c>
    </row>
    <row r="927" spans="1:44" x14ac:dyDescent="0.2">
      <c r="A927" t="s">
        <v>1633</v>
      </c>
      <c r="B927" s="15" t="s">
        <v>1672</v>
      </c>
      <c r="C927" s="15" t="s">
        <v>1675</v>
      </c>
      <c r="D927" t="s">
        <v>1628</v>
      </c>
      <c r="E927" t="s">
        <v>1629</v>
      </c>
      <c r="G927" s="15" t="s">
        <v>158</v>
      </c>
      <c r="H927" s="14" t="s">
        <v>1694</v>
      </c>
      <c r="I927" s="18" t="s">
        <v>1849</v>
      </c>
      <c r="J927">
        <v>32.133333333333297</v>
      </c>
      <c r="K927">
        <v>-50.133333333333297</v>
      </c>
      <c r="L927">
        <v>2320</v>
      </c>
      <c r="M927" t="s">
        <v>1671</v>
      </c>
      <c r="O927">
        <v>2009</v>
      </c>
      <c r="U927" t="s">
        <v>1854</v>
      </c>
      <c r="V927" s="9" t="s">
        <v>1746</v>
      </c>
      <c r="W927">
        <v>120</v>
      </c>
      <c r="X927" s="9" t="s">
        <v>1821</v>
      </c>
      <c r="Z927">
        <v>0</v>
      </c>
      <c r="AA927" t="s">
        <v>1685</v>
      </c>
      <c r="AB927">
        <v>1000</v>
      </c>
      <c r="AC927">
        <v>2</v>
      </c>
      <c r="AD927" t="s">
        <v>1694</v>
      </c>
      <c r="AF927" s="14" t="s">
        <v>158</v>
      </c>
      <c r="AG927" t="s">
        <v>1843</v>
      </c>
      <c r="AH927">
        <v>5</v>
      </c>
      <c r="AI927" t="s">
        <v>1694</v>
      </c>
      <c r="AJ927" s="15" t="s">
        <v>1807</v>
      </c>
      <c r="AK927" s="15">
        <v>0</v>
      </c>
      <c r="AN927" s="15">
        <v>4</v>
      </c>
      <c r="AO927" s="15">
        <v>100</v>
      </c>
      <c r="AP927" s="15">
        <v>36</v>
      </c>
      <c r="AQ927" s="14" t="s">
        <v>1851</v>
      </c>
      <c r="AR927" s="15" t="s">
        <v>1808</v>
      </c>
    </row>
    <row r="928" spans="1:44" x14ac:dyDescent="0.2">
      <c r="A928" t="s">
        <v>1633</v>
      </c>
      <c r="B928" s="15" t="s">
        <v>1672</v>
      </c>
      <c r="C928" s="15" t="s">
        <v>1675</v>
      </c>
      <c r="D928" t="s">
        <v>1628</v>
      </c>
      <c r="E928" t="s">
        <v>1629</v>
      </c>
      <c r="G928" s="15" t="s">
        <v>158</v>
      </c>
      <c r="H928" s="14" t="s">
        <v>1694</v>
      </c>
      <c r="I928" s="18" t="s">
        <v>1849</v>
      </c>
      <c r="J928">
        <v>32.133333333333297</v>
      </c>
      <c r="K928">
        <v>-50.133333333333297</v>
      </c>
      <c r="L928">
        <v>2320</v>
      </c>
      <c r="M928" t="s">
        <v>1671</v>
      </c>
      <c r="O928">
        <v>2009</v>
      </c>
      <c r="U928" t="s">
        <v>1854</v>
      </c>
      <c r="V928" s="9" t="s">
        <v>1746</v>
      </c>
      <c r="W928">
        <v>120</v>
      </c>
      <c r="X928" s="9" t="s">
        <v>1821</v>
      </c>
      <c r="Z928">
        <v>0</v>
      </c>
      <c r="AA928" t="s">
        <v>1685</v>
      </c>
      <c r="AB928">
        <v>1000</v>
      </c>
      <c r="AC928">
        <v>2</v>
      </c>
      <c r="AD928" t="s">
        <v>1694</v>
      </c>
      <c r="AF928" s="14" t="s">
        <v>158</v>
      </c>
      <c r="AG928" t="s">
        <v>1843</v>
      </c>
      <c r="AH928">
        <v>5</v>
      </c>
      <c r="AI928" t="s">
        <v>1694</v>
      </c>
      <c r="AJ928" s="15" t="s">
        <v>1807</v>
      </c>
      <c r="AK928" s="15">
        <v>0</v>
      </c>
      <c r="AN928" s="15">
        <v>4</v>
      </c>
      <c r="AO928" s="15">
        <v>100</v>
      </c>
      <c r="AP928" s="15">
        <v>43</v>
      </c>
      <c r="AQ928" s="14" t="s">
        <v>1851</v>
      </c>
      <c r="AR928" s="15" t="s">
        <v>1808</v>
      </c>
    </row>
    <row r="929" spans="1:44" x14ac:dyDescent="0.2">
      <c r="A929" t="s">
        <v>1633</v>
      </c>
      <c r="B929" s="15" t="s">
        <v>1672</v>
      </c>
      <c r="C929" s="15" t="s">
        <v>1675</v>
      </c>
      <c r="D929" t="s">
        <v>1628</v>
      </c>
      <c r="E929" t="s">
        <v>1629</v>
      </c>
      <c r="G929" s="15" t="s">
        <v>158</v>
      </c>
      <c r="H929" s="14" t="s">
        <v>1694</v>
      </c>
      <c r="I929" s="18" t="s">
        <v>1849</v>
      </c>
      <c r="J929">
        <v>32.133333333333297</v>
      </c>
      <c r="K929">
        <v>-50.133333333333297</v>
      </c>
      <c r="L929">
        <v>2320</v>
      </c>
      <c r="M929" t="s">
        <v>1671</v>
      </c>
      <c r="O929">
        <v>2009</v>
      </c>
      <c r="U929" t="s">
        <v>1854</v>
      </c>
      <c r="V929" s="9" t="s">
        <v>1746</v>
      </c>
      <c r="W929">
        <v>120</v>
      </c>
      <c r="X929" s="9" t="s">
        <v>1821</v>
      </c>
      <c r="Z929">
        <v>0</v>
      </c>
      <c r="AA929" t="s">
        <v>1685</v>
      </c>
      <c r="AB929">
        <v>1000</v>
      </c>
      <c r="AC929">
        <v>2</v>
      </c>
      <c r="AD929" t="s">
        <v>1694</v>
      </c>
      <c r="AF929" s="14" t="s">
        <v>158</v>
      </c>
      <c r="AG929" t="s">
        <v>1843</v>
      </c>
      <c r="AH929">
        <v>5</v>
      </c>
      <c r="AI929" t="s">
        <v>1694</v>
      </c>
      <c r="AJ929" s="15" t="s">
        <v>1807</v>
      </c>
      <c r="AK929" s="15">
        <v>1.9E-2</v>
      </c>
      <c r="AN929" s="15">
        <v>4</v>
      </c>
      <c r="AO929" s="15">
        <v>100</v>
      </c>
      <c r="AP929" s="15">
        <v>50</v>
      </c>
      <c r="AQ929" s="14" t="s">
        <v>1851</v>
      </c>
      <c r="AR929" s="15" t="s">
        <v>1808</v>
      </c>
    </row>
    <row r="930" spans="1:44" x14ac:dyDescent="0.2">
      <c r="A930" t="s">
        <v>1633</v>
      </c>
      <c r="B930" s="15" t="s">
        <v>1672</v>
      </c>
      <c r="C930" s="15" t="s">
        <v>1675</v>
      </c>
      <c r="D930" t="s">
        <v>1628</v>
      </c>
      <c r="E930" t="s">
        <v>1629</v>
      </c>
      <c r="G930" s="15" t="s">
        <v>158</v>
      </c>
      <c r="H930" s="14" t="s">
        <v>1694</v>
      </c>
      <c r="I930" s="18" t="s">
        <v>1849</v>
      </c>
      <c r="J930">
        <v>32.133333333333297</v>
      </c>
      <c r="K930">
        <v>-50.133333333333297</v>
      </c>
      <c r="L930">
        <v>2320</v>
      </c>
      <c r="M930" t="s">
        <v>1671</v>
      </c>
      <c r="O930">
        <v>2009</v>
      </c>
      <c r="U930" t="s">
        <v>1854</v>
      </c>
      <c r="V930" s="9" t="s">
        <v>1746</v>
      </c>
      <c r="W930">
        <v>120</v>
      </c>
      <c r="X930" s="9" t="s">
        <v>1821</v>
      </c>
      <c r="Z930">
        <v>0</v>
      </c>
      <c r="AA930" t="s">
        <v>1685</v>
      </c>
      <c r="AB930">
        <v>1000</v>
      </c>
      <c r="AC930">
        <v>2</v>
      </c>
      <c r="AD930" t="s">
        <v>1694</v>
      </c>
      <c r="AF930" s="14" t="s">
        <v>158</v>
      </c>
      <c r="AG930" t="s">
        <v>1843</v>
      </c>
      <c r="AH930">
        <v>5</v>
      </c>
      <c r="AI930" t="s">
        <v>1694</v>
      </c>
      <c r="AJ930" s="15" t="s">
        <v>1807</v>
      </c>
      <c r="AK930" s="15">
        <v>1.2999999999999999E-2</v>
      </c>
      <c r="AN930" s="15">
        <v>4</v>
      </c>
      <c r="AO930" s="15">
        <v>100</v>
      </c>
      <c r="AP930" s="15">
        <v>57</v>
      </c>
      <c r="AQ930" s="14" t="s">
        <v>1851</v>
      </c>
      <c r="AR930" s="15" t="s">
        <v>1808</v>
      </c>
    </row>
    <row r="931" spans="1:44" x14ac:dyDescent="0.2">
      <c r="A931" t="s">
        <v>1633</v>
      </c>
      <c r="B931" s="15" t="s">
        <v>1672</v>
      </c>
      <c r="C931" s="15" t="s">
        <v>1675</v>
      </c>
      <c r="D931" t="s">
        <v>1628</v>
      </c>
      <c r="E931" t="s">
        <v>1629</v>
      </c>
      <c r="G931" s="15" t="s">
        <v>158</v>
      </c>
      <c r="H931" s="14" t="s">
        <v>1694</v>
      </c>
      <c r="I931" s="18" t="s">
        <v>1849</v>
      </c>
      <c r="J931">
        <v>32.133333333333297</v>
      </c>
      <c r="K931">
        <v>-50.133333333333297</v>
      </c>
      <c r="L931">
        <v>2320</v>
      </c>
      <c r="M931" t="s">
        <v>1671</v>
      </c>
      <c r="O931">
        <v>2009</v>
      </c>
      <c r="U931" t="s">
        <v>1854</v>
      </c>
      <c r="V931" s="9" t="s">
        <v>1746</v>
      </c>
      <c r="W931">
        <v>120</v>
      </c>
      <c r="X931" s="9" t="s">
        <v>1821</v>
      </c>
      <c r="Z931">
        <v>0</v>
      </c>
      <c r="AA931" t="s">
        <v>1685</v>
      </c>
      <c r="AB931">
        <v>1000</v>
      </c>
      <c r="AC931">
        <v>2</v>
      </c>
      <c r="AD931" t="s">
        <v>1694</v>
      </c>
      <c r="AF931" s="14" t="s">
        <v>158</v>
      </c>
      <c r="AG931" t="s">
        <v>1843</v>
      </c>
      <c r="AH931">
        <v>5</v>
      </c>
      <c r="AI931" t="s">
        <v>1694</v>
      </c>
      <c r="AJ931" s="15" t="s">
        <v>1807</v>
      </c>
      <c r="AK931" s="15">
        <v>0.28899999999999998</v>
      </c>
      <c r="AN931" s="15">
        <v>4</v>
      </c>
      <c r="AO931" s="15">
        <v>100</v>
      </c>
      <c r="AP931" s="15">
        <v>64</v>
      </c>
      <c r="AQ931" s="14" t="s">
        <v>1851</v>
      </c>
      <c r="AR931" s="15" t="s">
        <v>1808</v>
      </c>
    </row>
    <row r="932" spans="1:44" x14ac:dyDescent="0.2">
      <c r="A932" t="s">
        <v>1633</v>
      </c>
      <c r="B932" s="15" t="s">
        <v>1672</v>
      </c>
      <c r="C932" s="15" t="s">
        <v>1675</v>
      </c>
      <c r="D932" t="s">
        <v>1628</v>
      </c>
      <c r="E932" t="s">
        <v>1629</v>
      </c>
      <c r="G932" s="15" t="s">
        <v>158</v>
      </c>
      <c r="H932" s="14" t="s">
        <v>1694</v>
      </c>
      <c r="I932" s="18" t="s">
        <v>1849</v>
      </c>
      <c r="J932">
        <v>32.133333333333297</v>
      </c>
      <c r="K932">
        <v>-50.133333333333297</v>
      </c>
      <c r="L932">
        <v>2320</v>
      </c>
      <c r="M932" t="s">
        <v>1671</v>
      </c>
      <c r="O932">
        <v>2009</v>
      </c>
      <c r="U932" t="s">
        <v>1854</v>
      </c>
      <c r="V932" s="9" t="s">
        <v>1746</v>
      </c>
      <c r="W932">
        <v>120</v>
      </c>
      <c r="X932" s="9" t="s">
        <v>1821</v>
      </c>
      <c r="Z932">
        <v>0</v>
      </c>
      <c r="AA932" t="s">
        <v>1685</v>
      </c>
      <c r="AB932">
        <v>1000</v>
      </c>
      <c r="AC932">
        <v>2</v>
      </c>
      <c r="AD932" t="s">
        <v>1694</v>
      </c>
      <c r="AF932" s="14" t="s">
        <v>158</v>
      </c>
      <c r="AG932" t="s">
        <v>1843</v>
      </c>
      <c r="AH932">
        <v>5</v>
      </c>
      <c r="AI932" t="s">
        <v>1694</v>
      </c>
      <c r="AJ932" s="15" t="s">
        <v>1807</v>
      </c>
      <c r="AK932" s="15">
        <v>0.27400000000000002</v>
      </c>
      <c r="AN932" s="15">
        <v>4</v>
      </c>
      <c r="AO932" s="15">
        <v>100</v>
      </c>
      <c r="AP932" s="15">
        <v>71</v>
      </c>
      <c r="AQ932" s="14" t="s">
        <v>1851</v>
      </c>
      <c r="AR932" s="15" t="s">
        <v>1808</v>
      </c>
    </row>
    <row r="933" spans="1:44" x14ac:dyDescent="0.2">
      <c r="A933" t="s">
        <v>1633</v>
      </c>
      <c r="B933" s="15" t="s">
        <v>1672</v>
      </c>
      <c r="C933" s="15" t="s">
        <v>1675</v>
      </c>
      <c r="D933" t="s">
        <v>1628</v>
      </c>
      <c r="E933" t="s">
        <v>1629</v>
      </c>
      <c r="G933" s="15" t="s">
        <v>158</v>
      </c>
      <c r="H933" s="14" t="s">
        <v>1694</v>
      </c>
      <c r="I933" s="18" t="s">
        <v>1849</v>
      </c>
      <c r="J933">
        <v>32.133333333333297</v>
      </c>
      <c r="K933">
        <v>-50.133333333333297</v>
      </c>
      <c r="L933">
        <v>2320</v>
      </c>
      <c r="M933" t="s">
        <v>1671</v>
      </c>
      <c r="O933">
        <v>2009</v>
      </c>
      <c r="U933" t="s">
        <v>1854</v>
      </c>
      <c r="V933" s="9" t="s">
        <v>1746</v>
      </c>
      <c r="W933">
        <v>120</v>
      </c>
      <c r="X933" s="9" t="s">
        <v>1821</v>
      </c>
      <c r="Z933">
        <v>0</v>
      </c>
      <c r="AA933" t="s">
        <v>1685</v>
      </c>
      <c r="AB933">
        <v>1000</v>
      </c>
      <c r="AC933">
        <v>2</v>
      </c>
      <c r="AD933" t="s">
        <v>1694</v>
      </c>
      <c r="AF933" s="14" t="s">
        <v>158</v>
      </c>
      <c r="AG933" t="s">
        <v>1843</v>
      </c>
      <c r="AH933">
        <v>5</v>
      </c>
      <c r="AI933" t="s">
        <v>1694</v>
      </c>
      <c r="AJ933" s="15" t="s">
        <v>1807</v>
      </c>
      <c r="AK933" s="15">
        <v>0.27800000000000002</v>
      </c>
      <c r="AN933" s="15">
        <v>4</v>
      </c>
      <c r="AO933" s="15">
        <v>100</v>
      </c>
      <c r="AP933" s="15">
        <v>78</v>
      </c>
      <c r="AQ933" s="14" t="s">
        <v>1851</v>
      </c>
      <c r="AR933" s="15" t="s">
        <v>1808</v>
      </c>
    </row>
    <row r="934" spans="1:44" x14ac:dyDescent="0.2">
      <c r="A934" t="s">
        <v>1633</v>
      </c>
      <c r="B934" s="15" t="s">
        <v>1672</v>
      </c>
      <c r="C934" s="15" t="s">
        <v>1675</v>
      </c>
      <c r="D934" t="s">
        <v>1628</v>
      </c>
      <c r="E934" t="s">
        <v>1629</v>
      </c>
      <c r="G934" s="15" t="s">
        <v>158</v>
      </c>
      <c r="H934" s="14" t="s">
        <v>1694</v>
      </c>
      <c r="I934" s="18" t="s">
        <v>1849</v>
      </c>
      <c r="J934">
        <v>32.133333333333297</v>
      </c>
      <c r="K934">
        <v>-50.133333333333297</v>
      </c>
      <c r="L934">
        <v>2320</v>
      </c>
      <c r="M934" t="s">
        <v>1671</v>
      </c>
      <c r="O934">
        <v>2009</v>
      </c>
      <c r="U934" t="s">
        <v>1854</v>
      </c>
      <c r="V934" s="9" t="s">
        <v>1746</v>
      </c>
      <c r="W934">
        <v>120</v>
      </c>
      <c r="X934" s="9" t="s">
        <v>1821</v>
      </c>
      <c r="Z934">
        <v>0</v>
      </c>
      <c r="AA934" t="s">
        <v>1685</v>
      </c>
      <c r="AB934">
        <v>1000</v>
      </c>
      <c r="AC934">
        <v>2</v>
      </c>
      <c r="AD934" t="s">
        <v>1694</v>
      </c>
      <c r="AF934" s="14" t="s">
        <v>158</v>
      </c>
      <c r="AG934" t="s">
        <v>1843</v>
      </c>
      <c r="AH934">
        <v>5</v>
      </c>
      <c r="AI934" t="s">
        <v>1694</v>
      </c>
      <c r="AJ934" s="15" t="s">
        <v>1807</v>
      </c>
      <c r="AK934" s="15">
        <v>0.50700000000000001</v>
      </c>
      <c r="AN934" s="15">
        <v>4</v>
      </c>
      <c r="AO934" s="15">
        <v>100</v>
      </c>
      <c r="AP934" s="15">
        <v>85</v>
      </c>
      <c r="AQ934" s="14" t="s">
        <v>1851</v>
      </c>
      <c r="AR934" s="15" t="s">
        <v>1808</v>
      </c>
    </row>
    <row r="935" spans="1:44" x14ac:dyDescent="0.2">
      <c r="A935" t="s">
        <v>1633</v>
      </c>
      <c r="B935" s="15" t="s">
        <v>1672</v>
      </c>
      <c r="C935" s="15" t="s">
        <v>1675</v>
      </c>
      <c r="D935" t="s">
        <v>1628</v>
      </c>
      <c r="E935" t="s">
        <v>1629</v>
      </c>
      <c r="G935" s="15" t="s">
        <v>158</v>
      </c>
      <c r="H935" s="14" t="s">
        <v>1694</v>
      </c>
      <c r="I935" s="18" t="s">
        <v>1849</v>
      </c>
      <c r="J935">
        <v>32.133333333333297</v>
      </c>
      <c r="K935">
        <v>-50.133333333333297</v>
      </c>
      <c r="L935">
        <v>2320</v>
      </c>
      <c r="M935" t="s">
        <v>1671</v>
      </c>
      <c r="O935">
        <v>2009</v>
      </c>
      <c r="U935" t="s">
        <v>1854</v>
      </c>
      <c r="V935" s="9" t="s">
        <v>1746</v>
      </c>
      <c r="W935">
        <v>120</v>
      </c>
      <c r="X935" s="9" t="s">
        <v>1821</v>
      </c>
      <c r="Z935">
        <v>0</v>
      </c>
      <c r="AA935" t="s">
        <v>1685</v>
      </c>
      <c r="AB935">
        <v>1000</v>
      </c>
      <c r="AC935">
        <v>2</v>
      </c>
      <c r="AD935" t="s">
        <v>1694</v>
      </c>
      <c r="AF935" s="14" t="s">
        <v>158</v>
      </c>
      <c r="AG935" t="s">
        <v>1843</v>
      </c>
      <c r="AH935">
        <v>5</v>
      </c>
      <c r="AI935" t="s">
        <v>1694</v>
      </c>
      <c r="AJ935" s="15" t="s">
        <v>1807</v>
      </c>
      <c r="AK935" s="15">
        <v>0.432</v>
      </c>
      <c r="AN935" s="15">
        <v>4</v>
      </c>
      <c r="AO935" s="15">
        <v>100</v>
      </c>
      <c r="AP935" s="15">
        <v>92</v>
      </c>
      <c r="AQ935" s="14" t="s">
        <v>1851</v>
      </c>
      <c r="AR935" s="15" t="s">
        <v>1808</v>
      </c>
    </row>
    <row r="936" spans="1:44" x14ac:dyDescent="0.2">
      <c r="A936" t="s">
        <v>1633</v>
      </c>
      <c r="B936" s="15" t="s">
        <v>1672</v>
      </c>
      <c r="C936" s="15" t="s">
        <v>1675</v>
      </c>
      <c r="D936" t="s">
        <v>1628</v>
      </c>
      <c r="E936" t="s">
        <v>1629</v>
      </c>
      <c r="G936" s="15" t="s">
        <v>158</v>
      </c>
      <c r="H936" s="14" t="s">
        <v>1694</v>
      </c>
      <c r="I936" s="18" t="s">
        <v>1849</v>
      </c>
      <c r="J936">
        <v>32.133333333333297</v>
      </c>
      <c r="K936">
        <v>-50.133333333333297</v>
      </c>
      <c r="L936">
        <v>2320</v>
      </c>
      <c r="M936" t="s">
        <v>1671</v>
      </c>
      <c r="O936">
        <v>2009</v>
      </c>
      <c r="U936" t="s">
        <v>1854</v>
      </c>
      <c r="V936" s="9" t="s">
        <v>1746</v>
      </c>
      <c r="W936">
        <v>120</v>
      </c>
      <c r="X936" s="9" t="s">
        <v>1821</v>
      </c>
      <c r="Z936">
        <v>0</v>
      </c>
      <c r="AA936" t="s">
        <v>1685</v>
      </c>
      <c r="AB936">
        <v>1000</v>
      </c>
      <c r="AC936">
        <v>2</v>
      </c>
      <c r="AD936" t="s">
        <v>1694</v>
      </c>
      <c r="AF936" s="14" t="s">
        <v>158</v>
      </c>
      <c r="AG936" t="s">
        <v>1843</v>
      </c>
      <c r="AH936">
        <v>5</v>
      </c>
      <c r="AI936" t="s">
        <v>1694</v>
      </c>
      <c r="AJ936" s="15" t="s">
        <v>1807</v>
      </c>
      <c r="AK936" s="15">
        <v>0.14599999999999999</v>
      </c>
      <c r="AN936" s="15">
        <v>4</v>
      </c>
      <c r="AO936" s="15">
        <v>100</v>
      </c>
      <c r="AP936" s="15">
        <v>99</v>
      </c>
      <c r="AQ936" s="14" t="s">
        <v>1851</v>
      </c>
      <c r="AR936" s="15" t="s">
        <v>1808</v>
      </c>
    </row>
    <row r="937" spans="1:44" x14ac:dyDescent="0.2">
      <c r="A937" t="s">
        <v>1633</v>
      </c>
      <c r="B937" s="15" t="s">
        <v>1672</v>
      </c>
      <c r="C937" s="15" t="s">
        <v>1675</v>
      </c>
      <c r="D937" t="s">
        <v>1628</v>
      </c>
      <c r="E937" t="s">
        <v>1629</v>
      </c>
      <c r="G937" s="15" t="s">
        <v>158</v>
      </c>
      <c r="H937" s="14" t="s">
        <v>1694</v>
      </c>
      <c r="I937" s="18" t="s">
        <v>1849</v>
      </c>
      <c r="J937">
        <v>32.133333333333297</v>
      </c>
      <c r="K937">
        <v>-50.133333333333297</v>
      </c>
      <c r="L937">
        <v>2320</v>
      </c>
      <c r="M937" t="s">
        <v>1671</v>
      </c>
      <c r="O937">
        <v>2009</v>
      </c>
      <c r="U937" t="s">
        <v>1854</v>
      </c>
      <c r="V937" s="9" t="s">
        <v>1746</v>
      </c>
      <c r="W937">
        <v>120</v>
      </c>
      <c r="X937" s="9" t="s">
        <v>1821</v>
      </c>
      <c r="Z937">
        <v>0</v>
      </c>
      <c r="AA937" t="s">
        <v>1685</v>
      </c>
      <c r="AB937">
        <v>1000</v>
      </c>
      <c r="AC937">
        <v>2</v>
      </c>
      <c r="AD937" t="s">
        <v>1694</v>
      </c>
      <c r="AF937" s="14" t="s">
        <v>158</v>
      </c>
      <c r="AG937" t="s">
        <v>1843</v>
      </c>
      <c r="AH937">
        <v>5</v>
      </c>
      <c r="AI937" t="s">
        <v>1694</v>
      </c>
      <c r="AJ937" s="15" t="s">
        <v>1807</v>
      </c>
      <c r="AK937" s="15">
        <v>2.1999999999999999E-2</v>
      </c>
      <c r="AN937" s="15">
        <v>4</v>
      </c>
      <c r="AO937" s="15">
        <v>100</v>
      </c>
      <c r="AP937" s="15">
        <v>106</v>
      </c>
      <c r="AQ937" s="14" t="s">
        <v>1851</v>
      </c>
      <c r="AR937" s="15" t="s">
        <v>1808</v>
      </c>
    </row>
    <row r="938" spans="1:44" x14ac:dyDescent="0.2">
      <c r="A938" t="s">
        <v>1633</v>
      </c>
      <c r="B938" s="15" t="s">
        <v>1672</v>
      </c>
      <c r="C938" s="15" t="s">
        <v>1675</v>
      </c>
      <c r="D938" t="s">
        <v>1628</v>
      </c>
      <c r="E938" t="s">
        <v>1629</v>
      </c>
      <c r="G938" s="15" t="s">
        <v>158</v>
      </c>
      <c r="H938" s="14" t="s">
        <v>1694</v>
      </c>
      <c r="I938" s="18" t="s">
        <v>1849</v>
      </c>
      <c r="J938">
        <v>32.133333333333297</v>
      </c>
      <c r="K938">
        <v>-50.133333333333297</v>
      </c>
      <c r="L938">
        <v>2320</v>
      </c>
      <c r="M938" t="s">
        <v>1671</v>
      </c>
      <c r="O938">
        <v>2009</v>
      </c>
      <c r="U938" t="s">
        <v>1854</v>
      </c>
      <c r="V938" s="9" t="s">
        <v>1746</v>
      </c>
      <c r="W938">
        <v>120</v>
      </c>
      <c r="X938" s="9" t="s">
        <v>1821</v>
      </c>
      <c r="Z938">
        <v>0</v>
      </c>
      <c r="AA938" t="s">
        <v>1685</v>
      </c>
      <c r="AB938">
        <v>1000</v>
      </c>
      <c r="AC938">
        <v>2</v>
      </c>
      <c r="AD938" t="s">
        <v>1694</v>
      </c>
      <c r="AF938" s="14" t="s">
        <v>158</v>
      </c>
      <c r="AG938" t="s">
        <v>1843</v>
      </c>
      <c r="AH938">
        <v>5</v>
      </c>
      <c r="AI938" t="s">
        <v>1694</v>
      </c>
      <c r="AJ938" s="15" t="s">
        <v>1807</v>
      </c>
      <c r="AK938" s="15">
        <v>2.5999999999999999E-2</v>
      </c>
      <c r="AN938" s="15">
        <v>4</v>
      </c>
      <c r="AO938" s="15">
        <v>100</v>
      </c>
      <c r="AP938" s="15">
        <v>113</v>
      </c>
      <c r="AQ938" s="14" t="s">
        <v>1851</v>
      </c>
      <c r="AR938" s="15" t="s">
        <v>1808</v>
      </c>
    </row>
    <row r="939" spans="1:44" x14ac:dyDescent="0.2">
      <c r="A939" t="s">
        <v>1633</v>
      </c>
      <c r="B939" s="15" t="s">
        <v>1672</v>
      </c>
      <c r="C939" s="15" t="s">
        <v>1675</v>
      </c>
      <c r="D939" t="s">
        <v>1628</v>
      </c>
      <c r="E939" t="s">
        <v>1629</v>
      </c>
      <c r="G939" s="15" t="s">
        <v>158</v>
      </c>
      <c r="H939" s="14" t="s">
        <v>1694</v>
      </c>
      <c r="I939" s="18" t="s">
        <v>1849</v>
      </c>
      <c r="J939">
        <v>32.133333333333297</v>
      </c>
      <c r="K939">
        <v>-50.133333333333297</v>
      </c>
      <c r="L939">
        <v>2320</v>
      </c>
      <c r="M939" t="s">
        <v>1671</v>
      </c>
      <c r="O939">
        <v>2009</v>
      </c>
      <c r="U939" t="s">
        <v>1854</v>
      </c>
      <c r="V939" s="9" t="s">
        <v>1746</v>
      </c>
      <c r="W939">
        <v>120</v>
      </c>
      <c r="X939" s="9" t="s">
        <v>1821</v>
      </c>
      <c r="Z939">
        <v>0</v>
      </c>
      <c r="AA939" t="s">
        <v>1685</v>
      </c>
      <c r="AB939">
        <v>1000</v>
      </c>
      <c r="AC939">
        <v>2</v>
      </c>
      <c r="AD939" t="s">
        <v>1694</v>
      </c>
      <c r="AF939" s="14" t="s">
        <v>158</v>
      </c>
      <c r="AG939" t="s">
        <v>1843</v>
      </c>
      <c r="AH939">
        <v>5</v>
      </c>
      <c r="AI939" t="s">
        <v>1694</v>
      </c>
      <c r="AJ939" s="15" t="s">
        <v>1807</v>
      </c>
      <c r="AK939" s="15">
        <v>1.0999999999999999E-2</v>
      </c>
      <c r="AN939" s="15">
        <v>4</v>
      </c>
      <c r="AO939" s="15">
        <v>100</v>
      </c>
      <c r="AP939" s="15">
        <v>120</v>
      </c>
      <c r="AQ939" s="14" t="s">
        <v>1851</v>
      </c>
      <c r="AR939" s="15" t="s">
        <v>1808</v>
      </c>
    </row>
    <row r="940" spans="1:44" x14ac:dyDescent="0.2">
      <c r="A940" t="s">
        <v>1633</v>
      </c>
      <c r="B940" s="15" t="s">
        <v>1672</v>
      </c>
      <c r="C940" s="15" t="s">
        <v>1675</v>
      </c>
      <c r="D940" t="s">
        <v>1628</v>
      </c>
      <c r="E940" t="s">
        <v>1629</v>
      </c>
      <c r="G940" s="15" t="s">
        <v>158</v>
      </c>
      <c r="H940" s="14" t="s">
        <v>1694</v>
      </c>
      <c r="I940" s="18" t="s">
        <v>1849</v>
      </c>
      <c r="J940">
        <v>32.133333333333297</v>
      </c>
      <c r="K940">
        <v>-50.133333333333297</v>
      </c>
      <c r="L940">
        <v>2320</v>
      </c>
      <c r="M940" t="s">
        <v>1671</v>
      </c>
      <c r="O940">
        <v>2009</v>
      </c>
      <c r="U940" t="s">
        <v>1854</v>
      </c>
      <c r="V940" s="9" t="s">
        <v>1746</v>
      </c>
      <c r="W940">
        <v>120</v>
      </c>
      <c r="X940" s="9" t="s">
        <v>1821</v>
      </c>
      <c r="Z940">
        <v>0</v>
      </c>
      <c r="AA940" t="s">
        <v>1685</v>
      </c>
      <c r="AB940">
        <v>1500</v>
      </c>
      <c r="AC940">
        <v>2</v>
      </c>
      <c r="AD940" t="s">
        <v>1694</v>
      </c>
      <c r="AF940" s="14" t="s">
        <v>158</v>
      </c>
      <c r="AG940" t="s">
        <v>1843</v>
      </c>
      <c r="AH940">
        <v>5</v>
      </c>
      <c r="AI940" t="s">
        <v>1694</v>
      </c>
      <c r="AJ940" s="15" t="s">
        <v>1807</v>
      </c>
      <c r="AK940" s="15">
        <v>0</v>
      </c>
      <c r="AN940" s="15">
        <v>4</v>
      </c>
      <c r="AO940" s="15">
        <v>100</v>
      </c>
      <c r="AP940" s="15">
        <v>1</v>
      </c>
      <c r="AQ940" s="14" t="s">
        <v>1851</v>
      </c>
      <c r="AR940" s="15" t="s">
        <v>1808</v>
      </c>
    </row>
    <row r="941" spans="1:44" x14ac:dyDescent="0.2">
      <c r="A941" t="s">
        <v>1633</v>
      </c>
      <c r="B941" s="15" t="s">
        <v>1672</v>
      </c>
      <c r="C941" s="15" t="s">
        <v>1675</v>
      </c>
      <c r="D941" t="s">
        <v>1628</v>
      </c>
      <c r="E941" t="s">
        <v>1629</v>
      </c>
      <c r="G941" s="15" t="s">
        <v>158</v>
      </c>
      <c r="H941" s="14" t="s">
        <v>1694</v>
      </c>
      <c r="I941" s="18" t="s">
        <v>1849</v>
      </c>
      <c r="J941">
        <v>32.133333333333297</v>
      </c>
      <c r="K941">
        <v>-50.133333333333297</v>
      </c>
      <c r="L941">
        <v>2320</v>
      </c>
      <c r="M941" t="s">
        <v>1671</v>
      </c>
      <c r="O941">
        <v>2009</v>
      </c>
      <c r="U941" t="s">
        <v>1854</v>
      </c>
      <c r="V941" s="9" t="s">
        <v>1746</v>
      </c>
      <c r="W941">
        <v>120</v>
      </c>
      <c r="X941" s="9" t="s">
        <v>1821</v>
      </c>
      <c r="Z941">
        <v>0</v>
      </c>
      <c r="AA941" t="s">
        <v>1685</v>
      </c>
      <c r="AB941">
        <v>1500</v>
      </c>
      <c r="AC941">
        <v>2</v>
      </c>
      <c r="AD941" t="s">
        <v>1694</v>
      </c>
      <c r="AF941" s="14" t="s">
        <v>158</v>
      </c>
      <c r="AG941" t="s">
        <v>1843</v>
      </c>
      <c r="AH941">
        <v>5</v>
      </c>
      <c r="AI941" t="s">
        <v>1694</v>
      </c>
      <c r="AJ941" s="15" t="s">
        <v>1807</v>
      </c>
      <c r="AK941" s="15">
        <v>0</v>
      </c>
      <c r="AN941" s="15">
        <v>4</v>
      </c>
      <c r="AO941" s="15">
        <v>100</v>
      </c>
      <c r="AP941" s="15">
        <v>8</v>
      </c>
      <c r="AQ941" s="14" t="s">
        <v>1851</v>
      </c>
      <c r="AR941" s="15" t="s">
        <v>1808</v>
      </c>
    </row>
    <row r="942" spans="1:44" x14ac:dyDescent="0.2">
      <c r="A942" t="s">
        <v>1633</v>
      </c>
      <c r="B942" s="15" t="s">
        <v>1672</v>
      </c>
      <c r="C942" s="15" t="s">
        <v>1675</v>
      </c>
      <c r="D942" t="s">
        <v>1628</v>
      </c>
      <c r="E942" t="s">
        <v>1629</v>
      </c>
      <c r="G942" s="15" t="s">
        <v>158</v>
      </c>
      <c r="H942" s="14" t="s">
        <v>1694</v>
      </c>
      <c r="I942" s="18" t="s">
        <v>1849</v>
      </c>
      <c r="J942">
        <v>32.133333333333297</v>
      </c>
      <c r="K942">
        <v>-50.133333333333297</v>
      </c>
      <c r="L942">
        <v>2320</v>
      </c>
      <c r="M942" t="s">
        <v>1671</v>
      </c>
      <c r="O942">
        <v>2009</v>
      </c>
      <c r="U942" t="s">
        <v>1854</v>
      </c>
      <c r="V942" s="9" t="s">
        <v>1746</v>
      </c>
      <c r="W942">
        <v>120</v>
      </c>
      <c r="X942" s="9" t="s">
        <v>1821</v>
      </c>
      <c r="Z942">
        <v>0</v>
      </c>
      <c r="AA942" t="s">
        <v>1685</v>
      </c>
      <c r="AB942">
        <v>1500</v>
      </c>
      <c r="AC942">
        <v>2</v>
      </c>
      <c r="AD942" t="s">
        <v>1694</v>
      </c>
      <c r="AF942" s="14" t="s">
        <v>158</v>
      </c>
      <c r="AG942" t="s">
        <v>1843</v>
      </c>
      <c r="AH942">
        <v>5</v>
      </c>
      <c r="AI942" t="s">
        <v>1694</v>
      </c>
      <c r="AJ942" s="15" t="s">
        <v>1807</v>
      </c>
      <c r="AK942" s="15">
        <v>0</v>
      </c>
      <c r="AN942" s="15">
        <v>4</v>
      </c>
      <c r="AO942" s="15">
        <v>100</v>
      </c>
      <c r="AP942" s="15">
        <v>15</v>
      </c>
      <c r="AQ942" s="14" t="s">
        <v>1851</v>
      </c>
      <c r="AR942" s="15" t="s">
        <v>1808</v>
      </c>
    </row>
    <row r="943" spans="1:44" x14ac:dyDescent="0.2">
      <c r="A943" t="s">
        <v>1633</v>
      </c>
      <c r="B943" s="15" t="s">
        <v>1672</v>
      </c>
      <c r="C943" s="15" t="s">
        <v>1675</v>
      </c>
      <c r="D943" t="s">
        <v>1628</v>
      </c>
      <c r="E943" t="s">
        <v>1629</v>
      </c>
      <c r="G943" s="15" t="s">
        <v>158</v>
      </c>
      <c r="H943" s="14" t="s">
        <v>1694</v>
      </c>
      <c r="I943" s="18" t="s">
        <v>1849</v>
      </c>
      <c r="J943">
        <v>32.133333333333297</v>
      </c>
      <c r="K943">
        <v>-50.133333333333297</v>
      </c>
      <c r="L943">
        <v>2320</v>
      </c>
      <c r="M943" t="s">
        <v>1671</v>
      </c>
      <c r="O943">
        <v>2009</v>
      </c>
      <c r="U943" t="s">
        <v>1854</v>
      </c>
      <c r="V943" s="9" t="s">
        <v>1746</v>
      </c>
      <c r="W943">
        <v>120</v>
      </c>
      <c r="X943" s="9" t="s">
        <v>1821</v>
      </c>
      <c r="Z943">
        <v>0</v>
      </c>
      <c r="AA943" t="s">
        <v>1685</v>
      </c>
      <c r="AB943">
        <v>1500</v>
      </c>
      <c r="AC943">
        <v>2</v>
      </c>
      <c r="AD943" t="s">
        <v>1694</v>
      </c>
      <c r="AF943" s="14" t="s">
        <v>158</v>
      </c>
      <c r="AG943" t="s">
        <v>1843</v>
      </c>
      <c r="AH943">
        <v>5</v>
      </c>
      <c r="AI943" t="s">
        <v>1694</v>
      </c>
      <c r="AJ943" s="15" t="s">
        <v>1807</v>
      </c>
      <c r="AK943" s="15">
        <v>0</v>
      </c>
      <c r="AN943" s="15">
        <v>4</v>
      </c>
      <c r="AO943" s="15">
        <v>100</v>
      </c>
      <c r="AP943" s="15">
        <v>22</v>
      </c>
      <c r="AQ943" s="14" t="s">
        <v>1851</v>
      </c>
      <c r="AR943" s="15" t="s">
        <v>1808</v>
      </c>
    </row>
    <row r="944" spans="1:44" x14ac:dyDescent="0.2">
      <c r="A944" t="s">
        <v>1633</v>
      </c>
      <c r="B944" s="15" t="s">
        <v>1672</v>
      </c>
      <c r="C944" s="15" t="s">
        <v>1675</v>
      </c>
      <c r="D944" t="s">
        <v>1628</v>
      </c>
      <c r="E944" t="s">
        <v>1629</v>
      </c>
      <c r="G944" s="15" t="s">
        <v>158</v>
      </c>
      <c r="H944" s="14" t="s">
        <v>1694</v>
      </c>
      <c r="I944" s="18" t="s">
        <v>1849</v>
      </c>
      <c r="J944">
        <v>32.133333333333297</v>
      </c>
      <c r="K944">
        <v>-50.133333333333297</v>
      </c>
      <c r="L944">
        <v>2320</v>
      </c>
      <c r="M944" t="s">
        <v>1671</v>
      </c>
      <c r="O944">
        <v>2009</v>
      </c>
      <c r="U944" t="s">
        <v>1854</v>
      </c>
      <c r="V944" s="9" t="s">
        <v>1746</v>
      </c>
      <c r="W944">
        <v>120</v>
      </c>
      <c r="X944" s="9" t="s">
        <v>1821</v>
      </c>
      <c r="Z944">
        <v>0</v>
      </c>
      <c r="AA944" t="s">
        <v>1685</v>
      </c>
      <c r="AB944">
        <v>1500</v>
      </c>
      <c r="AC944">
        <v>2</v>
      </c>
      <c r="AD944" t="s">
        <v>1694</v>
      </c>
      <c r="AF944" s="14" t="s">
        <v>158</v>
      </c>
      <c r="AG944" t="s">
        <v>1843</v>
      </c>
      <c r="AH944">
        <v>5</v>
      </c>
      <c r="AI944" t="s">
        <v>1694</v>
      </c>
      <c r="AJ944" s="15" t="s">
        <v>1807</v>
      </c>
      <c r="AK944" s="15">
        <v>0</v>
      </c>
      <c r="AN944" s="15">
        <v>4</v>
      </c>
      <c r="AO944" s="15">
        <v>100</v>
      </c>
      <c r="AP944" s="15">
        <v>29</v>
      </c>
      <c r="AQ944" s="14" t="s">
        <v>1851</v>
      </c>
      <c r="AR944" s="15" t="s">
        <v>1808</v>
      </c>
    </row>
    <row r="945" spans="1:44" x14ac:dyDescent="0.2">
      <c r="A945" t="s">
        <v>1633</v>
      </c>
      <c r="B945" s="15" t="s">
        <v>1672</v>
      </c>
      <c r="C945" s="15" t="s">
        <v>1675</v>
      </c>
      <c r="D945" t="s">
        <v>1628</v>
      </c>
      <c r="E945" t="s">
        <v>1629</v>
      </c>
      <c r="G945" s="15" t="s">
        <v>158</v>
      </c>
      <c r="H945" s="14" t="s">
        <v>1694</v>
      </c>
      <c r="I945" s="18" t="s">
        <v>1849</v>
      </c>
      <c r="J945">
        <v>32.133333333333297</v>
      </c>
      <c r="K945">
        <v>-50.133333333333297</v>
      </c>
      <c r="L945">
        <v>2320</v>
      </c>
      <c r="M945" t="s">
        <v>1671</v>
      </c>
      <c r="O945">
        <v>2009</v>
      </c>
      <c r="U945" t="s">
        <v>1854</v>
      </c>
      <c r="V945" s="9" t="s">
        <v>1746</v>
      </c>
      <c r="W945">
        <v>120</v>
      </c>
      <c r="X945" s="9" t="s">
        <v>1821</v>
      </c>
      <c r="Z945">
        <v>0</v>
      </c>
      <c r="AA945" t="s">
        <v>1685</v>
      </c>
      <c r="AB945">
        <v>1500</v>
      </c>
      <c r="AC945">
        <v>2</v>
      </c>
      <c r="AD945" t="s">
        <v>1694</v>
      </c>
      <c r="AF945" s="14" t="s">
        <v>158</v>
      </c>
      <c r="AG945" t="s">
        <v>1843</v>
      </c>
      <c r="AH945">
        <v>5</v>
      </c>
      <c r="AI945" t="s">
        <v>1694</v>
      </c>
      <c r="AJ945" s="15" t="s">
        <v>1807</v>
      </c>
      <c r="AK945" s="15">
        <v>0</v>
      </c>
      <c r="AN945" s="15">
        <v>4</v>
      </c>
      <c r="AO945" s="15">
        <v>100</v>
      </c>
      <c r="AP945" s="15">
        <v>36</v>
      </c>
      <c r="AQ945" s="14" t="s">
        <v>1851</v>
      </c>
      <c r="AR945" s="15" t="s">
        <v>1808</v>
      </c>
    </row>
    <row r="946" spans="1:44" x14ac:dyDescent="0.2">
      <c r="A946" t="s">
        <v>1633</v>
      </c>
      <c r="B946" s="15" t="s">
        <v>1672</v>
      </c>
      <c r="C946" s="15" t="s">
        <v>1675</v>
      </c>
      <c r="D946" t="s">
        <v>1628</v>
      </c>
      <c r="E946" t="s">
        <v>1629</v>
      </c>
      <c r="G946" s="15" t="s">
        <v>158</v>
      </c>
      <c r="H946" s="14" t="s">
        <v>1694</v>
      </c>
      <c r="I946" s="18" t="s">
        <v>1849</v>
      </c>
      <c r="J946">
        <v>32.133333333333297</v>
      </c>
      <c r="K946">
        <v>-50.133333333333297</v>
      </c>
      <c r="L946">
        <v>2320</v>
      </c>
      <c r="M946" t="s">
        <v>1671</v>
      </c>
      <c r="O946">
        <v>2009</v>
      </c>
      <c r="U946" t="s">
        <v>1854</v>
      </c>
      <c r="V946" s="9" t="s">
        <v>1746</v>
      </c>
      <c r="W946">
        <v>120</v>
      </c>
      <c r="X946" s="9" t="s">
        <v>1821</v>
      </c>
      <c r="Z946">
        <v>0</v>
      </c>
      <c r="AA946" t="s">
        <v>1685</v>
      </c>
      <c r="AB946">
        <v>1500</v>
      </c>
      <c r="AC946">
        <v>2</v>
      </c>
      <c r="AD946" t="s">
        <v>1694</v>
      </c>
      <c r="AF946" s="14" t="s">
        <v>158</v>
      </c>
      <c r="AG946" t="s">
        <v>1843</v>
      </c>
      <c r="AH946">
        <v>5</v>
      </c>
      <c r="AI946" t="s">
        <v>1694</v>
      </c>
      <c r="AJ946" s="15" t="s">
        <v>1807</v>
      </c>
      <c r="AK946" s="15">
        <v>0</v>
      </c>
      <c r="AN946" s="15">
        <v>4</v>
      </c>
      <c r="AO946" s="15">
        <v>100</v>
      </c>
      <c r="AP946" s="15">
        <v>43</v>
      </c>
      <c r="AQ946" s="14" t="s">
        <v>1851</v>
      </c>
      <c r="AR946" s="15" t="s">
        <v>1808</v>
      </c>
    </row>
    <row r="947" spans="1:44" x14ac:dyDescent="0.2">
      <c r="A947" t="s">
        <v>1633</v>
      </c>
      <c r="B947" s="15" t="s">
        <v>1672</v>
      </c>
      <c r="C947" s="15" t="s">
        <v>1675</v>
      </c>
      <c r="D947" t="s">
        <v>1628</v>
      </c>
      <c r="E947" t="s">
        <v>1629</v>
      </c>
      <c r="G947" s="15" t="s">
        <v>158</v>
      </c>
      <c r="H947" s="14" t="s">
        <v>1694</v>
      </c>
      <c r="I947" s="18" t="s">
        <v>1849</v>
      </c>
      <c r="J947">
        <v>32.133333333333297</v>
      </c>
      <c r="K947">
        <v>-50.133333333333297</v>
      </c>
      <c r="L947">
        <v>2320</v>
      </c>
      <c r="M947" t="s">
        <v>1671</v>
      </c>
      <c r="O947">
        <v>2009</v>
      </c>
      <c r="U947" t="s">
        <v>1854</v>
      </c>
      <c r="V947" s="9" t="s">
        <v>1746</v>
      </c>
      <c r="W947">
        <v>120</v>
      </c>
      <c r="X947" s="9" t="s">
        <v>1821</v>
      </c>
      <c r="Z947">
        <v>0</v>
      </c>
      <c r="AA947" t="s">
        <v>1685</v>
      </c>
      <c r="AB947">
        <v>1500</v>
      </c>
      <c r="AC947">
        <v>2</v>
      </c>
      <c r="AD947" t="s">
        <v>1694</v>
      </c>
      <c r="AF947" s="14" t="s">
        <v>158</v>
      </c>
      <c r="AG947" t="s">
        <v>1843</v>
      </c>
      <c r="AH947">
        <v>5</v>
      </c>
      <c r="AI947" t="s">
        <v>1694</v>
      </c>
      <c r="AJ947" s="15" t="s">
        <v>1807</v>
      </c>
      <c r="AK947" s="15">
        <v>0</v>
      </c>
      <c r="AN947" s="15">
        <v>4</v>
      </c>
      <c r="AO947" s="15">
        <v>100</v>
      </c>
      <c r="AP947" s="15">
        <v>50</v>
      </c>
      <c r="AQ947" s="14" t="s">
        <v>1851</v>
      </c>
      <c r="AR947" s="15" t="s">
        <v>1808</v>
      </c>
    </row>
    <row r="948" spans="1:44" x14ac:dyDescent="0.2">
      <c r="A948" t="s">
        <v>1633</v>
      </c>
      <c r="B948" s="15" t="s">
        <v>1672</v>
      </c>
      <c r="C948" s="15" t="s">
        <v>1675</v>
      </c>
      <c r="D948" t="s">
        <v>1628</v>
      </c>
      <c r="E948" t="s">
        <v>1629</v>
      </c>
      <c r="G948" s="15" t="s">
        <v>158</v>
      </c>
      <c r="H948" s="14" t="s">
        <v>1694</v>
      </c>
      <c r="I948" s="18" t="s">
        <v>1849</v>
      </c>
      <c r="J948">
        <v>32.133333333333297</v>
      </c>
      <c r="K948">
        <v>-50.133333333333297</v>
      </c>
      <c r="L948">
        <v>2320</v>
      </c>
      <c r="M948" t="s">
        <v>1671</v>
      </c>
      <c r="O948">
        <v>2009</v>
      </c>
      <c r="U948" t="s">
        <v>1854</v>
      </c>
      <c r="V948" s="9" t="s">
        <v>1746</v>
      </c>
      <c r="W948">
        <v>120</v>
      </c>
      <c r="X948" s="9" t="s">
        <v>1821</v>
      </c>
      <c r="Z948">
        <v>0</v>
      </c>
      <c r="AA948" t="s">
        <v>1685</v>
      </c>
      <c r="AB948">
        <v>1500</v>
      </c>
      <c r="AC948">
        <v>2</v>
      </c>
      <c r="AD948" t="s">
        <v>1694</v>
      </c>
      <c r="AF948" s="14" t="s">
        <v>158</v>
      </c>
      <c r="AG948" t="s">
        <v>1843</v>
      </c>
      <c r="AH948">
        <v>5</v>
      </c>
      <c r="AI948" t="s">
        <v>1694</v>
      </c>
      <c r="AJ948" s="15" t="s">
        <v>1807</v>
      </c>
      <c r="AK948" s="15">
        <v>0</v>
      </c>
      <c r="AN948" s="15">
        <v>4</v>
      </c>
      <c r="AO948" s="15">
        <v>100</v>
      </c>
      <c r="AP948" s="15">
        <v>57</v>
      </c>
      <c r="AQ948" s="14" t="s">
        <v>1851</v>
      </c>
      <c r="AR948" s="15" t="s">
        <v>1808</v>
      </c>
    </row>
    <row r="949" spans="1:44" x14ac:dyDescent="0.2">
      <c r="A949" t="s">
        <v>1633</v>
      </c>
      <c r="B949" s="15" t="s">
        <v>1672</v>
      </c>
      <c r="C949" s="15" t="s">
        <v>1675</v>
      </c>
      <c r="D949" t="s">
        <v>1628</v>
      </c>
      <c r="E949" t="s">
        <v>1629</v>
      </c>
      <c r="G949" s="15" t="s">
        <v>158</v>
      </c>
      <c r="H949" s="14" t="s">
        <v>1694</v>
      </c>
      <c r="I949" s="18" t="s">
        <v>1849</v>
      </c>
      <c r="J949">
        <v>32.133333333333297</v>
      </c>
      <c r="K949">
        <v>-50.133333333333297</v>
      </c>
      <c r="L949">
        <v>2320</v>
      </c>
      <c r="M949" t="s">
        <v>1671</v>
      </c>
      <c r="O949">
        <v>2009</v>
      </c>
      <c r="U949" t="s">
        <v>1854</v>
      </c>
      <c r="V949" s="9" t="s">
        <v>1746</v>
      </c>
      <c r="W949">
        <v>120</v>
      </c>
      <c r="X949" s="9" t="s">
        <v>1821</v>
      </c>
      <c r="Z949">
        <v>0</v>
      </c>
      <c r="AA949" t="s">
        <v>1685</v>
      </c>
      <c r="AB949">
        <v>1500</v>
      </c>
      <c r="AC949">
        <v>2</v>
      </c>
      <c r="AD949" t="s">
        <v>1694</v>
      </c>
      <c r="AF949" s="14" t="s">
        <v>158</v>
      </c>
      <c r="AG949" t="s">
        <v>1843</v>
      </c>
      <c r="AH949">
        <v>5</v>
      </c>
      <c r="AI949" t="s">
        <v>1694</v>
      </c>
      <c r="AJ949" s="15" t="s">
        <v>1807</v>
      </c>
      <c r="AK949" s="15">
        <v>0.25900000000000001</v>
      </c>
      <c r="AN949" s="15">
        <v>4</v>
      </c>
      <c r="AO949" s="15">
        <v>100</v>
      </c>
      <c r="AP949" s="15">
        <v>64</v>
      </c>
      <c r="AQ949" s="14" t="s">
        <v>1851</v>
      </c>
      <c r="AR949" s="15" t="s">
        <v>1808</v>
      </c>
    </row>
    <row r="950" spans="1:44" x14ac:dyDescent="0.2">
      <c r="A950" t="s">
        <v>1633</v>
      </c>
      <c r="B950" s="15" t="s">
        <v>1672</v>
      </c>
      <c r="C950" s="15" t="s">
        <v>1675</v>
      </c>
      <c r="D950" t="s">
        <v>1628</v>
      </c>
      <c r="E950" t="s">
        <v>1629</v>
      </c>
      <c r="G950" s="15" t="s">
        <v>158</v>
      </c>
      <c r="H950" s="14" t="s">
        <v>1694</v>
      </c>
      <c r="I950" s="18" t="s">
        <v>1849</v>
      </c>
      <c r="J950">
        <v>32.133333333333297</v>
      </c>
      <c r="K950">
        <v>-50.133333333333297</v>
      </c>
      <c r="L950">
        <v>2320</v>
      </c>
      <c r="M950" t="s">
        <v>1671</v>
      </c>
      <c r="O950">
        <v>2009</v>
      </c>
      <c r="U950" t="s">
        <v>1854</v>
      </c>
      <c r="V950" s="9" t="s">
        <v>1746</v>
      </c>
      <c r="W950">
        <v>120</v>
      </c>
      <c r="X950" s="9" t="s">
        <v>1821</v>
      </c>
      <c r="Z950">
        <v>0</v>
      </c>
      <c r="AA950" t="s">
        <v>1685</v>
      </c>
      <c r="AB950">
        <v>1500</v>
      </c>
      <c r="AC950">
        <v>2</v>
      </c>
      <c r="AD950" t="s">
        <v>1694</v>
      </c>
      <c r="AF950" s="14" t="s">
        <v>158</v>
      </c>
      <c r="AG950" t="s">
        <v>1843</v>
      </c>
      <c r="AH950">
        <v>5</v>
      </c>
      <c r="AI950" t="s">
        <v>1694</v>
      </c>
      <c r="AJ950" s="15" t="s">
        <v>1807</v>
      </c>
      <c r="AK950" s="15">
        <v>0.27900000000000003</v>
      </c>
      <c r="AN950" s="15">
        <v>4</v>
      </c>
      <c r="AO950" s="15">
        <v>100</v>
      </c>
      <c r="AP950" s="15">
        <v>71</v>
      </c>
      <c r="AQ950" s="14" t="s">
        <v>1851</v>
      </c>
      <c r="AR950" s="15" t="s">
        <v>1808</v>
      </c>
    </row>
    <row r="951" spans="1:44" x14ac:dyDescent="0.2">
      <c r="A951" t="s">
        <v>1633</v>
      </c>
      <c r="B951" s="15" t="s">
        <v>1672</v>
      </c>
      <c r="C951" s="15" t="s">
        <v>1675</v>
      </c>
      <c r="D951" t="s">
        <v>1628</v>
      </c>
      <c r="E951" t="s">
        <v>1629</v>
      </c>
      <c r="G951" s="15" t="s">
        <v>158</v>
      </c>
      <c r="H951" s="14" t="s">
        <v>1694</v>
      </c>
      <c r="I951" s="18" t="s">
        <v>1849</v>
      </c>
      <c r="J951">
        <v>32.133333333333297</v>
      </c>
      <c r="K951">
        <v>-50.133333333333297</v>
      </c>
      <c r="L951">
        <v>2320</v>
      </c>
      <c r="M951" t="s">
        <v>1671</v>
      </c>
      <c r="O951">
        <v>2009</v>
      </c>
      <c r="U951" t="s">
        <v>1854</v>
      </c>
      <c r="V951" s="9" t="s">
        <v>1746</v>
      </c>
      <c r="W951">
        <v>120</v>
      </c>
      <c r="X951" s="9" t="s">
        <v>1821</v>
      </c>
      <c r="Z951">
        <v>0</v>
      </c>
      <c r="AA951" t="s">
        <v>1685</v>
      </c>
      <c r="AB951">
        <v>1500</v>
      </c>
      <c r="AC951">
        <v>2</v>
      </c>
      <c r="AD951" t="s">
        <v>1694</v>
      </c>
      <c r="AF951" s="14" t="s">
        <v>158</v>
      </c>
      <c r="AG951" t="s">
        <v>1843</v>
      </c>
      <c r="AH951">
        <v>5</v>
      </c>
      <c r="AI951" t="s">
        <v>1694</v>
      </c>
      <c r="AJ951" s="15" t="s">
        <v>1807</v>
      </c>
      <c r="AK951" s="15">
        <v>0.26200000000000001</v>
      </c>
      <c r="AN951" s="15">
        <v>4</v>
      </c>
      <c r="AO951" s="15">
        <v>100</v>
      </c>
      <c r="AP951" s="15">
        <v>78</v>
      </c>
      <c r="AQ951" s="14" t="s">
        <v>1851</v>
      </c>
      <c r="AR951" s="15" t="s">
        <v>1808</v>
      </c>
    </row>
    <row r="952" spans="1:44" x14ac:dyDescent="0.2">
      <c r="A952" t="s">
        <v>1633</v>
      </c>
      <c r="B952" s="15" t="s">
        <v>1672</v>
      </c>
      <c r="C952" s="15" t="s">
        <v>1675</v>
      </c>
      <c r="D952" t="s">
        <v>1628</v>
      </c>
      <c r="E952" t="s">
        <v>1629</v>
      </c>
      <c r="G952" s="15" t="s">
        <v>158</v>
      </c>
      <c r="H952" s="14" t="s">
        <v>1694</v>
      </c>
      <c r="I952" s="18" t="s">
        <v>1849</v>
      </c>
      <c r="J952">
        <v>32.133333333333297</v>
      </c>
      <c r="K952">
        <v>-50.133333333333297</v>
      </c>
      <c r="L952">
        <v>2320</v>
      </c>
      <c r="M952" t="s">
        <v>1671</v>
      </c>
      <c r="O952">
        <v>2009</v>
      </c>
      <c r="U952" t="s">
        <v>1854</v>
      </c>
      <c r="V952" s="9" t="s">
        <v>1746</v>
      </c>
      <c r="W952">
        <v>120</v>
      </c>
      <c r="X952" s="9" t="s">
        <v>1821</v>
      </c>
      <c r="Z952">
        <v>0</v>
      </c>
      <c r="AA952" t="s">
        <v>1685</v>
      </c>
      <c r="AB952">
        <v>1500</v>
      </c>
      <c r="AC952">
        <v>2</v>
      </c>
      <c r="AD952" t="s">
        <v>1694</v>
      </c>
      <c r="AF952" s="14" t="s">
        <v>158</v>
      </c>
      <c r="AG952" t="s">
        <v>1843</v>
      </c>
      <c r="AH952">
        <v>5</v>
      </c>
      <c r="AI952" t="s">
        <v>1694</v>
      </c>
      <c r="AJ952" s="15" t="s">
        <v>1807</v>
      </c>
      <c r="AK952" s="15">
        <v>0.68700000000000006</v>
      </c>
      <c r="AN952" s="15">
        <v>4</v>
      </c>
      <c r="AO952" s="15">
        <v>100</v>
      </c>
      <c r="AP952" s="15">
        <v>85</v>
      </c>
      <c r="AQ952" s="14" t="s">
        <v>1851</v>
      </c>
      <c r="AR952" s="15" t="s">
        <v>1808</v>
      </c>
    </row>
    <row r="953" spans="1:44" x14ac:dyDescent="0.2">
      <c r="A953" t="s">
        <v>1633</v>
      </c>
      <c r="B953" s="15" t="s">
        <v>1672</v>
      </c>
      <c r="C953" s="15" t="s">
        <v>1675</v>
      </c>
      <c r="D953" t="s">
        <v>1628</v>
      </c>
      <c r="E953" t="s">
        <v>1629</v>
      </c>
      <c r="G953" s="15" t="s">
        <v>158</v>
      </c>
      <c r="H953" s="14" t="s">
        <v>1694</v>
      </c>
      <c r="I953" s="18" t="s">
        <v>1849</v>
      </c>
      <c r="J953">
        <v>32.133333333333297</v>
      </c>
      <c r="K953">
        <v>-50.133333333333297</v>
      </c>
      <c r="L953">
        <v>2320</v>
      </c>
      <c r="M953" t="s">
        <v>1671</v>
      </c>
      <c r="O953">
        <v>2009</v>
      </c>
      <c r="U953" t="s">
        <v>1854</v>
      </c>
      <c r="V953" s="9" t="s">
        <v>1746</v>
      </c>
      <c r="W953">
        <v>120</v>
      </c>
      <c r="X953" s="9" t="s">
        <v>1821</v>
      </c>
      <c r="Z953">
        <v>0</v>
      </c>
      <c r="AA953" t="s">
        <v>1685</v>
      </c>
      <c r="AB953">
        <v>1500</v>
      </c>
      <c r="AC953">
        <v>2</v>
      </c>
      <c r="AD953" t="s">
        <v>1694</v>
      </c>
      <c r="AF953" s="14" t="s">
        <v>158</v>
      </c>
      <c r="AG953" t="s">
        <v>1843</v>
      </c>
      <c r="AH953">
        <v>5</v>
      </c>
      <c r="AI953" t="s">
        <v>1694</v>
      </c>
      <c r="AJ953" s="15" t="s">
        <v>1807</v>
      </c>
      <c r="AK953" s="15">
        <v>0.25600000000000001</v>
      </c>
      <c r="AN953" s="15">
        <v>4</v>
      </c>
      <c r="AO953" s="15">
        <v>100</v>
      </c>
      <c r="AP953" s="15">
        <v>92</v>
      </c>
      <c r="AQ953" s="14" t="s">
        <v>1851</v>
      </c>
      <c r="AR953" s="15" t="s">
        <v>1808</v>
      </c>
    </row>
    <row r="954" spans="1:44" x14ac:dyDescent="0.2">
      <c r="A954" t="s">
        <v>1633</v>
      </c>
      <c r="B954" s="15" t="s">
        <v>1672</v>
      </c>
      <c r="C954" s="15" t="s">
        <v>1675</v>
      </c>
      <c r="D954" t="s">
        <v>1628</v>
      </c>
      <c r="E954" t="s">
        <v>1629</v>
      </c>
      <c r="G954" s="15" t="s">
        <v>158</v>
      </c>
      <c r="H954" s="14" t="s">
        <v>1694</v>
      </c>
      <c r="I954" s="18" t="s">
        <v>1849</v>
      </c>
      <c r="J954">
        <v>32.133333333333297</v>
      </c>
      <c r="K954">
        <v>-50.133333333333297</v>
      </c>
      <c r="L954">
        <v>2320</v>
      </c>
      <c r="M954" t="s">
        <v>1671</v>
      </c>
      <c r="O954">
        <v>2009</v>
      </c>
      <c r="U954" t="s">
        <v>1854</v>
      </c>
      <c r="V954" s="9" t="s">
        <v>1746</v>
      </c>
      <c r="W954">
        <v>120</v>
      </c>
      <c r="X954" s="9" t="s">
        <v>1821</v>
      </c>
      <c r="Z954">
        <v>0</v>
      </c>
      <c r="AA954" t="s">
        <v>1685</v>
      </c>
      <c r="AB954">
        <v>1500</v>
      </c>
      <c r="AC954">
        <v>2</v>
      </c>
      <c r="AD954" t="s">
        <v>1694</v>
      </c>
      <c r="AF954" s="14" t="s">
        <v>158</v>
      </c>
      <c r="AG954" t="s">
        <v>1843</v>
      </c>
      <c r="AH954">
        <v>5</v>
      </c>
      <c r="AI954" t="s">
        <v>1694</v>
      </c>
      <c r="AJ954" s="15" t="s">
        <v>1807</v>
      </c>
      <c r="AK954" s="15">
        <v>0.17100000000000001</v>
      </c>
      <c r="AN954" s="15">
        <v>4</v>
      </c>
      <c r="AO954" s="15">
        <v>100</v>
      </c>
      <c r="AP954" s="15">
        <v>99</v>
      </c>
      <c r="AQ954" s="14" t="s">
        <v>1851</v>
      </c>
      <c r="AR954" s="15" t="s">
        <v>1808</v>
      </c>
    </row>
    <row r="955" spans="1:44" x14ac:dyDescent="0.2">
      <c r="A955" t="s">
        <v>1633</v>
      </c>
      <c r="B955" s="15" t="s">
        <v>1672</v>
      </c>
      <c r="C955" s="15" t="s">
        <v>1675</v>
      </c>
      <c r="D955" t="s">
        <v>1628</v>
      </c>
      <c r="E955" t="s">
        <v>1629</v>
      </c>
      <c r="G955" s="15" t="s">
        <v>158</v>
      </c>
      <c r="H955" s="14" t="s">
        <v>1694</v>
      </c>
      <c r="I955" s="18" t="s">
        <v>1849</v>
      </c>
      <c r="J955">
        <v>32.133333333333297</v>
      </c>
      <c r="K955">
        <v>-50.133333333333297</v>
      </c>
      <c r="L955">
        <v>2320</v>
      </c>
      <c r="M955" t="s">
        <v>1671</v>
      </c>
      <c r="O955">
        <v>2009</v>
      </c>
      <c r="U955" t="s">
        <v>1854</v>
      </c>
      <c r="V955" s="9" t="s">
        <v>1746</v>
      </c>
      <c r="W955">
        <v>120</v>
      </c>
      <c r="X955" s="9" t="s">
        <v>1821</v>
      </c>
      <c r="Z955">
        <v>0</v>
      </c>
      <c r="AA955" t="s">
        <v>1685</v>
      </c>
      <c r="AB955">
        <v>1500</v>
      </c>
      <c r="AC955">
        <v>2</v>
      </c>
      <c r="AD955" t="s">
        <v>1694</v>
      </c>
      <c r="AF955" s="14" t="s">
        <v>158</v>
      </c>
      <c r="AG955" t="s">
        <v>1843</v>
      </c>
      <c r="AH955">
        <v>5</v>
      </c>
      <c r="AI955" t="s">
        <v>1694</v>
      </c>
      <c r="AJ955" s="15" t="s">
        <v>1807</v>
      </c>
      <c r="AK955" s="15">
        <v>0.1</v>
      </c>
      <c r="AN955" s="15">
        <v>4</v>
      </c>
      <c r="AO955" s="15">
        <v>100</v>
      </c>
      <c r="AP955" s="15">
        <v>106</v>
      </c>
      <c r="AQ955" s="14" t="s">
        <v>1851</v>
      </c>
      <c r="AR955" s="15" t="s">
        <v>1808</v>
      </c>
    </row>
    <row r="956" spans="1:44" x14ac:dyDescent="0.2">
      <c r="A956" t="s">
        <v>1633</v>
      </c>
      <c r="B956" s="15" t="s">
        <v>1672</v>
      </c>
      <c r="C956" s="15" t="s">
        <v>1675</v>
      </c>
      <c r="D956" t="s">
        <v>1628</v>
      </c>
      <c r="E956" t="s">
        <v>1629</v>
      </c>
      <c r="G956" s="15" t="s">
        <v>158</v>
      </c>
      <c r="H956" s="14" t="s">
        <v>1694</v>
      </c>
      <c r="I956" s="18" t="s">
        <v>1849</v>
      </c>
      <c r="J956">
        <v>32.133333333333297</v>
      </c>
      <c r="K956">
        <v>-50.133333333333297</v>
      </c>
      <c r="L956">
        <v>2320</v>
      </c>
      <c r="M956" t="s">
        <v>1671</v>
      </c>
      <c r="O956">
        <v>2009</v>
      </c>
      <c r="U956" t="s">
        <v>1854</v>
      </c>
      <c r="V956" s="9" t="s">
        <v>1746</v>
      </c>
      <c r="W956">
        <v>120</v>
      </c>
      <c r="X956" s="9" t="s">
        <v>1821</v>
      </c>
      <c r="Z956">
        <v>0</v>
      </c>
      <c r="AA956" t="s">
        <v>1685</v>
      </c>
      <c r="AB956">
        <v>1500</v>
      </c>
      <c r="AC956">
        <v>2</v>
      </c>
      <c r="AD956" t="s">
        <v>1694</v>
      </c>
      <c r="AF956" s="14" t="s">
        <v>158</v>
      </c>
      <c r="AG956" t="s">
        <v>1843</v>
      </c>
      <c r="AH956">
        <v>5</v>
      </c>
      <c r="AI956" t="s">
        <v>1694</v>
      </c>
      <c r="AJ956" s="15" t="s">
        <v>1807</v>
      </c>
      <c r="AK956" s="15">
        <v>6.7000000000000004E-2</v>
      </c>
      <c r="AN956" s="15">
        <v>4</v>
      </c>
      <c r="AO956" s="15">
        <v>100</v>
      </c>
      <c r="AP956" s="15">
        <v>113</v>
      </c>
      <c r="AQ956" s="14" t="s">
        <v>1851</v>
      </c>
      <c r="AR956" s="15" t="s">
        <v>1808</v>
      </c>
    </row>
    <row r="957" spans="1:44" x14ac:dyDescent="0.2">
      <c r="A957" t="s">
        <v>1633</v>
      </c>
      <c r="B957" s="15" t="s">
        <v>1672</v>
      </c>
      <c r="C957" s="15" t="s">
        <v>1675</v>
      </c>
      <c r="D957" t="s">
        <v>1628</v>
      </c>
      <c r="E957" t="s">
        <v>1629</v>
      </c>
      <c r="G957" s="15" t="s">
        <v>158</v>
      </c>
      <c r="H957" s="14" t="s">
        <v>1694</v>
      </c>
      <c r="I957" s="18" t="s">
        <v>1849</v>
      </c>
      <c r="J957">
        <v>32.133333333333297</v>
      </c>
      <c r="K957">
        <v>-50.133333333333297</v>
      </c>
      <c r="L957">
        <v>2320</v>
      </c>
      <c r="M957" t="s">
        <v>1671</v>
      </c>
      <c r="O957">
        <v>2009</v>
      </c>
      <c r="U957" t="s">
        <v>1854</v>
      </c>
      <c r="V957" s="9" t="s">
        <v>1746</v>
      </c>
      <c r="W957">
        <v>120</v>
      </c>
      <c r="X957" s="9" t="s">
        <v>1821</v>
      </c>
      <c r="Z957">
        <v>0</v>
      </c>
      <c r="AA957" t="s">
        <v>1685</v>
      </c>
      <c r="AB957">
        <v>1500</v>
      </c>
      <c r="AC957">
        <v>2</v>
      </c>
      <c r="AD957" t="s">
        <v>1694</v>
      </c>
      <c r="AF957" s="14" t="s">
        <v>158</v>
      </c>
      <c r="AG957" t="s">
        <v>1843</v>
      </c>
      <c r="AH957">
        <v>5</v>
      </c>
      <c r="AI957" t="s">
        <v>1694</v>
      </c>
      <c r="AJ957" s="15" t="s">
        <v>1807</v>
      </c>
      <c r="AK957" s="15">
        <v>1.4999999999999999E-2</v>
      </c>
      <c r="AN957" s="15">
        <v>4</v>
      </c>
      <c r="AO957" s="15">
        <v>100</v>
      </c>
      <c r="AP957" s="15">
        <v>120</v>
      </c>
      <c r="AQ957" s="14" t="s">
        <v>1851</v>
      </c>
      <c r="AR957" s="15" t="s">
        <v>1808</v>
      </c>
    </row>
    <row r="958" spans="1:44" x14ac:dyDescent="0.2">
      <c r="A958" t="s">
        <v>1855</v>
      </c>
      <c r="B958" s="15" t="s">
        <v>1672</v>
      </c>
      <c r="C958" s="15" t="s">
        <v>1675</v>
      </c>
      <c r="D958" t="s">
        <v>621</v>
      </c>
      <c r="E958" t="s">
        <v>1860</v>
      </c>
      <c r="G958" s="15" t="s">
        <v>1694</v>
      </c>
      <c r="H958" s="14" t="s">
        <v>1694</v>
      </c>
      <c r="I958" s="18" t="s">
        <v>1857</v>
      </c>
      <c r="J958" s="18" t="s">
        <v>1866</v>
      </c>
      <c r="K958" s="18" t="s">
        <v>1867</v>
      </c>
      <c r="L958">
        <v>2000</v>
      </c>
      <c r="M958" t="s">
        <v>1856</v>
      </c>
      <c r="O958">
        <v>2005</v>
      </c>
      <c r="P958">
        <v>2005</v>
      </c>
      <c r="Q958" t="s">
        <v>1858</v>
      </c>
      <c r="R958">
        <v>10</v>
      </c>
      <c r="T958" t="s">
        <v>1859</v>
      </c>
      <c r="U958" t="s">
        <v>1788</v>
      </c>
      <c r="V958" s="9" t="s">
        <v>1861</v>
      </c>
      <c r="W958">
        <v>0</v>
      </c>
      <c r="X958" s="9" t="s">
        <v>1862</v>
      </c>
      <c r="Z958">
        <v>12</v>
      </c>
      <c r="AD958" t="s">
        <v>1694</v>
      </c>
      <c r="AF958" t="s">
        <v>1694</v>
      </c>
      <c r="AI958" t="s">
        <v>1694</v>
      </c>
      <c r="AJ958" s="15" t="s">
        <v>1674</v>
      </c>
      <c r="AK958" s="15">
        <v>1.524</v>
      </c>
      <c r="AP958" s="15">
        <v>28</v>
      </c>
      <c r="AQ958" s="14" t="s">
        <v>1865</v>
      </c>
      <c r="AR958" s="15" t="s">
        <v>1864</v>
      </c>
    </row>
    <row r="959" spans="1:44" x14ac:dyDescent="0.2">
      <c r="A959" t="s">
        <v>1855</v>
      </c>
      <c r="B959" s="15" t="s">
        <v>1672</v>
      </c>
      <c r="C959" s="15" t="s">
        <v>1675</v>
      </c>
      <c r="D959" t="s">
        <v>621</v>
      </c>
      <c r="E959" t="s">
        <v>1860</v>
      </c>
      <c r="G959" s="15" t="s">
        <v>1694</v>
      </c>
      <c r="H959" s="14" t="s">
        <v>1694</v>
      </c>
      <c r="I959" s="18" t="s">
        <v>1857</v>
      </c>
      <c r="J959" s="18" t="s">
        <v>1866</v>
      </c>
      <c r="K959" s="18" t="s">
        <v>1867</v>
      </c>
      <c r="L959">
        <v>2000</v>
      </c>
      <c r="M959" t="s">
        <v>1856</v>
      </c>
      <c r="O959">
        <v>2005</v>
      </c>
      <c r="P959">
        <v>2005</v>
      </c>
      <c r="Q959" t="s">
        <v>1858</v>
      </c>
      <c r="R959">
        <v>10</v>
      </c>
      <c r="T959" t="s">
        <v>1859</v>
      </c>
      <c r="U959" t="s">
        <v>1788</v>
      </c>
      <c r="V959" s="9" t="s">
        <v>1861</v>
      </c>
      <c r="W959">
        <v>0</v>
      </c>
      <c r="X959" s="9" t="s">
        <v>1790</v>
      </c>
      <c r="Z959">
        <v>12</v>
      </c>
      <c r="AD959" t="s">
        <v>1694</v>
      </c>
      <c r="AF959" t="s">
        <v>1694</v>
      </c>
      <c r="AI959" t="s">
        <v>1694</v>
      </c>
      <c r="AJ959" s="15" t="s">
        <v>1674</v>
      </c>
      <c r="AK959" s="15">
        <v>10.061</v>
      </c>
      <c r="AP959" s="15">
        <v>28</v>
      </c>
      <c r="AQ959" s="14" t="s">
        <v>1865</v>
      </c>
      <c r="AR959" s="15" t="s">
        <v>1864</v>
      </c>
    </row>
    <row r="960" spans="1:44" x14ac:dyDescent="0.2">
      <c r="A960" t="s">
        <v>1855</v>
      </c>
      <c r="B960" s="15" t="s">
        <v>1672</v>
      </c>
      <c r="C960" s="15" t="s">
        <v>1675</v>
      </c>
      <c r="D960" t="s">
        <v>621</v>
      </c>
      <c r="E960" t="s">
        <v>1860</v>
      </c>
      <c r="G960" s="15" t="s">
        <v>1694</v>
      </c>
      <c r="H960" s="14" t="s">
        <v>1694</v>
      </c>
      <c r="I960" s="18" t="s">
        <v>1857</v>
      </c>
      <c r="J960" s="18" t="s">
        <v>1866</v>
      </c>
      <c r="K960" s="18" t="s">
        <v>1867</v>
      </c>
      <c r="L960">
        <v>2000</v>
      </c>
      <c r="M960" t="s">
        <v>1856</v>
      </c>
      <c r="O960">
        <v>2005</v>
      </c>
      <c r="P960">
        <v>2005</v>
      </c>
      <c r="Q960" t="s">
        <v>1858</v>
      </c>
      <c r="R960">
        <v>10</v>
      </c>
      <c r="T960" t="s">
        <v>1859</v>
      </c>
      <c r="U960" t="s">
        <v>1788</v>
      </c>
      <c r="V960" s="9" t="s">
        <v>1861</v>
      </c>
      <c r="W960">
        <v>0</v>
      </c>
      <c r="X960" s="9" t="s">
        <v>1863</v>
      </c>
      <c r="Z960">
        <v>12</v>
      </c>
      <c r="AD960" t="s">
        <v>1694</v>
      </c>
      <c r="AF960" t="s">
        <v>1694</v>
      </c>
      <c r="AI960" t="s">
        <v>1694</v>
      </c>
      <c r="AJ960" s="15" t="s">
        <v>1674</v>
      </c>
      <c r="AK960" s="15">
        <v>13.72</v>
      </c>
      <c r="AP960" s="15">
        <v>28</v>
      </c>
      <c r="AQ960" s="14" t="s">
        <v>1865</v>
      </c>
      <c r="AR960" s="15" t="s">
        <v>1864</v>
      </c>
    </row>
    <row r="961" spans="1:44" x14ac:dyDescent="0.2">
      <c r="A961" t="s">
        <v>1855</v>
      </c>
      <c r="B961" s="15" t="s">
        <v>1672</v>
      </c>
      <c r="C961" s="15" t="s">
        <v>1675</v>
      </c>
      <c r="D961" t="s">
        <v>621</v>
      </c>
      <c r="E961" t="s">
        <v>1860</v>
      </c>
      <c r="G961" s="15" t="s">
        <v>1694</v>
      </c>
      <c r="H961" s="14" t="s">
        <v>1694</v>
      </c>
      <c r="I961" s="18" t="s">
        <v>1857</v>
      </c>
      <c r="J961" s="18" t="s">
        <v>1866</v>
      </c>
      <c r="K961" s="18" t="s">
        <v>1867</v>
      </c>
      <c r="L961">
        <v>2000</v>
      </c>
      <c r="M961" t="s">
        <v>1856</v>
      </c>
      <c r="O961">
        <v>2005</v>
      </c>
      <c r="P961">
        <v>2005</v>
      </c>
      <c r="Q961" t="s">
        <v>1858</v>
      </c>
      <c r="R961">
        <v>10</v>
      </c>
      <c r="T961" t="s">
        <v>1859</v>
      </c>
      <c r="U961" t="s">
        <v>1788</v>
      </c>
      <c r="V961" s="9" t="s">
        <v>1861</v>
      </c>
      <c r="W961">
        <v>17.5</v>
      </c>
      <c r="X961" s="9" t="s">
        <v>1862</v>
      </c>
      <c r="Z961">
        <v>12</v>
      </c>
      <c r="AD961" t="s">
        <v>1694</v>
      </c>
      <c r="AF961" t="s">
        <v>1694</v>
      </c>
      <c r="AI961" t="s">
        <v>1694</v>
      </c>
      <c r="AJ961" s="15" t="s">
        <v>1674</v>
      </c>
      <c r="AK961" s="15">
        <v>5.1829999999999998</v>
      </c>
      <c r="AP961" s="15">
        <v>28</v>
      </c>
      <c r="AQ961" s="14" t="s">
        <v>1865</v>
      </c>
      <c r="AR961" s="15" t="s">
        <v>1864</v>
      </c>
    </row>
    <row r="962" spans="1:44" x14ac:dyDescent="0.2">
      <c r="A962" t="s">
        <v>1855</v>
      </c>
      <c r="B962" s="15" t="s">
        <v>1672</v>
      </c>
      <c r="C962" s="15" t="s">
        <v>1675</v>
      </c>
      <c r="D962" t="s">
        <v>621</v>
      </c>
      <c r="E962" t="s">
        <v>1860</v>
      </c>
      <c r="G962" s="15" t="s">
        <v>1694</v>
      </c>
      <c r="H962" s="14" t="s">
        <v>1694</v>
      </c>
      <c r="I962" s="18" t="s">
        <v>1857</v>
      </c>
      <c r="J962" s="18" t="s">
        <v>1866</v>
      </c>
      <c r="K962" s="18" t="s">
        <v>1867</v>
      </c>
      <c r="L962">
        <v>2000</v>
      </c>
      <c r="M962" t="s">
        <v>1856</v>
      </c>
      <c r="O962">
        <v>2005</v>
      </c>
      <c r="P962">
        <v>2005</v>
      </c>
      <c r="Q962" t="s">
        <v>1858</v>
      </c>
      <c r="R962">
        <v>10</v>
      </c>
      <c r="T962" t="s">
        <v>1859</v>
      </c>
      <c r="U962" t="s">
        <v>1788</v>
      </c>
      <c r="V962" s="9" t="s">
        <v>1861</v>
      </c>
      <c r="W962">
        <v>17.5</v>
      </c>
      <c r="X962" s="9" t="s">
        <v>1793</v>
      </c>
      <c r="Z962">
        <v>12</v>
      </c>
      <c r="AD962" t="s">
        <v>1694</v>
      </c>
      <c r="AF962" t="s">
        <v>1694</v>
      </c>
      <c r="AI962" t="s">
        <v>1694</v>
      </c>
      <c r="AJ962" s="15" t="s">
        <v>1674</v>
      </c>
      <c r="AK962" s="15">
        <v>12.5</v>
      </c>
      <c r="AP962" s="15">
        <v>28</v>
      </c>
      <c r="AQ962" s="14" t="s">
        <v>1865</v>
      </c>
      <c r="AR962" s="15" t="s">
        <v>1864</v>
      </c>
    </row>
    <row r="963" spans="1:44" x14ac:dyDescent="0.2">
      <c r="A963" t="s">
        <v>1855</v>
      </c>
      <c r="B963" s="15" t="s">
        <v>1672</v>
      </c>
      <c r="C963" s="15" t="s">
        <v>1675</v>
      </c>
      <c r="D963" t="s">
        <v>621</v>
      </c>
      <c r="E963" t="s">
        <v>1860</v>
      </c>
      <c r="G963" s="15" t="s">
        <v>1694</v>
      </c>
      <c r="H963" s="14" t="s">
        <v>1694</v>
      </c>
      <c r="I963" s="18" t="s">
        <v>1857</v>
      </c>
      <c r="J963" s="18" t="s">
        <v>1866</v>
      </c>
      <c r="K963" s="18" t="s">
        <v>1867</v>
      </c>
      <c r="L963">
        <v>2000</v>
      </c>
      <c r="M963" t="s">
        <v>1856</v>
      </c>
      <c r="O963">
        <v>2005</v>
      </c>
      <c r="P963">
        <v>2005</v>
      </c>
      <c r="Q963" t="s">
        <v>1858</v>
      </c>
      <c r="R963">
        <v>10</v>
      </c>
      <c r="T963" t="s">
        <v>1859</v>
      </c>
      <c r="U963" t="s">
        <v>1788</v>
      </c>
      <c r="V963" s="9" t="s">
        <v>1861</v>
      </c>
      <c r="W963">
        <v>17.5</v>
      </c>
      <c r="X963" s="9" t="s">
        <v>1790</v>
      </c>
      <c r="Z963">
        <v>12</v>
      </c>
      <c r="AD963" t="s">
        <v>1694</v>
      </c>
      <c r="AF963" t="s">
        <v>1694</v>
      </c>
      <c r="AI963" t="s">
        <v>1694</v>
      </c>
      <c r="AJ963" s="15" t="s">
        <v>1674</v>
      </c>
      <c r="AK963" s="15">
        <v>21.036999999999999</v>
      </c>
      <c r="AP963" s="15">
        <v>28</v>
      </c>
      <c r="AQ963" s="14" t="s">
        <v>1865</v>
      </c>
      <c r="AR963" s="15" t="s">
        <v>1864</v>
      </c>
    </row>
    <row r="964" spans="1:44" x14ac:dyDescent="0.2">
      <c r="A964" t="s">
        <v>1855</v>
      </c>
      <c r="B964" s="15" t="s">
        <v>1672</v>
      </c>
      <c r="C964" s="15" t="s">
        <v>1675</v>
      </c>
      <c r="D964" t="s">
        <v>621</v>
      </c>
      <c r="E964" t="s">
        <v>1860</v>
      </c>
      <c r="G964" s="15" t="s">
        <v>1694</v>
      </c>
      <c r="H964" s="14" t="s">
        <v>1694</v>
      </c>
      <c r="I964" s="18" t="s">
        <v>1857</v>
      </c>
      <c r="J964" s="18" t="s">
        <v>1866</v>
      </c>
      <c r="K964" s="18" t="s">
        <v>1867</v>
      </c>
      <c r="L964">
        <v>2000</v>
      </c>
      <c r="M964" t="s">
        <v>1856</v>
      </c>
      <c r="O964">
        <v>2005</v>
      </c>
      <c r="P964">
        <v>2005</v>
      </c>
      <c r="Q964" t="s">
        <v>1858</v>
      </c>
      <c r="R964">
        <v>10</v>
      </c>
      <c r="T964" t="s">
        <v>1859</v>
      </c>
      <c r="U964" t="s">
        <v>1788</v>
      </c>
      <c r="V964" s="9" t="s">
        <v>1861</v>
      </c>
      <c r="W964">
        <v>17.5</v>
      </c>
      <c r="X964" s="9" t="s">
        <v>1863</v>
      </c>
      <c r="Z964">
        <v>12</v>
      </c>
      <c r="AD964" t="s">
        <v>1694</v>
      </c>
      <c r="AF964" t="s">
        <v>1694</v>
      </c>
      <c r="AI964" t="s">
        <v>1694</v>
      </c>
      <c r="AJ964" s="15" t="s">
        <v>1674</v>
      </c>
      <c r="AK964" s="15">
        <v>24.695</v>
      </c>
      <c r="AP964" s="15">
        <v>28</v>
      </c>
      <c r="AQ964" s="14" t="s">
        <v>1865</v>
      </c>
      <c r="AR964" s="15" t="s">
        <v>1864</v>
      </c>
    </row>
    <row r="965" spans="1:44" x14ac:dyDescent="0.2">
      <c r="A965" t="s">
        <v>1855</v>
      </c>
      <c r="B965" s="15" t="s">
        <v>1672</v>
      </c>
      <c r="C965" s="15" t="s">
        <v>1675</v>
      </c>
      <c r="D965" t="s">
        <v>621</v>
      </c>
      <c r="E965" t="s">
        <v>1860</v>
      </c>
      <c r="G965" s="15" t="s">
        <v>1694</v>
      </c>
      <c r="H965" s="14" t="s">
        <v>1694</v>
      </c>
      <c r="I965" s="18" t="s">
        <v>1857</v>
      </c>
      <c r="J965" s="18" t="s">
        <v>1866</v>
      </c>
      <c r="K965" s="18" t="s">
        <v>1867</v>
      </c>
      <c r="L965">
        <v>2000</v>
      </c>
      <c r="M965" t="s">
        <v>1856</v>
      </c>
      <c r="O965">
        <v>2005</v>
      </c>
      <c r="P965">
        <v>2005</v>
      </c>
      <c r="Q965" t="s">
        <v>1858</v>
      </c>
      <c r="R965">
        <v>10</v>
      </c>
      <c r="T965" t="s">
        <v>1859</v>
      </c>
      <c r="U965" t="s">
        <v>1788</v>
      </c>
      <c r="V965" s="9" t="s">
        <v>1861</v>
      </c>
      <c r="W965">
        <v>17.5</v>
      </c>
      <c r="X965" s="9" t="s">
        <v>1790</v>
      </c>
      <c r="Z965">
        <v>0</v>
      </c>
      <c r="AD965" t="s">
        <v>1694</v>
      </c>
      <c r="AF965" t="s">
        <v>1694</v>
      </c>
      <c r="AI965" t="s">
        <v>1694</v>
      </c>
      <c r="AJ965" s="15" t="s">
        <v>1674</v>
      </c>
      <c r="AK965" s="15">
        <v>1.524</v>
      </c>
      <c r="AP965" s="15">
        <v>28</v>
      </c>
      <c r="AQ965" s="14" t="s">
        <v>1865</v>
      </c>
      <c r="AR965" s="15" t="s">
        <v>1864</v>
      </c>
    </row>
    <row r="966" spans="1:44" x14ac:dyDescent="0.2">
      <c r="A966" t="s">
        <v>1855</v>
      </c>
      <c r="B966" s="15" t="s">
        <v>1672</v>
      </c>
      <c r="C966" s="15" t="s">
        <v>1675</v>
      </c>
      <c r="D966" t="s">
        <v>621</v>
      </c>
      <c r="E966" t="s">
        <v>1860</v>
      </c>
      <c r="G966" s="15" t="s">
        <v>1694</v>
      </c>
      <c r="H966" s="14" t="s">
        <v>1694</v>
      </c>
      <c r="I966" s="18" t="s">
        <v>1857</v>
      </c>
      <c r="J966" s="18" t="s">
        <v>1866</v>
      </c>
      <c r="K966" s="18" t="s">
        <v>1867</v>
      </c>
      <c r="L966">
        <v>2000</v>
      </c>
      <c r="M966" t="s">
        <v>1856</v>
      </c>
      <c r="O966">
        <v>2005</v>
      </c>
      <c r="P966">
        <v>2005</v>
      </c>
      <c r="Q966" t="s">
        <v>1858</v>
      </c>
      <c r="R966">
        <v>10</v>
      </c>
      <c r="T966" t="s">
        <v>1859</v>
      </c>
      <c r="U966" t="s">
        <v>1788</v>
      </c>
      <c r="V966" s="9" t="s">
        <v>1861</v>
      </c>
      <c r="W966">
        <v>35</v>
      </c>
      <c r="X966" s="9" t="s">
        <v>1862</v>
      </c>
      <c r="Z966">
        <v>12</v>
      </c>
      <c r="AD966" t="s">
        <v>1694</v>
      </c>
      <c r="AF966" t="s">
        <v>1694</v>
      </c>
      <c r="AI966" t="s">
        <v>1694</v>
      </c>
      <c r="AJ966" s="15" t="s">
        <v>1674</v>
      </c>
      <c r="AK966" s="15">
        <v>5.1829999999999998</v>
      </c>
      <c r="AP966" s="15">
        <v>28</v>
      </c>
      <c r="AQ966" s="14" t="s">
        <v>1865</v>
      </c>
      <c r="AR966" s="15" t="s">
        <v>1864</v>
      </c>
    </row>
    <row r="967" spans="1:44" x14ac:dyDescent="0.2">
      <c r="A967" t="s">
        <v>1855</v>
      </c>
      <c r="B967" s="15" t="s">
        <v>1672</v>
      </c>
      <c r="C967" s="15" t="s">
        <v>1675</v>
      </c>
      <c r="D967" t="s">
        <v>621</v>
      </c>
      <c r="E967" t="s">
        <v>1860</v>
      </c>
      <c r="G967" s="15" t="s">
        <v>1694</v>
      </c>
      <c r="H967" s="14" t="s">
        <v>1694</v>
      </c>
      <c r="I967" s="18" t="s">
        <v>1857</v>
      </c>
      <c r="J967" s="18" t="s">
        <v>1866</v>
      </c>
      <c r="K967" s="18" t="s">
        <v>1867</v>
      </c>
      <c r="L967">
        <v>2000</v>
      </c>
      <c r="M967" t="s">
        <v>1856</v>
      </c>
      <c r="O967">
        <v>2005</v>
      </c>
      <c r="P967">
        <v>2005</v>
      </c>
      <c r="Q967" t="s">
        <v>1858</v>
      </c>
      <c r="R967">
        <v>10</v>
      </c>
      <c r="T967" t="s">
        <v>1859</v>
      </c>
      <c r="U967" t="s">
        <v>1788</v>
      </c>
      <c r="V967" s="9" t="s">
        <v>1861</v>
      </c>
      <c r="W967">
        <v>35</v>
      </c>
      <c r="X967" s="9" t="s">
        <v>1793</v>
      </c>
      <c r="Z967">
        <v>12</v>
      </c>
      <c r="AD967" t="s">
        <v>1694</v>
      </c>
      <c r="AF967" t="s">
        <v>1694</v>
      </c>
      <c r="AI967" t="s">
        <v>1694</v>
      </c>
      <c r="AJ967" s="15" t="s">
        <v>1674</v>
      </c>
      <c r="AK967" s="15">
        <v>12.5</v>
      </c>
      <c r="AP967" s="15">
        <v>28</v>
      </c>
      <c r="AQ967" s="14" t="s">
        <v>1865</v>
      </c>
      <c r="AR967" s="15" t="s">
        <v>1864</v>
      </c>
    </row>
    <row r="968" spans="1:44" x14ac:dyDescent="0.2">
      <c r="A968" t="s">
        <v>1855</v>
      </c>
      <c r="B968" s="15" t="s">
        <v>1672</v>
      </c>
      <c r="C968" s="15" t="s">
        <v>1675</v>
      </c>
      <c r="D968" t="s">
        <v>621</v>
      </c>
      <c r="E968" t="s">
        <v>1860</v>
      </c>
      <c r="G968" s="15" t="s">
        <v>1694</v>
      </c>
      <c r="H968" s="14" t="s">
        <v>1694</v>
      </c>
      <c r="I968" s="18" t="s">
        <v>1857</v>
      </c>
      <c r="J968" s="18" t="s">
        <v>1866</v>
      </c>
      <c r="K968" s="18" t="s">
        <v>1867</v>
      </c>
      <c r="L968">
        <v>2000</v>
      </c>
      <c r="M968" t="s">
        <v>1856</v>
      </c>
      <c r="O968">
        <v>2005</v>
      </c>
      <c r="P968">
        <v>2005</v>
      </c>
      <c r="Q968" t="s">
        <v>1858</v>
      </c>
      <c r="R968">
        <v>10</v>
      </c>
      <c r="T968" t="s">
        <v>1859</v>
      </c>
      <c r="U968" t="s">
        <v>1788</v>
      </c>
      <c r="V968" s="9" t="s">
        <v>1861</v>
      </c>
      <c r="W968">
        <v>35</v>
      </c>
      <c r="X968" s="9" t="s">
        <v>1790</v>
      </c>
      <c r="Z968">
        <v>12</v>
      </c>
      <c r="AD968" t="s">
        <v>1694</v>
      </c>
      <c r="AF968" t="s">
        <v>1694</v>
      </c>
      <c r="AI968" t="s">
        <v>1694</v>
      </c>
      <c r="AJ968" s="15" t="s">
        <v>1674</v>
      </c>
      <c r="AK968" s="15">
        <v>25.914999999999999</v>
      </c>
      <c r="AP968" s="15">
        <v>28</v>
      </c>
      <c r="AQ968" s="14" t="s">
        <v>1865</v>
      </c>
      <c r="AR968" s="15" t="s">
        <v>1864</v>
      </c>
    </row>
    <row r="969" spans="1:44" x14ac:dyDescent="0.2">
      <c r="A969" t="s">
        <v>1855</v>
      </c>
      <c r="B969" s="15" t="s">
        <v>1672</v>
      </c>
      <c r="C969" s="15" t="s">
        <v>1675</v>
      </c>
      <c r="D969" t="s">
        <v>621</v>
      </c>
      <c r="E969" t="s">
        <v>1860</v>
      </c>
      <c r="G969" s="15" t="s">
        <v>1694</v>
      </c>
      <c r="H969" s="14" t="s">
        <v>1694</v>
      </c>
      <c r="I969" s="18" t="s">
        <v>1857</v>
      </c>
      <c r="J969" s="18" t="s">
        <v>1866</v>
      </c>
      <c r="K969" s="18" t="s">
        <v>1867</v>
      </c>
      <c r="L969">
        <v>2000</v>
      </c>
      <c r="M969" t="s">
        <v>1856</v>
      </c>
      <c r="O969">
        <v>2005</v>
      </c>
      <c r="P969">
        <v>2005</v>
      </c>
      <c r="Q969" t="s">
        <v>1858</v>
      </c>
      <c r="R969">
        <v>10</v>
      </c>
      <c r="T969" t="s">
        <v>1859</v>
      </c>
      <c r="U969" t="s">
        <v>1788</v>
      </c>
      <c r="V969" s="9" t="s">
        <v>1861</v>
      </c>
      <c r="W969">
        <v>35</v>
      </c>
      <c r="X969" s="9" t="s">
        <v>1863</v>
      </c>
      <c r="Z969">
        <v>12</v>
      </c>
      <c r="AD969" t="s">
        <v>1694</v>
      </c>
      <c r="AF969" t="s">
        <v>1694</v>
      </c>
      <c r="AI969" t="s">
        <v>1694</v>
      </c>
      <c r="AJ969" s="15" t="s">
        <v>1674</v>
      </c>
      <c r="AK969" s="15">
        <v>28.353999999999999</v>
      </c>
      <c r="AP969" s="15">
        <v>28</v>
      </c>
      <c r="AQ969" s="14" t="s">
        <v>1865</v>
      </c>
      <c r="AR969" s="15" t="s">
        <v>1864</v>
      </c>
    </row>
    <row r="970" spans="1:44" x14ac:dyDescent="0.2">
      <c r="A970" t="s">
        <v>1855</v>
      </c>
      <c r="B970" s="15" t="s">
        <v>1672</v>
      </c>
      <c r="C970" s="15" t="s">
        <v>1675</v>
      </c>
      <c r="D970" t="s">
        <v>621</v>
      </c>
      <c r="E970" t="s">
        <v>1860</v>
      </c>
      <c r="G970" s="15" t="s">
        <v>1694</v>
      </c>
      <c r="H970" s="14" t="s">
        <v>1694</v>
      </c>
      <c r="I970" s="18" t="s">
        <v>1857</v>
      </c>
      <c r="J970" s="18" t="s">
        <v>1866</v>
      </c>
      <c r="K970" s="18" t="s">
        <v>1867</v>
      </c>
      <c r="L970">
        <v>2000</v>
      </c>
      <c r="M970" t="s">
        <v>1856</v>
      </c>
      <c r="O970">
        <v>2005</v>
      </c>
      <c r="P970">
        <v>2005</v>
      </c>
      <c r="Q970" t="s">
        <v>1858</v>
      </c>
      <c r="R970">
        <v>10</v>
      </c>
      <c r="T970" t="s">
        <v>1859</v>
      </c>
      <c r="U970" t="s">
        <v>1788</v>
      </c>
      <c r="V970" s="9" t="s">
        <v>1861</v>
      </c>
      <c r="W970">
        <v>35</v>
      </c>
      <c r="X970" s="9" t="s">
        <v>1862</v>
      </c>
      <c r="Z970">
        <v>0</v>
      </c>
      <c r="AD970" t="s">
        <v>1694</v>
      </c>
      <c r="AF970" t="s">
        <v>1694</v>
      </c>
      <c r="AI970" t="s">
        <v>1694</v>
      </c>
      <c r="AJ970" s="15" t="s">
        <v>1674</v>
      </c>
      <c r="AK970" s="15">
        <v>1.524</v>
      </c>
      <c r="AP970" s="15">
        <v>28</v>
      </c>
      <c r="AQ970" s="14" t="s">
        <v>1865</v>
      </c>
      <c r="AR970" s="15" t="s">
        <v>1864</v>
      </c>
    </row>
    <row r="971" spans="1:44" x14ac:dyDescent="0.2">
      <c r="A971" t="s">
        <v>1855</v>
      </c>
      <c r="B971" s="15" t="s">
        <v>1672</v>
      </c>
      <c r="C971" s="15" t="s">
        <v>1675</v>
      </c>
      <c r="D971" t="s">
        <v>621</v>
      </c>
      <c r="E971" t="s">
        <v>1860</v>
      </c>
      <c r="G971" s="15" t="s">
        <v>1694</v>
      </c>
      <c r="H971" s="14" t="s">
        <v>1694</v>
      </c>
      <c r="I971" s="18" t="s">
        <v>1857</v>
      </c>
      <c r="J971" s="18" t="s">
        <v>1866</v>
      </c>
      <c r="K971" s="18" t="s">
        <v>1867</v>
      </c>
      <c r="L971">
        <v>2000</v>
      </c>
      <c r="M971" t="s">
        <v>1856</v>
      </c>
      <c r="O971">
        <v>2005</v>
      </c>
      <c r="P971">
        <v>2005</v>
      </c>
      <c r="Q971" t="s">
        <v>1858</v>
      </c>
      <c r="R971">
        <v>10</v>
      </c>
      <c r="T971" t="s">
        <v>1859</v>
      </c>
      <c r="U971" t="s">
        <v>1788</v>
      </c>
      <c r="V971" s="9" t="s">
        <v>1861</v>
      </c>
      <c r="W971">
        <v>70</v>
      </c>
      <c r="X971" s="9" t="s">
        <v>1862</v>
      </c>
      <c r="Z971">
        <v>12</v>
      </c>
      <c r="AD971" t="s">
        <v>1694</v>
      </c>
      <c r="AF971" t="s">
        <v>1694</v>
      </c>
      <c r="AI971" t="s">
        <v>1694</v>
      </c>
      <c r="AJ971" s="15" t="s">
        <v>1674</v>
      </c>
      <c r="AK971" s="15">
        <v>6.0979999999999999</v>
      </c>
      <c r="AP971" s="15">
        <v>28</v>
      </c>
      <c r="AQ971" s="14" t="s">
        <v>1865</v>
      </c>
      <c r="AR971" s="15" t="s">
        <v>1864</v>
      </c>
    </row>
    <row r="972" spans="1:44" x14ac:dyDescent="0.2">
      <c r="A972" t="s">
        <v>1855</v>
      </c>
      <c r="B972" s="15" t="s">
        <v>1672</v>
      </c>
      <c r="C972" s="15" t="s">
        <v>1675</v>
      </c>
      <c r="D972" t="s">
        <v>621</v>
      </c>
      <c r="E972" t="s">
        <v>1860</v>
      </c>
      <c r="G972" s="15" t="s">
        <v>1694</v>
      </c>
      <c r="H972" s="14" t="s">
        <v>1694</v>
      </c>
      <c r="I972" s="18" t="s">
        <v>1857</v>
      </c>
      <c r="J972" s="18" t="s">
        <v>1866</v>
      </c>
      <c r="K972" s="18" t="s">
        <v>1867</v>
      </c>
      <c r="L972">
        <v>2000</v>
      </c>
      <c r="M972" t="s">
        <v>1856</v>
      </c>
      <c r="O972">
        <v>2005</v>
      </c>
      <c r="P972">
        <v>2005</v>
      </c>
      <c r="Q972" t="s">
        <v>1858</v>
      </c>
      <c r="R972">
        <v>10</v>
      </c>
      <c r="T972" t="s">
        <v>1859</v>
      </c>
      <c r="U972" t="s">
        <v>1788</v>
      </c>
      <c r="V972" s="9" t="s">
        <v>1861</v>
      </c>
      <c r="W972">
        <v>70</v>
      </c>
      <c r="X972" s="9" t="s">
        <v>1793</v>
      </c>
      <c r="Z972">
        <v>12</v>
      </c>
      <c r="AD972" t="s">
        <v>1694</v>
      </c>
      <c r="AF972" t="s">
        <v>1694</v>
      </c>
      <c r="AI972" t="s">
        <v>1694</v>
      </c>
      <c r="AJ972" s="15" t="s">
        <v>1674</v>
      </c>
      <c r="AK972" s="15">
        <v>33.231999999999999</v>
      </c>
      <c r="AP972" s="15">
        <v>28</v>
      </c>
      <c r="AQ972" s="14" t="s">
        <v>1865</v>
      </c>
      <c r="AR972" s="15" t="s">
        <v>1864</v>
      </c>
    </row>
    <row r="973" spans="1:44" x14ac:dyDescent="0.2">
      <c r="A973" t="s">
        <v>1855</v>
      </c>
      <c r="B973" s="15" t="s">
        <v>1672</v>
      </c>
      <c r="C973" s="15" t="s">
        <v>1675</v>
      </c>
      <c r="D973" t="s">
        <v>621</v>
      </c>
      <c r="E973" t="s">
        <v>1860</v>
      </c>
      <c r="G973" s="15" t="s">
        <v>1694</v>
      </c>
      <c r="H973" s="14" t="s">
        <v>1694</v>
      </c>
      <c r="I973" s="18" t="s">
        <v>1857</v>
      </c>
      <c r="J973" s="18" t="s">
        <v>1866</v>
      </c>
      <c r="K973" s="18" t="s">
        <v>1867</v>
      </c>
      <c r="L973">
        <v>2000</v>
      </c>
      <c r="M973" t="s">
        <v>1856</v>
      </c>
      <c r="O973">
        <v>2005</v>
      </c>
      <c r="P973">
        <v>2005</v>
      </c>
      <c r="Q973" t="s">
        <v>1858</v>
      </c>
      <c r="R973">
        <v>10</v>
      </c>
      <c r="T973" t="s">
        <v>1859</v>
      </c>
      <c r="U973" t="s">
        <v>1788</v>
      </c>
      <c r="V973" s="9" t="s">
        <v>1861</v>
      </c>
      <c r="W973">
        <v>70</v>
      </c>
      <c r="X973" s="9" t="s">
        <v>1790</v>
      </c>
      <c r="Z973">
        <v>12</v>
      </c>
      <c r="AD973" t="s">
        <v>1694</v>
      </c>
      <c r="AF973" t="s">
        <v>1694</v>
      </c>
      <c r="AI973" t="s">
        <v>1694</v>
      </c>
      <c r="AJ973" s="15" t="s">
        <v>1674</v>
      </c>
      <c r="AK973" s="15">
        <v>24.695</v>
      </c>
      <c r="AP973" s="15">
        <v>28</v>
      </c>
      <c r="AQ973" s="14" t="s">
        <v>1865</v>
      </c>
      <c r="AR973" s="15" t="s">
        <v>1864</v>
      </c>
    </row>
    <row r="974" spans="1:44" x14ac:dyDescent="0.2">
      <c r="A974" t="s">
        <v>1855</v>
      </c>
      <c r="B974" s="15" t="s">
        <v>1672</v>
      </c>
      <c r="C974" s="15" t="s">
        <v>1675</v>
      </c>
      <c r="D974" t="s">
        <v>621</v>
      </c>
      <c r="E974" t="s">
        <v>1860</v>
      </c>
      <c r="G974" s="15" t="s">
        <v>1694</v>
      </c>
      <c r="H974" s="14" t="s">
        <v>1694</v>
      </c>
      <c r="I974" s="18" t="s">
        <v>1857</v>
      </c>
      <c r="J974" s="18" t="s">
        <v>1866</v>
      </c>
      <c r="K974" s="18" t="s">
        <v>1867</v>
      </c>
      <c r="L974">
        <v>2000</v>
      </c>
      <c r="M974" t="s">
        <v>1856</v>
      </c>
      <c r="O974">
        <v>2005</v>
      </c>
      <c r="P974">
        <v>2005</v>
      </c>
      <c r="Q974" t="s">
        <v>1858</v>
      </c>
      <c r="R974">
        <v>10</v>
      </c>
      <c r="T974" t="s">
        <v>1859</v>
      </c>
      <c r="U974" t="s">
        <v>1788</v>
      </c>
      <c r="V974" s="9" t="s">
        <v>1861</v>
      </c>
      <c r="W974">
        <v>70</v>
      </c>
      <c r="X974" s="9" t="s">
        <v>1863</v>
      </c>
      <c r="Z974">
        <v>12</v>
      </c>
      <c r="AD974" t="s">
        <v>1694</v>
      </c>
      <c r="AF974" t="s">
        <v>1694</v>
      </c>
      <c r="AI974" t="s">
        <v>1694</v>
      </c>
      <c r="AJ974" s="15" t="s">
        <v>1674</v>
      </c>
      <c r="AK974" s="15">
        <v>45.427</v>
      </c>
      <c r="AP974" s="15">
        <v>28</v>
      </c>
      <c r="AQ974" s="14" t="s">
        <v>1865</v>
      </c>
      <c r="AR974" s="15" t="s">
        <v>1864</v>
      </c>
    </row>
    <row r="975" spans="1:44" x14ac:dyDescent="0.2">
      <c r="A975" t="s">
        <v>1855</v>
      </c>
      <c r="B975" s="15" t="s">
        <v>1672</v>
      </c>
      <c r="C975" s="15" t="s">
        <v>1675</v>
      </c>
      <c r="D975" t="s">
        <v>621</v>
      </c>
      <c r="E975" t="s">
        <v>1860</v>
      </c>
      <c r="G975" s="15" t="s">
        <v>1694</v>
      </c>
      <c r="H975" s="14" t="s">
        <v>1694</v>
      </c>
      <c r="I975" s="18" t="s">
        <v>1857</v>
      </c>
      <c r="J975" s="18" t="s">
        <v>1866</v>
      </c>
      <c r="K975" s="18" t="s">
        <v>1867</v>
      </c>
      <c r="L975">
        <v>2000</v>
      </c>
      <c r="M975" t="s">
        <v>1856</v>
      </c>
      <c r="O975">
        <v>2005</v>
      </c>
      <c r="P975">
        <v>2005</v>
      </c>
      <c r="Q975" t="s">
        <v>1858</v>
      </c>
      <c r="R975">
        <v>10</v>
      </c>
      <c r="T975" t="s">
        <v>1859</v>
      </c>
      <c r="U975" t="s">
        <v>1788</v>
      </c>
      <c r="V975" s="9" t="s">
        <v>1861</v>
      </c>
      <c r="W975">
        <v>70</v>
      </c>
      <c r="X975" s="9" t="s">
        <v>1862</v>
      </c>
      <c r="Z975">
        <v>0</v>
      </c>
      <c r="AD975" t="s">
        <v>1694</v>
      </c>
      <c r="AF975" t="s">
        <v>1694</v>
      </c>
      <c r="AI975" t="s">
        <v>1694</v>
      </c>
      <c r="AJ975" s="15" t="s">
        <v>1674</v>
      </c>
      <c r="AK975" s="15">
        <v>1.524</v>
      </c>
      <c r="AP975" s="15">
        <v>28</v>
      </c>
      <c r="AQ975" s="14" t="s">
        <v>1865</v>
      </c>
      <c r="AR975" s="15" t="s">
        <v>1864</v>
      </c>
    </row>
    <row r="976" spans="1:44" x14ac:dyDescent="0.2">
      <c r="A976" t="s">
        <v>1855</v>
      </c>
      <c r="B976" s="15" t="s">
        <v>1672</v>
      </c>
      <c r="C976" s="15" t="s">
        <v>1675</v>
      </c>
      <c r="D976" t="s">
        <v>621</v>
      </c>
      <c r="E976" t="s">
        <v>1860</v>
      </c>
      <c r="G976" s="15" t="s">
        <v>1694</v>
      </c>
      <c r="H976" s="14" t="s">
        <v>1694</v>
      </c>
      <c r="I976" s="18" t="s">
        <v>1857</v>
      </c>
      <c r="J976" s="18" t="s">
        <v>1866</v>
      </c>
      <c r="K976" s="18" t="s">
        <v>1867</v>
      </c>
      <c r="L976">
        <v>2000</v>
      </c>
      <c r="M976" t="s">
        <v>1856</v>
      </c>
      <c r="O976">
        <v>2005</v>
      </c>
      <c r="P976">
        <v>2005</v>
      </c>
      <c r="Q976" t="s">
        <v>1858</v>
      </c>
      <c r="R976">
        <v>10</v>
      </c>
      <c r="T976" t="s">
        <v>1859</v>
      </c>
      <c r="U976" t="s">
        <v>1788</v>
      </c>
      <c r="V976" s="9" t="s">
        <v>1861</v>
      </c>
      <c r="W976">
        <v>70</v>
      </c>
      <c r="X976" s="9" t="s">
        <v>1793</v>
      </c>
      <c r="Z976">
        <v>0</v>
      </c>
      <c r="AD976" t="s">
        <v>1694</v>
      </c>
      <c r="AF976" t="s">
        <v>1694</v>
      </c>
      <c r="AI976" t="s">
        <v>1694</v>
      </c>
      <c r="AJ976" s="15" t="s">
        <v>1674</v>
      </c>
      <c r="AK976" s="15">
        <v>1.524</v>
      </c>
      <c r="AP976" s="15">
        <v>28</v>
      </c>
      <c r="AQ976" s="14" t="s">
        <v>1865</v>
      </c>
      <c r="AR976" s="15" t="s">
        <v>1864</v>
      </c>
    </row>
    <row r="977" spans="1:44" x14ac:dyDescent="0.2">
      <c r="A977" t="s">
        <v>1855</v>
      </c>
      <c r="B977" s="15" t="s">
        <v>1672</v>
      </c>
      <c r="C977" s="15" t="s">
        <v>1675</v>
      </c>
      <c r="D977" t="s">
        <v>621</v>
      </c>
      <c r="E977" t="s">
        <v>1860</v>
      </c>
      <c r="G977" s="15" t="s">
        <v>1694</v>
      </c>
      <c r="H977" s="14" t="s">
        <v>1694</v>
      </c>
      <c r="I977" s="18" t="s">
        <v>1857</v>
      </c>
      <c r="J977" s="18" t="s">
        <v>1866</v>
      </c>
      <c r="K977" s="18" t="s">
        <v>1867</v>
      </c>
      <c r="L977">
        <v>2000</v>
      </c>
      <c r="M977" t="s">
        <v>1856</v>
      </c>
      <c r="O977">
        <v>2005</v>
      </c>
      <c r="P977">
        <v>2005</v>
      </c>
      <c r="Q977" t="s">
        <v>1858</v>
      </c>
      <c r="R977">
        <v>10</v>
      </c>
      <c r="T977" t="s">
        <v>1859</v>
      </c>
      <c r="U977" t="s">
        <v>1788</v>
      </c>
      <c r="V977" s="9" t="s">
        <v>1861</v>
      </c>
      <c r="W977">
        <v>70</v>
      </c>
      <c r="X977" s="9" t="s">
        <v>1863</v>
      </c>
      <c r="Z977">
        <v>0</v>
      </c>
      <c r="AD977" t="s">
        <v>1694</v>
      </c>
      <c r="AF977" t="s">
        <v>1694</v>
      </c>
      <c r="AI977" t="s">
        <v>1694</v>
      </c>
      <c r="AJ977" s="15" t="s">
        <v>1674</v>
      </c>
      <c r="AK977" s="15">
        <v>16.158999999999999</v>
      </c>
      <c r="AP977" s="15">
        <v>28</v>
      </c>
      <c r="AQ977" s="14" t="s">
        <v>1865</v>
      </c>
      <c r="AR977" s="15" t="s">
        <v>1864</v>
      </c>
    </row>
    <row r="978" spans="1:44" x14ac:dyDescent="0.2">
      <c r="A978" t="s">
        <v>1855</v>
      </c>
      <c r="B978" s="15" t="s">
        <v>1672</v>
      </c>
      <c r="C978" s="15" t="s">
        <v>1675</v>
      </c>
      <c r="D978" t="s">
        <v>621</v>
      </c>
      <c r="E978" t="s">
        <v>1860</v>
      </c>
      <c r="G978" s="15" t="s">
        <v>1694</v>
      </c>
      <c r="H978" s="14" t="s">
        <v>1694</v>
      </c>
      <c r="I978" s="18" t="s">
        <v>1857</v>
      </c>
      <c r="J978" s="18" t="s">
        <v>1866</v>
      </c>
      <c r="K978" s="18" t="s">
        <v>1867</v>
      </c>
      <c r="L978">
        <v>2000</v>
      </c>
      <c r="M978" t="s">
        <v>1856</v>
      </c>
      <c r="O978">
        <v>2005</v>
      </c>
      <c r="P978">
        <v>2005</v>
      </c>
      <c r="Q978" t="s">
        <v>1858</v>
      </c>
      <c r="R978">
        <v>10</v>
      </c>
      <c r="T978" t="s">
        <v>1859</v>
      </c>
      <c r="U978" t="s">
        <v>1788</v>
      </c>
      <c r="V978" s="9" t="s">
        <v>1861</v>
      </c>
      <c r="W978">
        <v>140</v>
      </c>
      <c r="X978" s="9" t="s">
        <v>1862</v>
      </c>
      <c r="Z978">
        <v>12</v>
      </c>
      <c r="AD978" t="s">
        <v>1694</v>
      </c>
      <c r="AF978" t="s">
        <v>1694</v>
      </c>
      <c r="AI978" t="s">
        <v>1694</v>
      </c>
      <c r="AJ978" s="15" t="s">
        <v>1674</v>
      </c>
      <c r="AK978" s="15">
        <v>23.170999999999999</v>
      </c>
      <c r="AP978" s="15">
        <v>28</v>
      </c>
      <c r="AQ978" s="14" t="s">
        <v>1865</v>
      </c>
      <c r="AR978" s="15" t="s">
        <v>1864</v>
      </c>
    </row>
    <row r="979" spans="1:44" x14ac:dyDescent="0.2">
      <c r="A979" t="s">
        <v>1855</v>
      </c>
      <c r="B979" s="15" t="s">
        <v>1672</v>
      </c>
      <c r="C979" s="15" t="s">
        <v>1675</v>
      </c>
      <c r="D979" t="s">
        <v>621</v>
      </c>
      <c r="E979" t="s">
        <v>1860</v>
      </c>
      <c r="G979" s="15" t="s">
        <v>1694</v>
      </c>
      <c r="H979" s="14" t="s">
        <v>1694</v>
      </c>
      <c r="I979" s="18" t="s">
        <v>1857</v>
      </c>
      <c r="J979" s="18" t="s">
        <v>1866</v>
      </c>
      <c r="K979" s="18" t="s">
        <v>1867</v>
      </c>
      <c r="L979">
        <v>2000</v>
      </c>
      <c r="M979" t="s">
        <v>1856</v>
      </c>
      <c r="O979">
        <v>2005</v>
      </c>
      <c r="P979">
        <v>2005</v>
      </c>
      <c r="Q979" t="s">
        <v>1858</v>
      </c>
      <c r="R979">
        <v>10</v>
      </c>
      <c r="T979" t="s">
        <v>1859</v>
      </c>
      <c r="U979" t="s">
        <v>1788</v>
      </c>
      <c r="V979" s="9" t="s">
        <v>1861</v>
      </c>
      <c r="W979">
        <v>140</v>
      </c>
      <c r="X979" s="9" t="s">
        <v>1793</v>
      </c>
      <c r="Z979">
        <v>12</v>
      </c>
      <c r="AD979" t="s">
        <v>1694</v>
      </c>
      <c r="AF979" t="s">
        <v>1694</v>
      </c>
      <c r="AI979" t="s">
        <v>1694</v>
      </c>
      <c r="AJ979" s="15" t="s">
        <v>1674</v>
      </c>
      <c r="AK979" s="15">
        <v>79.572999999999993</v>
      </c>
      <c r="AP979" s="15">
        <v>28</v>
      </c>
      <c r="AQ979" s="14" t="s">
        <v>1865</v>
      </c>
      <c r="AR979" s="15" t="s">
        <v>1864</v>
      </c>
    </row>
    <row r="980" spans="1:44" x14ac:dyDescent="0.2">
      <c r="A980" t="s">
        <v>1855</v>
      </c>
      <c r="B980" s="15" t="s">
        <v>1672</v>
      </c>
      <c r="C980" s="15" t="s">
        <v>1675</v>
      </c>
      <c r="D980" t="s">
        <v>621</v>
      </c>
      <c r="E980" t="s">
        <v>1860</v>
      </c>
      <c r="G980" s="15" t="s">
        <v>1694</v>
      </c>
      <c r="H980" s="14" t="s">
        <v>1694</v>
      </c>
      <c r="I980" s="18" t="s">
        <v>1857</v>
      </c>
      <c r="J980" s="18" t="s">
        <v>1866</v>
      </c>
      <c r="K980" s="18" t="s">
        <v>1867</v>
      </c>
      <c r="L980">
        <v>2000</v>
      </c>
      <c r="M980" t="s">
        <v>1856</v>
      </c>
      <c r="O980">
        <v>2005</v>
      </c>
      <c r="P980">
        <v>2005</v>
      </c>
      <c r="Q980" t="s">
        <v>1858</v>
      </c>
      <c r="R980">
        <v>10</v>
      </c>
      <c r="T980" t="s">
        <v>1859</v>
      </c>
      <c r="U980" t="s">
        <v>1788</v>
      </c>
      <c r="V980" s="9" t="s">
        <v>1861</v>
      </c>
      <c r="W980">
        <v>140</v>
      </c>
      <c r="X980" s="9" t="s">
        <v>1790</v>
      </c>
      <c r="Z980">
        <v>12</v>
      </c>
      <c r="AD980" t="s">
        <v>1694</v>
      </c>
      <c r="AF980" t="s">
        <v>1694</v>
      </c>
      <c r="AI980" t="s">
        <v>1694</v>
      </c>
      <c r="AJ980" s="15" t="s">
        <v>1674</v>
      </c>
      <c r="AK980" s="15">
        <v>92.988</v>
      </c>
      <c r="AP980" s="15">
        <v>28</v>
      </c>
      <c r="AQ980" s="14" t="s">
        <v>1865</v>
      </c>
      <c r="AR980" s="15" t="s">
        <v>1864</v>
      </c>
    </row>
    <row r="981" spans="1:44" x14ac:dyDescent="0.2">
      <c r="A981" t="s">
        <v>1855</v>
      </c>
      <c r="B981" s="15" t="s">
        <v>1672</v>
      </c>
      <c r="C981" s="15" t="s">
        <v>1675</v>
      </c>
      <c r="D981" t="s">
        <v>621</v>
      </c>
      <c r="E981" t="s">
        <v>1860</v>
      </c>
      <c r="G981" s="15" t="s">
        <v>1694</v>
      </c>
      <c r="H981" s="14" t="s">
        <v>1694</v>
      </c>
      <c r="I981" s="18" t="s">
        <v>1857</v>
      </c>
      <c r="J981" s="18" t="s">
        <v>1866</v>
      </c>
      <c r="K981" s="18" t="s">
        <v>1867</v>
      </c>
      <c r="L981">
        <v>2000</v>
      </c>
      <c r="M981" t="s">
        <v>1856</v>
      </c>
      <c r="O981">
        <v>2005</v>
      </c>
      <c r="P981">
        <v>2005</v>
      </c>
      <c r="Q981" t="s">
        <v>1858</v>
      </c>
      <c r="R981">
        <v>10</v>
      </c>
      <c r="T981" t="s">
        <v>1859</v>
      </c>
      <c r="U981" t="s">
        <v>1788</v>
      </c>
      <c r="V981" s="9" t="s">
        <v>1861</v>
      </c>
      <c r="W981">
        <v>140</v>
      </c>
      <c r="X981" s="9" t="s">
        <v>1863</v>
      </c>
      <c r="Z981">
        <v>12</v>
      </c>
      <c r="AD981" t="s">
        <v>1694</v>
      </c>
      <c r="AF981" t="s">
        <v>1694</v>
      </c>
      <c r="AI981" t="s">
        <v>1694</v>
      </c>
      <c r="AJ981" s="15" t="s">
        <v>1674</v>
      </c>
      <c r="AK981" s="15">
        <v>85.671000000000006</v>
      </c>
      <c r="AP981" s="15">
        <v>28</v>
      </c>
      <c r="AQ981" s="14" t="s">
        <v>1865</v>
      </c>
      <c r="AR981" s="15" t="s">
        <v>1864</v>
      </c>
    </row>
    <row r="982" spans="1:44" x14ac:dyDescent="0.2">
      <c r="A982" t="s">
        <v>1855</v>
      </c>
      <c r="B982" s="15" t="s">
        <v>1672</v>
      </c>
      <c r="C982" s="15" t="s">
        <v>1675</v>
      </c>
      <c r="D982" t="s">
        <v>621</v>
      </c>
      <c r="E982" t="s">
        <v>1860</v>
      </c>
      <c r="G982" s="15" t="s">
        <v>1694</v>
      </c>
      <c r="H982" s="14" t="s">
        <v>1694</v>
      </c>
      <c r="I982" s="18" t="s">
        <v>1857</v>
      </c>
      <c r="J982" s="18" t="s">
        <v>1866</v>
      </c>
      <c r="K982" s="18" t="s">
        <v>1867</v>
      </c>
      <c r="L982">
        <v>2000</v>
      </c>
      <c r="M982" t="s">
        <v>1856</v>
      </c>
      <c r="O982">
        <v>2005</v>
      </c>
      <c r="P982">
        <v>2005</v>
      </c>
      <c r="Q982" t="s">
        <v>1858</v>
      </c>
      <c r="R982">
        <v>10</v>
      </c>
      <c r="T982" t="s">
        <v>1859</v>
      </c>
      <c r="U982" t="s">
        <v>1788</v>
      </c>
      <c r="V982" s="9" t="s">
        <v>1861</v>
      </c>
      <c r="W982">
        <v>140</v>
      </c>
      <c r="X982" s="9" t="s">
        <v>1862</v>
      </c>
      <c r="Z982">
        <v>0</v>
      </c>
      <c r="AD982" t="s">
        <v>1694</v>
      </c>
      <c r="AF982" t="s">
        <v>1694</v>
      </c>
      <c r="AI982" t="s">
        <v>1694</v>
      </c>
      <c r="AJ982" s="15" t="s">
        <v>1674</v>
      </c>
      <c r="AK982" s="15">
        <v>1.524</v>
      </c>
      <c r="AP982" s="15">
        <v>28</v>
      </c>
      <c r="AQ982" s="14" t="s">
        <v>1865</v>
      </c>
      <c r="AR982" s="15" t="s">
        <v>1864</v>
      </c>
    </row>
    <row r="983" spans="1:44" x14ac:dyDescent="0.2">
      <c r="A983" t="s">
        <v>1855</v>
      </c>
      <c r="B983" s="15" t="s">
        <v>1672</v>
      </c>
      <c r="C983" s="15" t="s">
        <v>1675</v>
      </c>
      <c r="D983" t="s">
        <v>621</v>
      </c>
      <c r="E983" t="s">
        <v>1860</v>
      </c>
      <c r="G983" s="15" t="s">
        <v>1694</v>
      </c>
      <c r="H983" s="14" t="s">
        <v>1694</v>
      </c>
      <c r="I983" s="18" t="s">
        <v>1857</v>
      </c>
      <c r="J983" s="18" t="s">
        <v>1866</v>
      </c>
      <c r="K983" s="18" t="s">
        <v>1867</v>
      </c>
      <c r="L983">
        <v>2000</v>
      </c>
      <c r="M983" t="s">
        <v>1856</v>
      </c>
      <c r="O983">
        <v>2005</v>
      </c>
      <c r="P983">
        <v>2005</v>
      </c>
      <c r="Q983" t="s">
        <v>1858</v>
      </c>
      <c r="R983">
        <v>10</v>
      </c>
      <c r="T983" t="s">
        <v>1859</v>
      </c>
      <c r="U983" t="s">
        <v>1788</v>
      </c>
      <c r="V983" s="9" t="s">
        <v>1861</v>
      </c>
      <c r="W983">
        <v>140</v>
      </c>
      <c r="X983" s="9" t="s">
        <v>1793</v>
      </c>
      <c r="Z983">
        <v>0</v>
      </c>
      <c r="AD983" t="s">
        <v>1694</v>
      </c>
      <c r="AF983" t="s">
        <v>1694</v>
      </c>
      <c r="AI983" t="s">
        <v>1694</v>
      </c>
      <c r="AJ983" s="15" t="s">
        <v>1674</v>
      </c>
      <c r="AK983" s="15">
        <v>14.939</v>
      </c>
      <c r="AP983" s="15">
        <v>28</v>
      </c>
      <c r="AQ983" s="14" t="s">
        <v>1865</v>
      </c>
      <c r="AR983" s="15" t="s">
        <v>1864</v>
      </c>
    </row>
    <row r="984" spans="1:44" x14ac:dyDescent="0.2">
      <c r="A984" t="s">
        <v>1855</v>
      </c>
      <c r="B984" s="15" t="s">
        <v>1672</v>
      </c>
      <c r="C984" s="15" t="s">
        <v>1675</v>
      </c>
      <c r="D984" t="s">
        <v>621</v>
      </c>
      <c r="E984" t="s">
        <v>1860</v>
      </c>
      <c r="G984" s="15" t="s">
        <v>1694</v>
      </c>
      <c r="H984" s="14" t="s">
        <v>1694</v>
      </c>
      <c r="I984" s="18" t="s">
        <v>1857</v>
      </c>
      <c r="J984" s="18" t="s">
        <v>1866</v>
      </c>
      <c r="K984" s="18" t="s">
        <v>1867</v>
      </c>
      <c r="L984">
        <v>2000</v>
      </c>
      <c r="M984" t="s">
        <v>1856</v>
      </c>
      <c r="O984">
        <v>2005</v>
      </c>
      <c r="P984">
        <v>2005</v>
      </c>
      <c r="Q984" t="s">
        <v>1858</v>
      </c>
      <c r="R984">
        <v>10</v>
      </c>
      <c r="T984" t="s">
        <v>1859</v>
      </c>
      <c r="U984" t="s">
        <v>1788</v>
      </c>
      <c r="V984" s="9" t="s">
        <v>1861</v>
      </c>
      <c r="W984">
        <v>140</v>
      </c>
      <c r="X984" s="9" t="s">
        <v>1790</v>
      </c>
      <c r="Z984">
        <v>0</v>
      </c>
      <c r="AD984" t="s">
        <v>1694</v>
      </c>
      <c r="AF984" t="s">
        <v>1694</v>
      </c>
      <c r="AI984" t="s">
        <v>1694</v>
      </c>
      <c r="AJ984" s="15" t="s">
        <v>1674</v>
      </c>
      <c r="AK984" s="15">
        <v>18.597999999999999</v>
      </c>
      <c r="AP984" s="15">
        <v>28</v>
      </c>
      <c r="AQ984" s="14" t="s">
        <v>1865</v>
      </c>
      <c r="AR984" s="15" t="s">
        <v>1864</v>
      </c>
    </row>
    <row r="985" spans="1:44" x14ac:dyDescent="0.2">
      <c r="A985" t="s">
        <v>1855</v>
      </c>
      <c r="B985" s="15" t="s">
        <v>1672</v>
      </c>
      <c r="C985" s="15" t="s">
        <v>1675</v>
      </c>
      <c r="D985" t="s">
        <v>621</v>
      </c>
      <c r="E985" t="s">
        <v>1860</v>
      </c>
      <c r="G985" s="15" t="s">
        <v>1694</v>
      </c>
      <c r="H985" s="14" t="s">
        <v>1694</v>
      </c>
      <c r="I985" s="18" t="s">
        <v>1857</v>
      </c>
      <c r="J985" s="18" t="s">
        <v>1866</v>
      </c>
      <c r="K985" s="18" t="s">
        <v>1867</v>
      </c>
      <c r="L985">
        <v>2000</v>
      </c>
      <c r="M985" t="s">
        <v>1856</v>
      </c>
      <c r="O985">
        <v>2005</v>
      </c>
      <c r="P985">
        <v>2005</v>
      </c>
      <c r="Q985" t="s">
        <v>1858</v>
      </c>
      <c r="R985">
        <v>10</v>
      </c>
      <c r="T985" t="s">
        <v>1859</v>
      </c>
      <c r="U985" t="s">
        <v>1788</v>
      </c>
      <c r="V985" s="9" t="s">
        <v>1861</v>
      </c>
      <c r="W985">
        <v>140</v>
      </c>
      <c r="X985" s="9" t="s">
        <v>1863</v>
      </c>
      <c r="Z985">
        <v>0</v>
      </c>
      <c r="AD985" t="s">
        <v>1694</v>
      </c>
      <c r="AF985" t="s">
        <v>1694</v>
      </c>
      <c r="AI985" t="s">
        <v>1694</v>
      </c>
      <c r="AJ985" s="15" t="s">
        <v>1674</v>
      </c>
      <c r="AK985" s="15">
        <v>14.939</v>
      </c>
      <c r="AP985" s="15">
        <v>28</v>
      </c>
      <c r="AQ985" s="14" t="s">
        <v>1865</v>
      </c>
      <c r="AR985" s="15" t="s">
        <v>1864</v>
      </c>
    </row>
    <row r="986" spans="1:44" x14ac:dyDescent="0.2">
      <c r="A986" t="s">
        <v>1855</v>
      </c>
      <c r="B986" s="15" t="s">
        <v>1672</v>
      </c>
      <c r="C986" s="15" t="s">
        <v>1675</v>
      </c>
      <c r="D986" t="s">
        <v>621</v>
      </c>
      <c r="E986" t="s">
        <v>1860</v>
      </c>
      <c r="G986" s="15" t="s">
        <v>1694</v>
      </c>
      <c r="H986" s="14" t="s">
        <v>1694</v>
      </c>
      <c r="I986" s="18" t="s">
        <v>1857</v>
      </c>
      <c r="J986" s="18" t="s">
        <v>1866</v>
      </c>
      <c r="K986" s="18" t="s">
        <v>1867</v>
      </c>
      <c r="L986">
        <v>2000</v>
      </c>
      <c r="M986" t="s">
        <v>1856</v>
      </c>
      <c r="O986">
        <v>2005</v>
      </c>
      <c r="P986">
        <v>2005</v>
      </c>
      <c r="Q986" t="s">
        <v>1858</v>
      </c>
      <c r="R986">
        <v>10</v>
      </c>
      <c r="T986" t="s">
        <v>1859</v>
      </c>
      <c r="U986" t="s">
        <v>1788</v>
      </c>
      <c r="V986" s="9" t="s">
        <v>1861</v>
      </c>
      <c r="W986">
        <v>210</v>
      </c>
      <c r="X986" s="9" t="s">
        <v>1862</v>
      </c>
      <c r="Z986">
        <v>12</v>
      </c>
      <c r="AD986" t="s">
        <v>1694</v>
      </c>
      <c r="AF986" t="s">
        <v>1694</v>
      </c>
      <c r="AI986" t="s">
        <v>1694</v>
      </c>
      <c r="AJ986" s="15" t="s">
        <v>1674</v>
      </c>
      <c r="AK986" s="15">
        <v>50</v>
      </c>
      <c r="AP986" s="15">
        <v>28</v>
      </c>
      <c r="AQ986" s="14" t="s">
        <v>1865</v>
      </c>
      <c r="AR986" s="15" t="s">
        <v>1864</v>
      </c>
    </row>
    <row r="987" spans="1:44" x14ac:dyDescent="0.2">
      <c r="A987" t="s">
        <v>1855</v>
      </c>
      <c r="B987" s="15" t="s">
        <v>1672</v>
      </c>
      <c r="C987" s="15" t="s">
        <v>1675</v>
      </c>
      <c r="D987" t="s">
        <v>621</v>
      </c>
      <c r="E987" t="s">
        <v>1860</v>
      </c>
      <c r="G987" s="15" t="s">
        <v>1694</v>
      </c>
      <c r="H987" s="14" t="s">
        <v>1694</v>
      </c>
      <c r="I987" s="18" t="s">
        <v>1857</v>
      </c>
      <c r="J987" s="18" t="s">
        <v>1866</v>
      </c>
      <c r="K987" s="18" t="s">
        <v>1867</v>
      </c>
      <c r="L987">
        <v>2000</v>
      </c>
      <c r="M987" t="s">
        <v>1856</v>
      </c>
      <c r="O987">
        <v>2005</v>
      </c>
      <c r="P987">
        <v>2005</v>
      </c>
      <c r="Q987" t="s">
        <v>1858</v>
      </c>
      <c r="R987">
        <v>10</v>
      </c>
      <c r="T987" t="s">
        <v>1859</v>
      </c>
      <c r="U987" t="s">
        <v>1788</v>
      </c>
      <c r="V987" s="9" t="s">
        <v>1861</v>
      </c>
      <c r="W987">
        <v>210</v>
      </c>
      <c r="X987" s="9" t="s">
        <v>1793</v>
      </c>
      <c r="Z987">
        <v>12</v>
      </c>
      <c r="AD987" t="s">
        <v>1694</v>
      </c>
      <c r="AF987" t="s">
        <v>1694</v>
      </c>
      <c r="AI987" t="s">
        <v>1694</v>
      </c>
      <c r="AJ987" s="15" t="s">
        <v>1674</v>
      </c>
      <c r="AK987" s="15">
        <v>99.084999999999994</v>
      </c>
      <c r="AP987" s="15">
        <v>28</v>
      </c>
      <c r="AQ987" s="14" t="s">
        <v>1865</v>
      </c>
      <c r="AR987" s="15" t="s">
        <v>1864</v>
      </c>
    </row>
    <row r="988" spans="1:44" x14ac:dyDescent="0.2">
      <c r="A988" t="s">
        <v>1855</v>
      </c>
      <c r="B988" s="15" t="s">
        <v>1672</v>
      </c>
      <c r="C988" s="15" t="s">
        <v>1675</v>
      </c>
      <c r="D988" t="s">
        <v>621</v>
      </c>
      <c r="E988" t="s">
        <v>1860</v>
      </c>
      <c r="G988" s="15" t="s">
        <v>1694</v>
      </c>
      <c r="H988" s="14" t="s">
        <v>1694</v>
      </c>
      <c r="I988" s="18" t="s">
        <v>1857</v>
      </c>
      <c r="J988" s="18" t="s">
        <v>1866</v>
      </c>
      <c r="K988" s="18" t="s">
        <v>1867</v>
      </c>
      <c r="L988">
        <v>2000</v>
      </c>
      <c r="M988" t="s">
        <v>1856</v>
      </c>
      <c r="O988">
        <v>2005</v>
      </c>
      <c r="P988">
        <v>2005</v>
      </c>
      <c r="Q988" t="s">
        <v>1858</v>
      </c>
      <c r="R988">
        <v>10</v>
      </c>
      <c r="T988" t="s">
        <v>1859</v>
      </c>
      <c r="U988" t="s">
        <v>1788</v>
      </c>
      <c r="V988" s="9" t="s">
        <v>1861</v>
      </c>
      <c r="W988">
        <v>210</v>
      </c>
      <c r="X988" s="9" t="s">
        <v>1790</v>
      </c>
      <c r="Z988">
        <v>12</v>
      </c>
      <c r="AD988" t="s">
        <v>1694</v>
      </c>
      <c r="AF988" t="s">
        <v>1694</v>
      </c>
      <c r="AI988" t="s">
        <v>1694</v>
      </c>
      <c r="AJ988" s="15" t="s">
        <v>1674</v>
      </c>
      <c r="AK988" s="15">
        <v>99.084999999999994</v>
      </c>
      <c r="AP988" s="15">
        <v>28</v>
      </c>
      <c r="AQ988" s="14" t="s">
        <v>1865</v>
      </c>
      <c r="AR988" s="15" t="s">
        <v>1864</v>
      </c>
    </row>
    <row r="989" spans="1:44" x14ac:dyDescent="0.2">
      <c r="A989" t="s">
        <v>1855</v>
      </c>
      <c r="B989" s="15" t="s">
        <v>1672</v>
      </c>
      <c r="C989" s="15" t="s">
        <v>1675</v>
      </c>
      <c r="D989" t="s">
        <v>621</v>
      </c>
      <c r="E989" t="s">
        <v>1860</v>
      </c>
      <c r="G989" s="15" t="s">
        <v>1694</v>
      </c>
      <c r="H989" s="14" t="s">
        <v>1694</v>
      </c>
      <c r="I989" s="18" t="s">
        <v>1857</v>
      </c>
      <c r="J989" s="18" t="s">
        <v>1866</v>
      </c>
      <c r="K989" s="18" t="s">
        <v>1867</v>
      </c>
      <c r="L989">
        <v>2000</v>
      </c>
      <c r="M989" t="s">
        <v>1856</v>
      </c>
      <c r="O989">
        <v>2005</v>
      </c>
      <c r="P989">
        <v>2005</v>
      </c>
      <c r="Q989" t="s">
        <v>1858</v>
      </c>
      <c r="R989">
        <v>10</v>
      </c>
      <c r="T989" t="s">
        <v>1859</v>
      </c>
      <c r="U989" t="s">
        <v>1788</v>
      </c>
      <c r="V989" s="9" t="s">
        <v>1861</v>
      </c>
      <c r="W989">
        <v>210</v>
      </c>
      <c r="X989" s="9" t="s">
        <v>1863</v>
      </c>
      <c r="Z989">
        <v>12</v>
      </c>
      <c r="AD989" t="s">
        <v>1694</v>
      </c>
      <c r="AF989" t="s">
        <v>1694</v>
      </c>
      <c r="AI989" t="s">
        <v>1694</v>
      </c>
      <c r="AJ989" s="15" t="s">
        <v>1674</v>
      </c>
      <c r="AK989" s="15">
        <v>99.084999999999994</v>
      </c>
      <c r="AP989" s="15">
        <v>28</v>
      </c>
      <c r="AQ989" s="14" t="s">
        <v>1865</v>
      </c>
      <c r="AR989" s="15" t="s">
        <v>1864</v>
      </c>
    </row>
    <row r="990" spans="1:44" x14ac:dyDescent="0.2">
      <c r="A990" t="s">
        <v>1855</v>
      </c>
      <c r="B990" s="15" t="s">
        <v>1672</v>
      </c>
      <c r="C990" s="15" t="s">
        <v>1675</v>
      </c>
      <c r="D990" t="s">
        <v>621</v>
      </c>
      <c r="E990" t="s">
        <v>1860</v>
      </c>
      <c r="G990" s="15" t="s">
        <v>1694</v>
      </c>
      <c r="H990" s="14" t="s">
        <v>1694</v>
      </c>
      <c r="I990" s="18" t="s">
        <v>1857</v>
      </c>
      <c r="J990" s="18" t="s">
        <v>1866</v>
      </c>
      <c r="K990" s="18" t="s">
        <v>1867</v>
      </c>
      <c r="L990">
        <v>2000</v>
      </c>
      <c r="M990" t="s">
        <v>1856</v>
      </c>
      <c r="O990">
        <v>2005</v>
      </c>
      <c r="P990">
        <v>2005</v>
      </c>
      <c r="Q990" t="s">
        <v>1858</v>
      </c>
      <c r="R990">
        <v>10</v>
      </c>
      <c r="T990" t="s">
        <v>1859</v>
      </c>
      <c r="U990" t="s">
        <v>1788</v>
      </c>
      <c r="V990" s="9" t="s">
        <v>1861</v>
      </c>
      <c r="W990">
        <v>210</v>
      </c>
      <c r="X990" s="9" t="s">
        <v>1862</v>
      </c>
      <c r="Z990">
        <v>0</v>
      </c>
      <c r="AD990" t="s">
        <v>1694</v>
      </c>
      <c r="AF990" t="s">
        <v>1694</v>
      </c>
      <c r="AI990" t="s">
        <v>1694</v>
      </c>
      <c r="AJ990" s="15" t="s">
        <v>1674</v>
      </c>
      <c r="AK990" s="15">
        <v>15.853999999999999</v>
      </c>
      <c r="AP990" s="15">
        <v>28</v>
      </c>
      <c r="AQ990" s="14" t="s">
        <v>1865</v>
      </c>
      <c r="AR990" s="15" t="s">
        <v>1864</v>
      </c>
    </row>
    <row r="991" spans="1:44" x14ac:dyDescent="0.2">
      <c r="A991" t="s">
        <v>1855</v>
      </c>
      <c r="B991" s="15" t="s">
        <v>1672</v>
      </c>
      <c r="C991" s="15" t="s">
        <v>1675</v>
      </c>
      <c r="D991" t="s">
        <v>621</v>
      </c>
      <c r="E991" t="s">
        <v>1860</v>
      </c>
      <c r="G991" s="15" t="s">
        <v>1694</v>
      </c>
      <c r="H991" s="14" t="s">
        <v>1694</v>
      </c>
      <c r="I991" s="18" t="s">
        <v>1857</v>
      </c>
      <c r="J991" s="18" t="s">
        <v>1866</v>
      </c>
      <c r="K991" s="18" t="s">
        <v>1867</v>
      </c>
      <c r="L991">
        <v>2000</v>
      </c>
      <c r="M991" t="s">
        <v>1856</v>
      </c>
      <c r="O991">
        <v>2005</v>
      </c>
      <c r="P991">
        <v>2005</v>
      </c>
      <c r="Q991" t="s">
        <v>1858</v>
      </c>
      <c r="R991">
        <v>10</v>
      </c>
      <c r="T991" t="s">
        <v>1859</v>
      </c>
      <c r="U991" t="s">
        <v>1788</v>
      </c>
      <c r="V991" s="9" t="s">
        <v>1861</v>
      </c>
      <c r="W991">
        <v>210</v>
      </c>
      <c r="X991" s="9" t="s">
        <v>1793</v>
      </c>
      <c r="Z991">
        <v>0</v>
      </c>
      <c r="AD991" t="s">
        <v>1694</v>
      </c>
      <c r="AF991" t="s">
        <v>1694</v>
      </c>
      <c r="AI991" t="s">
        <v>1694</v>
      </c>
      <c r="AJ991" s="15" t="s">
        <v>1674</v>
      </c>
      <c r="AK991" s="15">
        <v>12.5</v>
      </c>
      <c r="AP991" s="15">
        <v>28</v>
      </c>
      <c r="AQ991" s="14" t="s">
        <v>1865</v>
      </c>
      <c r="AR991" s="15" t="s">
        <v>1864</v>
      </c>
    </row>
    <row r="992" spans="1:44" x14ac:dyDescent="0.2">
      <c r="A992" t="s">
        <v>1855</v>
      </c>
      <c r="B992" s="15" t="s">
        <v>1672</v>
      </c>
      <c r="C992" s="15" t="s">
        <v>1675</v>
      </c>
      <c r="D992" t="s">
        <v>621</v>
      </c>
      <c r="E992" t="s">
        <v>1860</v>
      </c>
      <c r="G992" s="15" t="s">
        <v>1694</v>
      </c>
      <c r="H992" s="14" t="s">
        <v>1694</v>
      </c>
      <c r="I992" s="18" t="s">
        <v>1857</v>
      </c>
      <c r="J992" s="18" t="s">
        <v>1866</v>
      </c>
      <c r="K992" s="18" t="s">
        <v>1867</v>
      </c>
      <c r="L992">
        <v>2000</v>
      </c>
      <c r="M992" t="s">
        <v>1856</v>
      </c>
      <c r="O992">
        <v>2005</v>
      </c>
      <c r="P992">
        <v>2005</v>
      </c>
      <c r="Q992" t="s">
        <v>1858</v>
      </c>
      <c r="R992">
        <v>10</v>
      </c>
      <c r="T992" t="s">
        <v>1859</v>
      </c>
      <c r="U992" t="s">
        <v>1788</v>
      </c>
      <c r="V992" s="9" t="s">
        <v>1861</v>
      </c>
      <c r="W992">
        <v>210</v>
      </c>
      <c r="X992" s="9" t="s">
        <v>1790</v>
      </c>
      <c r="Z992">
        <v>0</v>
      </c>
      <c r="AD992" t="s">
        <v>1694</v>
      </c>
      <c r="AF992" t="s">
        <v>1694</v>
      </c>
      <c r="AI992" t="s">
        <v>1694</v>
      </c>
      <c r="AJ992" s="15" t="s">
        <v>1674</v>
      </c>
      <c r="AK992" s="15">
        <v>30.792999999999999</v>
      </c>
      <c r="AP992" s="15">
        <v>28</v>
      </c>
      <c r="AQ992" s="14" t="s">
        <v>1865</v>
      </c>
      <c r="AR992" s="15" t="s">
        <v>1864</v>
      </c>
    </row>
    <row r="993" spans="1:44" x14ac:dyDescent="0.2">
      <c r="A993" t="s">
        <v>1855</v>
      </c>
      <c r="B993" s="15" t="s">
        <v>1672</v>
      </c>
      <c r="C993" s="15" t="s">
        <v>1675</v>
      </c>
      <c r="D993" t="s">
        <v>621</v>
      </c>
      <c r="E993" t="s">
        <v>1860</v>
      </c>
      <c r="G993" s="15" t="s">
        <v>1694</v>
      </c>
      <c r="H993" s="14" t="s">
        <v>1694</v>
      </c>
      <c r="I993" s="18" t="s">
        <v>1857</v>
      </c>
      <c r="J993" s="18" t="s">
        <v>1866</v>
      </c>
      <c r="K993" s="18" t="s">
        <v>1867</v>
      </c>
      <c r="L993">
        <v>2000</v>
      </c>
      <c r="M993" t="s">
        <v>1856</v>
      </c>
      <c r="O993">
        <v>2005</v>
      </c>
      <c r="P993">
        <v>2005</v>
      </c>
      <c r="Q993" t="s">
        <v>1858</v>
      </c>
      <c r="R993">
        <v>10</v>
      </c>
      <c r="T993" t="s">
        <v>1859</v>
      </c>
      <c r="U993" t="s">
        <v>1788</v>
      </c>
      <c r="V993" s="9" t="s">
        <v>1861</v>
      </c>
      <c r="W993">
        <v>210</v>
      </c>
      <c r="X993" s="9" t="s">
        <v>1863</v>
      </c>
      <c r="Z993">
        <v>0</v>
      </c>
      <c r="AD993" t="s">
        <v>1694</v>
      </c>
      <c r="AF993" t="s">
        <v>1694</v>
      </c>
      <c r="AI993" t="s">
        <v>1694</v>
      </c>
      <c r="AJ993" s="15" t="s">
        <v>1674</v>
      </c>
      <c r="AK993" s="15">
        <v>46.646000000000001</v>
      </c>
      <c r="AP993" s="15">
        <v>28</v>
      </c>
      <c r="AQ993" s="14" t="s">
        <v>1865</v>
      </c>
      <c r="AR993" s="15" t="s">
        <v>1864</v>
      </c>
    </row>
    <row r="994" spans="1:44" x14ac:dyDescent="0.2">
      <c r="A994" t="s">
        <v>1855</v>
      </c>
      <c r="B994" s="15" t="s">
        <v>1672</v>
      </c>
      <c r="C994" s="15" t="s">
        <v>1675</v>
      </c>
      <c r="D994" t="s">
        <v>621</v>
      </c>
      <c r="E994" t="s">
        <v>1860</v>
      </c>
      <c r="G994" s="15" t="s">
        <v>1694</v>
      </c>
      <c r="H994" s="14" t="s">
        <v>1694</v>
      </c>
      <c r="I994" s="18" t="s">
        <v>1857</v>
      </c>
      <c r="J994" s="18" t="s">
        <v>1866</v>
      </c>
      <c r="K994" s="18" t="s">
        <v>1867</v>
      </c>
      <c r="L994">
        <v>2000</v>
      </c>
      <c r="M994" t="s">
        <v>1856</v>
      </c>
      <c r="O994">
        <v>2005</v>
      </c>
      <c r="P994">
        <v>2005</v>
      </c>
      <c r="Q994" t="s">
        <v>1858</v>
      </c>
      <c r="R994">
        <v>10</v>
      </c>
      <c r="T994" t="s">
        <v>1859</v>
      </c>
      <c r="U994" t="s">
        <v>1869</v>
      </c>
      <c r="V994" s="9" t="s">
        <v>1868</v>
      </c>
      <c r="W994">
        <v>0</v>
      </c>
      <c r="X994" s="9" t="s">
        <v>1862</v>
      </c>
      <c r="Z994">
        <v>12</v>
      </c>
      <c r="AD994" t="s">
        <v>1694</v>
      </c>
      <c r="AF994" t="s">
        <v>1694</v>
      </c>
      <c r="AI994" t="s">
        <v>1694</v>
      </c>
      <c r="AJ994" s="15" t="s">
        <v>1674</v>
      </c>
      <c r="AK994" s="15">
        <v>2.4390000000000001</v>
      </c>
      <c r="AP994" s="15">
        <v>28</v>
      </c>
      <c r="AQ994" s="14" t="s">
        <v>1865</v>
      </c>
      <c r="AR994" s="15" t="s">
        <v>1864</v>
      </c>
    </row>
    <row r="995" spans="1:44" x14ac:dyDescent="0.2">
      <c r="A995" t="s">
        <v>1855</v>
      </c>
      <c r="B995" s="15" t="s">
        <v>1672</v>
      </c>
      <c r="C995" s="15" t="s">
        <v>1675</v>
      </c>
      <c r="D995" t="s">
        <v>621</v>
      </c>
      <c r="E995" t="s">
        <v>1860</v>
      </c>
      <c r="G995" s="15" t="s">
        <v>1694</v>
      </c>
      <c r="H995" s="14" t="s">
        <v>1694</v>
      </c>
      <c r="I995" s="18" t="s">
        <v>1857</v>
      </c>
      <c r="J995" s="18" t="s">
        <v>1866</v>
      </c>
      <c r="K995" s="18" t="s">
        <v>1867</v>
      </c>
      <c r="L995">
        <v>2000</v>
      </c>
      <c r="M995" t="s">
        <v>1856</v>
      </c>
      <c r="O995">
        <v>2005</v>
      </c>
      <c r="P995">
        <v>2005</v>
      </c>
      <c r="Q995" t="s">
        <v>1858</v>
      </c>
      <c r="R995">
        <v>10</v>
      </c>
      <c r="T995" t="s">
        <v>1859</v>
      </c>
      <c r="U995" t="s">
        <v>1869</v>
      </c>
      <c r="V995" s="9" t="s">
        <v>1868</v>
      </c>
      <c r="W995">
        <v>0</v>
      </c>
      <c r="X995" s="9" t="s">
        <v>1793</v>
      </c>
      <c r="Z995">
        <v>12</v>
      </c>
      <c r="AD995" t="s">
        <v>1694</v>
      </c>
      <c r="AF995" t="s">
        <v>1694</v>
      </c>
      <c r="AI995" t="s">
        <v>1694</v>
      </c>
      <c r="AJ995" s="15" t="s">
        <v>1674</v>
      </c>
      <c r="AK995" s="15">
        <v>9.6539999999999999</v>
      </c>
      <c r="AP995" s="15">
        <v>28</v>
      </c>
      <c r="AQ995" s="14" t="s">
        <v>1865</v>
      </c>
      <c r="AR995" s="15" t="s">
        <v>1864</v>
      </c>
    </row>
    <row r="996" spans="1:44" x14ac:dyDescent="0.2">
      <c r="A996" t="s">
        <v>1855</v>
      </c>
      <c r="B996" s="15" t="s">
        <v>1672</v>
      </c>
      <c r="C996" s="15" t="s">
        <v>1675</v>
      </c>
      <c r="D996" t="s">
        <v>621</v>
      </c>
      <c r="E996" t="s">
        <v>1860</v>
      </c>
      <c r="G996" s="15" t="s">
        <v>1694</v>
      </c>
      <c r="H996" s="14" t="s">
        <v>1694</v>
      </c>
      <c r="I996" s="18" t="s">
        <v>1857</v>
      </c>
      <c r="J996" s="18" t="s">
        <v>1866</v>
      </c>
      <c r="K996" s="18" t="s">
        <v>1867</v>
      </c>
      <c r="L996">
        <v>2000</v>
      </c>
      <c r="M996" t="s">
        <v>1856</v>
      </c>
      <c r="O996">
        <v>2005</v>
      </c>
      <c r="P996">
        <v>2005</v>
      </c>
      <c r="Q996" t="s">
        <v>1858</v>
      </c>
      <c r="R996">
        <v>10</v>
      </c>
      <c r="T996" t="s">
        <v>1859</v>
      </c>
      <c r="U996" t="s">
        <v>1869</v>
      </c>
      <c r="V996" s="9" t="s">
        <v>1868</v>
      </c>
      <c r="W996">
        <v>0</v>
      </c>
      <c r="X996" s="9" t="s">
        <v>1790</v>
      </c>
      <c r="Z996">
        <v>12</v>
      </c>
      <c r="AD996" t="s">
        <v>1694</v>
      </c>
      <c r="AF996" t="s">
        <v>1694</v>
      </c>
      <c r="AI996" t="s">
        <v>1694</v>
      </c>
      <c r="AJ996" s="15" t="s">
        <v>1674</v>
      </c>
      <c r="AK996" s="15">
        <v>9.6539999999999999</v>
      </c>
      <c r="AP996" s="15">
        <v>28</v>
      </c>
      <c r="AQ996" s="14" t="s">
        <v>1865</v>
      </c>
      <c r="AR996" s="15" t="s">
        <v>1864</v>
      </c>
    </row>
    <row r="997" spans="1:44" x14ac:dyDescent="0.2">
      <c r="A997" t="s">
        <v>1855</v>
      </c>
      <c r="B997" s="15" t="s">
        <v>1672</v>
      </c>
      <c r="C997" s="15" t="s">
        <v>1675</v>
      </c>
      <c r="D997" t="s">
        <v>621</v>
      </c>
      <c r="E997" t="s">
        <v>1860</v>
      </c>
      <c r="G997" s="15" t="s">
        <v>1694</v>
      </c>
      <c r="H997" s="14" t="s">
        <v>1694</v>
      </c>
      <c r="I997" s="18" t="s">
        <v>1857</v>
      </c>
      <c r="J997" s="18" t="s">
        <v>1866</v>
      </c>
      <c r="K997" s="18" t="s">
        <v>1867</v>
      </c>
      <c r="L997">
        <v>2000</v>
      </c>
      <c r="M997" t="s">
        <v>1856</v>
      </c>
      <c r="O997">
        <v>2005</v>
      </c>
      <c r="P997">
        <v>2005</v>
      </c>
      <c r="Q997" t="s">
        <v>1858</v>
      </c>
      <c r="R997">
        <v>10</v>
      </c>
      <c r="T997" t="s">
        <v>1859</v>
      </c>
      <c r="U997" t="s">
        <v>1869</v>
      </c>
      <c r="V997" s="9" t="s">
        <v>1868</v>
      </c>
      <c r="W997">
        <v>0</v>
      </c>
      <c r="X997" s="9" t="s">
        <v>1863</v>
      </c>
      <c r="Z997">
        <v>12</v>
      </c>
      <c r="AD997" t="s">
        <v>1694</v>
      </c>
      <c r="AF997" t="s">
        <v>1694</v>
      </c>
      <c r="AI997" t="s">
        <v>1694</v>
      </c>
      <c r="AJ997" s="15" t="s">
        <v>1674</v>
      </c>
      <c r="AK997" s="15">
        <v>13.72</v>
      </c>
      <c r="AP997" s="15">
        <v>28</v>
      </c>
      <c r="AQ997" s="14" t="s">
        <v>1865</v>
      </c>
      <c r="AR997" s="15" t="s">
        <v>1864</v>
      </c>
    </row>
    <row r="998" spans="1:44" x14ac:dyDescent="0.2">
      <c r="A998" t="s">
        <v>1855</v>
      </c>
      <c r="B998" s="15" t="s">
        <v>1672</v>
      </c>
      <c r="C998" s="15" t="s">
        <v>1675</v>
      </c>
      <c r="D998" t="s">
        <v>621</v>
      </c>
      <c r="E998" t="s">
        <v>1860</v>
      </c>
      <c r="G998" s="15" t="s">
        <v>1694</v>
      </c>
      <c r="H998" s="14" t="s">
        <v>1694</v>
      </c>
      <c r="I998" s="18" t="s">
        <v>1857</v>
      </c>
      <c r="J998" s="18" t="s">
        <v>1866</v>
      </c>
      <c r="K998" s="18" t="s">
        <v>1867</v>
      </c>
      <c r="L998">
        <v>2000</v>
      </c>
      <c r="M998" t="s">
        <v>1856</v>
      </c>
      <c r="O998">
        <v>2005</v>
      </c>
      <c r="P998">
        <v>2005</v>
      </c>
      <c r="Q998" t="s">
        <v>1858</v>
      </c>
      <c r="R998">
        <v>10</v>
      </c>
      <c r="T998" t="s">
        <v>1859</v>
      </c>
      <c r="U998" t="s">
        <v>1869</v>
      </c>
      <c r="V998" s="9" t="s">
        <v>1868</v>
      </c>
      <c r="W998">
        <v>0</v>
      </c>
      <c r="X998" s="9" t="s">
        <v>1862</v>
      </c>
      <c r="Z998">
        <v>0</v>
      </c>
      <c r="AD998" t="s">
        <v>1694</v>
      </c>
      <c r="AF998" t="s">
        <v>1694</v>
      </c>
      <c r="AI998" t="s">
        <v>1694</v>
      </c>
      <c r="AJ998" s="15" t="s">
        <v>1674</v>
      </c>
      <c r="AK998" s="15">
        <v>0</v>
      </c>
      <c r="AP998" s="15">
        <v>28</v>
      </c>
      <c r="AQ998" s="14" t="s">
        <v>1865</v>
      </c>
      <c r="AR998" s="15" t="s">
        <v>1864</v>
      </c>
    </row>
    <row r="999" spans="1:44" x14ac:dyDescent="0.2">
      <c r="A999" t="s">
        <v>1855</v>
      </c>
      <c r="B999" s="15" t="s">
        <v>1672</v>
      </c>
      <c r="C999" s="15" t="s">
        <v>1675</v>
      </c>
      <c r="D999" t="s">
        <v>621</v>
      </c>
      <c r="E999" t="s">
        <v>1860</v>
      </c>
      <c r="G999" s="15" t="s">
        <v>1694</v>
      </c>
      <c r="H999" s="14" t="s">
        <v>1694</v>
      </c>
      <c r="I999" s="18" t="s">
        <v>1857</v>
      </c>
      <c r="J999" s="18" t="s">
        <v>1866</v>
      </c>
      <c r="K999" s="18" t="s">
        <v>1867</v>
      </c>
      <c r="L999">
        <v>2000</v>
      </c>
      <c r="M999" t="s">
        <v>1856</v>
      </c>
      <c r="O999">
        <v>2005</v>
      </c>
      <c r="P999">
        <v>2005</v>
      </c>
      <c r="Q999" t="s">
        <v>1858</v>
      </c>
      <c r="R999">
        <v>10</v>
      </c>
      <c r="T999" t="s">
        <v>1859</v>
      </c>
      <c r="U999" t="s">
        <v>1869</v>
      </c>
      <c r="V999" s="9" t="s">
        <v>1868</v>
      </c>
      <c r="W999">
        <v>0</v>
      </c>
      <c r="X999" s="9" t="s">
        <v>1793</v>
      </c>
      <c r="Z999">
        <v>0</v>
      </c>
      <c r="AD999" t="s">
        <v>1694</v>
      </c>
      <c r="AF999" t="s">
        <v>1694</v>
      </c>
      <c r="AI999" t="s">
        <v>1694</v>
      </c>
      <c r="AJ999" s="15" t="s">
        <v>1674</v>
      </c>
      <c r="AK999" s="15">
        <v>0</v>
      </c>
      <c r="AP999" s="15">
        <v>28</v>
      </c>
      <c r="AQ999" s="14" t="s">
        <v>1865</v>
      </c>
      <c r="AR999" s="15" t="s">
        <v>1864</v>
      </c>
    </row>
    <row r="1000" spans="1:44" x14ac:dyDescent="0.2">
      <c r="A1000" t="s">
        <v>1855</v>
      </c>
      <c r="B1000" s="15" t="s">
        <v>1672</v>
      </c>
      <c r="C1000" s="15" t="s">
        <v>1675</v>
      </c>
      <c r="D1000" t="s">
        <v>621</v>
      </c>
      <c r="E1000" t="s">
        <v>1860</v>
      </c>
      <c r="G1000" s="15" t="s">
        <v>1694</v>
      </c>
      <c r="H1000" s="14" t="s">
        <v>1694</v>
      </c>
      <c r="I1000" s="18" t="s">
        <v>1857</v>
      </c>
      <c r="J1000" s="18" t="s">
        <v>1866</v>
      </c>
      <c r="K1000" s="18" t="s">
        <v>1867</v>
      </c>
      <c r="L1000">
        <v>2000</v>
      </c>
      <c r="M1000" t="s">
        <v>1856</v>
      </c>
      <c r="O1000">
        <v>2005</v>
      </c>
      <c r="P1000">
        <v>2005</v>
      </c>
      <c r="Q1000" t="s">
        <v>1858</v>
      </c>
      <c r="R1000">
        <v>10</v>
      </c>
      <c r="T1000" t="s">
        <v>1859</v>
      </c>
      <c r="U1000" t="s">
        <v>1869</v>
      </c>
      <c r="V1000" s="9" t="s">
        <v>1868</v>
      </c>
      <c r="W1000">
        <v>0</v>
      </c>
      <c r="X1000" s="9" t="s">
        <v>1790</v>
      </c>
      <c r="Z1000">
        <v>0</v>
      </c>
      <c r="AD1000" t="s">
        <v>1694</v>
      </c>
      <c r="AF1000" t="s">
        <v>1694</v>
      </c>
      <c r="AI1000" t="s">
        <v>1694</v>
      </c>
      <c r="AJ1000" s="15" t="s">
        <v>1674</v>
      </c>
      <c r="AK1000" s="15">
        <v>0</v>
      </c>
      <c r="AP1000" s="15">
        <v>28</v>
      </c>
      <c r="AQ1000" s="14" t="s">
        <v>1865</v>
      </c>
      <c r="AR1000" s="15" t="s">
        <v>1864</v>
      </c>
    </row>
    <row r="1001" spans="1:44" ht="19" customHeight="1" x14ac:dyDescent="0.2">
      <c r="A1001" t="s">
        <v>1855</v>
      </c>
      <c r="B1001" s="15" t="s">
        <v>1672</v>
      </c>
      <c r="C1001" s="15" t="s">
        <v>1675</v>
      </c>
      <c r="D1001" t="s">
        <v>621</v>
      </c>
      <c r="E1001" t="s">
        <v>1860</v>
      </c>
      <c r="G1001" s="15" t="s">
        <v>1694</v>
      </c>
      <c r="H1001" s="14" t="s">
        <v>1694</v>
      </c>
      <c r="I1001" s="18" t="s">
        <v>1857</v>
      </c>
      <c r="J1001" s="18" t="s">
        <v>1866</v>
      </c>
      <c r="K1001" s="18" t="s">
        <v>1867</v>
      </c>
      <c r="L1001">
        <v>2000</v>
      </c>
      <c r="M1001" t="s">
        <v>1856</v>
      </c>
      <c r="O1001">
        <v>2005</v>
      </c>
      <c r="P1001">
        <v>2005</v>
      </c>
      <c r="Q1001" t="s">
        <v>1858</v>
      </c>
      <c r="R1001">
        <v>10</v>
      </c>
      <c r="T1001" t="s">
        <v>1859</v>
      </c>
      <c r="U1001" t="s">
        <v>1869</v>
      </c>
      <c r="V1001" s="9" t="s">
        <v>1868</v>
      </c>
      <c r="W1001">
        <v>0</v>
      </c>
      <c r="X1001" s="9" t="s">
        <v>1863</v>
      </c>
      <c r="Z1001">
        <v>0</v>
      </c>
      <c r="AD1001" t="s">
        <v>1694</v>
      </c>
      <c r="AF1001" t="s">
        <v>1694</v>
      </c>
      <c r="AI1001" t="s">
        <v>1694</v>
      </c>
      <c r="AJ1001" s="15" t="s">
        <v>1674</v>
      </c>
      <c r="AK1001" s="15">
        <v>0</v>
      </c>
      <c r="AP1001" s="15">
        <v>28</v>
      </c>
      <c r="AQ1001" s="14" t="s">
        <v>1865</v>
      </c>
      <c r="AR1001" s="15" t="s">
        <v>1864</v>
      </c>
    </row>
    <row r="1002" spans="1:44" x14ac:dyDescent="0.2">
      <c r="A1002" t="s">
        <v>1855</v>
      </c>
      <c r="B1002" s="15" t="s">
        <v>1672</v>
      </c>
      <c r="C1002" s="15" t="s">
        <v>1675</v>
      </c>
      <c r="D1002" t="s">
        <v>621</v>
      </c>
      <c r="E1002" t="s">
        <v>1860</v>
      </c>
      <c r="G1002" s="15" t="s">
        <v>1694</v>
      </c>
      <c r="H1002" s="14" t="s">
        <v>1694</v>
      </c>
      <c r="I1002" s="18" t="s">
        <v>1857</v>
      </c>
      <c r="J1002" s="18" t="s">
        <v>1866</v>
      </c>
      <c r="K1002" s="18" t="s">
        <v>1867</v>
      </c>
      <c r="L1002">
        <v>2000</v>
      </c>
      <c r="M1002" t="s">
        <v>1856</v>
      </c>
      <c r="O1002">
        <v>2005</v>
      </c>
      <c r="P1002">
        <v>2005</v>
      </c>
      <c r="Q1002" t="s">
        <v>1858</v>
      </c>
      <c r="R1002">
        <v>10</v>
      </c>
      <c r="T1002" t="s">
        <v>1859</v>
      </c>
      <c r="U1002" t="s">
        <v>1869</v>
      </c>
      <c r="V1002" s="9" t="s">
        <v>1868</v>
      </c>
      <c r="W1002">
        <v>17.5</v>
      </c>
      <c r="X1002" s="9" t="s">
        <v>1862</v>
      </c>
      <c r="Z1002">
        <v>12</v>
      </c>
      <c r="AD1002" t="s">
        <v>1694</v>
      </c>
      <c r="AF1002" t="s">
        <v>1694</v>
      </c>
      <c r="AI1002" t="s">
        <v>1694</v>
      </c>
      <c r="AJ1002" s="15" t="s">
        <v>1674</v>
      </c>
      <c r="AK1002" s="15">
        <v>8.0280000000000005</v>
      </c>
      <c r="AP1002" s="15">
        <v>28</v>
      </c>
      <c r="AQ1002" s="14" t="s">
        <v>1865</v>
      </c>
      <c r="AR1002" s="15" t="s">
        <v>1864</v>
      </c>
    </row>
    <row r="1003" spans="1:44" x14ac:dyDescent="0.2">
      <c r="A1003" t="s">
        <v>1855</v>
      </c>
      <c r="B1003" s="15" t="s">
        <v>1672</v>
      </c>
      <c r="C1003" s="15" t="s">
        <v>1675</v>
      </c>
      <c r="D1003" t="s">
        <v>621</v>
      </c>
      <c r="E1003" t="s">
        <v>1860</v>
      </c>
      <c r="G1003" s="15" t="s">
        <v>1694</v>
      </c>
      <c r="H1003" s="14" t="s">
        <v>1694</v>
      </c>
      <c r="I1003" s="18" t="s">
        <v>1857</v>
      </c>
      <c r="J1003" s="18" t="s">
        <v>1866</v>
      </c>
      <c r="K1003" s="18" t="s">
        <v>1867</v>
      </c>
      <c r="L1003">
        <v>2000</v>
      </c>
      <c r="M1003" t="s">
        <v>1856</v>
      </c>
      <c r="O1003">
        <v>2005</v>
      </c>
      <c r="P1003">
        <v>2005</v>
      </c>
      <c r="Q1003" t="s">
        <v>1858</v>
      </c>
      <c r="R1003">
        <v>10</v>
      </c>
      <c r="T1003" t="s">
        <v>1859</v>
      </c>
      <c r="U1003" t="s">
        <v>1869</v>
      </c>
      <c r="V1003" s="9" t="s">
        <v>1868</v>
      </c>
      <c r="W1003">
        <v>17.5</v>
      </c>
      <c r="X1003" s="9" t="s">
        <v>1793</v>
      </c>
      <c r="Z1003">
        <v>12</v>
      </c>
      <c r="AD1003" t="s">
        <v>1694</v>
      </c>
      <c r="AF1003" t="s">
        <v>1694</v>
      </c>
      <c r="AI1003" t="s">
        <v>1694</v>
      </c>
      <c r="AJ1003" s="15" t="s">
        <v>1674</v>
      </c>
      <c r="AK1003" s="15">
        <v>18.597999999999999</v>
      </c>
      <c r="AP1003" s="15">
        <v>28</v>
      </c>
      <c r="AQ1003" s="14" t="s">
        <v>1865</v>
      </c>
      <c r="AR1003" s="15" t="s">
        <v>1864</v>
      </c>
    </row>
    <row r="1004" spans="1:44" x14ac:dyDescent="0.2">
      <c r="A1004" t="s">
        <v>1855</v>
      </c>
      <c r="B1004" s="15" t="s">
        <v>1672</v>
      </c>
      <c r="C1004" s="15" t="s">
        <v>1675</v>
      </c>
      <c r="D1004" t="s">
        <v>621</v>
      </c>
      <c r="E1004" t="s">
        <v>1860</v>
      </c>
      <c r="G1004" s="15" t="s">
        <v>1694</v>
      </c>
      <c r="H1004" s="14" t="s">
        <v>1694</v>
      </c>
      <c r="I1004" s="18" t="s">
        <v>1857</v>
      </c>
      <c r="J1004" s="18" t="s">
        <v>1866</v>
      </c>
      <c r="K1004" s="18" t="s">
        <v>1867</v>
      </c>
      <c r="L1004">
        <v>2000</v>
      </c>
      <c r="M1004" t="s">
        <v>1856</v>
      </c>
      <c r="O1004">
        <v>2005</v>
      </c>
      <c r="P1004">
        <v>2005</v>
      </c>
      <c r="Q1004" t="s">
        <v>1858</v>
      </c>
      <c r="R1004">
        <v>10</v>
      </c>
      <c r="T1004" t="s">
        <v>1859</v>
      </c>
      <c r="U1004" t="s">
        <v>1869</v>
      </c>
      <c r="V1004" s="9" t="s">
        <v>1868</v>
      </c>
      <c r="W1004">
        <v>17.5</v>
      </c>
      <c r="X1004" s="9" t="s">
        <v>1790</v>
      </c>
      <c r="Z1004">
        <v>12</v>
      </c>
      <c r="AD1004" t="s">
        <v>1694</v>
      </c>
      <c r="AF1004" t="s">
        <v>1694</v>
      </c>
      <c r="AI1004" t="s">
        <v>1694</v>
      </c>
      <c r="AJ1004" s="15" t="s">
        <v>1674</v>
      </c>
      <c r="AK1004" s="15">
        <v>18.597999999999999</v>
      </c>
      <c r="AP1004" s="15">
        <v>28</v>
      </c>
      <c r="AQ1004" s="14" t="s">
        <v>1865</v>
      </c>
      <c r="AR1004" s="15" t="s">
        <v>1864</v>
      </c>
    </row>
    <row r="1005" spans="1:44" x14ac:dyDescent="0.2">
      <c r="A1005" t="s">
        <v>1855</v>
      </c>
      <c r="B1005" s="15" t="s">
        <v>1672</v>
      </c>
      <c r="C1005" s="15" t="s">
        <v>1675</v>
      </c>
      <c r="D1005" t="s">
        <v>621</v>
      </c>
      <c r="E1005" t="s">
        <v>1860</v>
      </c>
      <c r="G1005" s="15" t="s">
        <v>1694</v>
      </c>
      <c r="H1005" s="14" t="s">
        <v>1694</v>
      </c>
      <c r="I1005" s="18" t="s">
        <v>1857</v>
      </c>
      <c r="J1005" s="18" t="s">
        <v>1866</v>
      </c>
      <c r="K1005" s="18" t="s">
        <v>1867</v>
      </c>
      <c r="L1005">
        <v>2000</v>
      </c>
      <c r="M1005" t="s">
        <v>1856</v>
      </c>
      <c r="O1005">
        <v>2005</v>
      </c>
      <c r="P1005">
        <v>2005</v>
      </c>
      <c r="Q1005" t="s">
        <v>1858</v>
      </c>
      <c r="R1005">
        <v>10</v>
      </c>
      <c r="T1005" t="s">
        <v>1859</v>
      </c>
      <c r="U1005" t="s">
        <v>1869</v>
      </c>
      <c r="V1005" s="9" t="s">
        <v>1868</v>
      </c>
      <c r="W1005">
        <v>17.5</v>
      </c>
      <c r="X1005" s="9" t="s">
        <v>1863</v>
      </c>
      <c r="Z1005">
        <v>12</v>
      </c>
      <c r="AD1005" t="s">
        <v>1694</v>
      </c>
      <c r="AF1005" t="s">
        <v>1694</v>
      </c>
      <c r="AI1005" t="s">
        <v>1694</v>
      </c>
      <c r="AJ1005" s="15" t="s">
        <v>1674</v>
      </c>
      <c r="AK1005" s="15">
        <v>21.85</v>
      </c>
      <c r="AP1005" s="15">
        <v>28</v>
      </c>
      <c r="AQ1005" s="14" t="s">
        <v>1865</v>
      </c>
      <c r="AR1005" s="15" t="s">
        <v>1864</v>
      </c>
    </row>
    <row r="1006" spans="1:44" x14ac:dyDescent="0.2">
      <c r="A1006" t="s">
        <v>1855</v>
      </c>
      <c r="B1006" s="15" t="s">
        <v>1672</v>
      </c>
      <c r="C1006" s="15" t="s">
        <v>1675</v>
      </c>
      <c r="D1006" t="s">
        <v>621</v>
      </c>
      <c r="E1006" t="s">
        <v>1860</v>
      </c>
      <c r="G1006" s="15" t="s">
        <v>1694</v>
      </c>
      <c r="H1006" s="14" t="s">
        <v>1694</v>
      </c>
      <c r="I1006" s="18" t="s">
        <v>1857</v>
      </c>
      <c r="J1006" s="18" t="s">
        <v>1866</v>
      </c>
      <c r="K1006" s="18" t="s">
        <v>1867</v>
      </c>
      <c r="L1006">
        <v>2000</v>
      </c>
      <c r="M1006" t="s">
        <v>1856</v>
      </c>
      <c r="O1006">
        <v>2005</v>
      </c>
      <c r="P1006">
        <v>2005</v>
      </c>
      <c r="Q1006" t="s">
        <v>1858</v>
      </c>
      <c r="R1006">
        <v>10</v>
      </c>
      <c r="T1006" t="s">
        <v>1859</v>
      </c>
      <c r="U1006" t="s">
        <v>1869</v>
      </c>
      <c r="V1006" s="9" t="s">
        <v>1868</v>
      </c>
      <c r="W1006">
        <v>17.5</v>
      </c>
      <c r="X1006" s="9" t="s">
        <v>1862</v>
      </c>
      <c r="Z1006">
        <v>0</v>
      </c>
      <c r="AD1006" t="s">
        <v>1694</v>
      </c>
      <c r="AF1006" t="s">
        <v>1694</v>
      </c>
      <c r="AI1006" t="s">
        <v>1694</v>
      </c>
      <c r="AJ1006" s="15" t="s">
        <v>1674</v>
      </c>
      <c r="AK1006" s="15">
        <v>0</v>
      </c>
      <c r="AP1006" s="15">
        <v>28</v>
      </c>
      <c r="AQ1006" s="14" t="s">
        <v>1865</v>
      </c>
      <c r="AR1006" s="15" t="s">
        <v>1864</v>
      </c>
    </row>
    <row r="1007" spans="1:44" x14ac:dyDescent="0.2">
      <c r="A1007" t="s">
        <v>1855</v>
      </c>
      <c r="B1007" s="15" t="s">
        <v>1672</v>
      </c>
      <c r="C1007" s="15" t="s">
        <v>1675</v>
      </c>
      <c r="D1007" t="s">
        <v>621</v>
      </c>
      <c r="E1007" t="s">
        <v>1860</v>
      </c>
      <c r="G1007" s="15" t="s">
        <v>1694</v>
      </c>
      <c r="H1007" s="14" t="s">
        <v>1694</v>
      </c>
      <c r="I1007" s="18" t="s">
        <v>1857</v>
      </c>
      <c r="J1007" s="18" t="s">
        <v>1866</v>
      </c>
      <c r="K1007" s="18" t="s">
        <v>1867</v>
      </c>
      <c r="L1007">
        <v>2000</v>
      </c>
      <c r="M1007" t="s">
        <v>1856</v>
      </c>
      <c r="O1007">
        <v>2005</v>
      </c>
      <c r="P1007">
        <v>2005</v>
      </c>
      <c r="Q1007" t="s">
        <v>1858</v>
      </c>
      <c r="R1007">
        <v>10</v>
      </c>
      <c r="T1007" t="s">
        <v>1859</v>
      </c>
      <c r="U1007" t="s">
        <v>1869</v>
      </c>
      <c r="V1007" s="9" t="s">
        <v>1868</v>
      </c>
      <c r="W1007">
        <v>17.5</v>
      </c>
      <c r="X1007" s="9" t="s">
        <v>1793</v>
      </c>
      <c r="Z1007">
        <v>0</v>
      </c>
      <c r="AD1007" t="s">
        <v>1694</v>
      </c>
      <c r="AF1007" t="s">
        <v>1694</v>
      </c>
      <c r="AI1007" t="s">
        <v>1694</v>
      </c>
      <c r="AJ1007" s="15" t="s">
        <v>1674</v>
      </c>
      <c r="AK1007" s="15">
        <v>0</v>
      </c>
      <c r="AP1007" s="15">
        <v>28</v>
      </c>
      <c r="AQ1007" s="14" t="s">
        <v>1865</v>
      </c>
      <c r="AR1007" s="15" t="s">
        <v>1864</v>
      </c>
    </row>
    <row r="1008" spans="1:44" x14ac:dyDescent="0.2">
      <c r="A1008" t="s">
        <v>1855</v>
      </c>
      <c r="B1008" s="15" t="s">
        <v>1672</v>
      </c>
      <c r="C1008" s="15" t="s">
        <v>1675</v>
      </c>
      <c r="D1008" t="s">
        <v>621</v>
      </c>
      <c r="E1008" t="s">
        <v>1860</v>
      </c>
      <c r="G1008" s="15" t="s">
        <v>1694</v>
      </c>
      <c r="H1008" s="14" t="s">
        <v>1694</v>
      </c>
      <c r="I1008" s="18" t="s">
        <v>1857</v>
      </c>
      <c r="J1008" s="18" t="s">
        <v>1866</v>
      </c>
      <c r="K1008" s="18" t="s">
        <v>1867</v>
      </c>
      <c r="L1008">
        <v>2000</v>
      </c>
      <c r="M1008" t="s">
        <v>1856</v>
      </c>
      <c r="O1008">
        <v>2005</v>
      </c>
      <c r="P1008">
        <v>2005</v>
      </c>
      <c r="Q1008" t="s">
        <v>1858</v>
      </c>
      <c r="R1008">
        <v>10</v>
      </c>
      <c r="T1008" t="s">
        <v>1859</v>
      </c>
      <c r="U1008" t="s">
        <v>1869</v>
      </c>
      <c r="V1008" s="9" t="s">
        <v>1868</v>
      </c>
      <c r="W1008">
        <v>17.5</v>
      </c>
      <c r="X1008" s="9" t="s">
        <v>1790</v>
      </c>
      <c r="Z1008">
        <v>0</v>
      </c>
      <c r="AD1008" t="s">
        <v>1694</v>
      </c>
      <c r="AF1008" t="s">
        <v>1694</v>
      </c>
      <c r="AI1008" t="s">
        <v>1694</v>
      </c>
      <c r="AJ1008" s="15" t="s">
        <v>1674</v>
      </c>
      <c r="AK1008" s="15">
        <v>0.71099999999999997</v>
      </c>
      <c r="AP1008" s="15">
        <v>28</v>
      </c>
      <c r="AQ1008" s="14" t="s">
        <v>1865</v>
      </c>
      <c r="AR1008" s="15" t="s">
        <v>1864</v>
      </c>
    </row>
    <row r="1009" spans="1:44" x14ac:dyDescent="0.2">
      <c r="A1009" t="s">
        <v>1855</v>
      </c>
      <c r="B1009" s="15" t="s">
        <v>1672</v>
      </c>
      <c r="C1009" s="15" t="s">
        <v>1675</v>
      </c>
      <c r="D1009" t="s">
        <v>621</v>
      </c>
      <c r="E1009" t="s">
        <v>1860</v>
      </c>
      <c r="G1009" s="15" t="s">
        <v>1694</v>
      </c>
      <c r="H1009" s="14" t="s">
        <v>1694</v>
      </c>
      <c r="I1009" s="18" t="s">
        <v>1857</v>
      </c>
      <c r="J1009" s="18" t="s">
        <v>1866</v>
      </c>
      <c r="K1009" s="18" t="s">
        <v>1867</v>
      </c>
      <c r="L1009">
        <v>2000</v>
      </c>
      <c r="M1009" t="s">
        <v>1856</v>
      </c>
      <c r="O1009">
        <v>2005</v>
      </c>
      <c r="P1009">
        <v>2005</v>
      </c>
      <c r="Q1009" t="s">
        <v>1858</v>
      </c>
      <c r="R1009">
        <v>10</v>
      </c>
      <c r="T1009" t="s">
        <v>1859</v>
      </c>
      <c r="U1009" t="s">
        <v>1869</v>
      </c>
      <c r="V1009" s="9" t="s">
        <v>1868</v>
      </c>
      <c r="W1009">
        <v>17.5</v>
      </c>
      <c r="X1009" s="9" t="s">
        <v>1863</v>
      </c>
      <c r="Z1009">
        <v>0</v>
      </c>
      <c r="AD1009" t="s">
        <v>1694</v>
      </c>
      <c r="AF1009" t="s">
        <v>1694</v>
      </c>
      <c r="AI1009" t="s">
        <v>1694</v>
      </c>
      <c r="AJ1009" s="15" t="s">
        <v>1674</v>
      </c>
      <c r="AK1009" s="15">
        <v>0</v>
      </c>
      <c r="AP1009" s="15">
        <v>28</v>
      </c>
      <c r="AQ1009" s="14" t="s">
        <v>1865</v>
      </c>
      <c r="AR1009" s="15" t="s">
        <v>1864</v>
      </c>
    </row>
    <row r="1010" spans="1:44" x14ac:dyDescent="0.2">
      <c r="A1010" t="s">
        <v>1855</v>
      </c>
      <c r="B1010" s="15" t="s">
        <v>1672</v>
      </c>
      <c r="C1010" s="15" t="s">
        <v>1675</v>
      </c>
      <c r="D1010" t="s">
        <v>621</v>
      </c>
      <c r="E1010" t="s">
        <v>1860</v>
      </c>
      <c r="G1010" s="15" t="s">
        <v>1694</v>
      </c>
      <c r="H1010" s="14" t="s">
        <v>1694</v>
      </c>
      <c r="I1010" s="18" t="s">
        <v>1857</v>
      </c>
      <c r="J1010" s="18" t="s">
        <v>1866</v>
      </c>
      <c r="K1010" s="18" t="s">
        <v>1867</v>
      </c>
      <c r="L1010">
        <v>2000</v>
      </c>
      <c r="M1010" t="s">
        <v>1856</v>
      </c>
      <c r="O1010">
        <v>2005</v>
      </c>
      <c r="P1010">
        <v>2005</v>
      </c>
      <c r="Q1010" t="s">
        <v>1858</v>
      </c>
      <c r="R1010">
        <v>10</v>
      </c>
      <c r="T1010" t="s">
        <v>1859</v>
      </c>
      <c r="U1010" t="s">
        <v>1869</v>
      </c>
      <c r="V1010" s="9" t="s">
        <v>1868</v>
      </c>
      <c r="W1010">
        <v>35</v>
      </c>
      <c r="X1010" s="9" t="s">
        <v>1862</v>
      </c>
      <c r="Z1010">
        <v>12</v>
      </c>
      <c r="AD1010" t="s">
        <v>1694</v>
      </c>
      <c r="AF1010" t="s">
        <v>1694</v>
      </c>
      <c r="AI1010" t="s">
        <v>1694</v>
      </c>
      <c r="AJ1010" s="15" t="s">
        <v>1674</v>
      </c>
      <c r="AK1010" s="15">
        <v>10.467000000000001</v>
      </c>
      <c r="AP1010" s="15">
        <v>28</v>
      </c>
      <c r="AQ1010" s="14" t="s">
        <v>1865</v>
      </c>
      <c r="AR1010" s="15" t="s">
        <v>1864</v>
      </c>
    </row>
    <row r="1011" spans="1:44" x14ac:dyDescent="0.2">
      <c r="A1011" t="s">
        <v>1855</v>
      </c>
      <c r="B1011" s="15" t="s">
        <v>1672</v>
      </c>
      <c r="C1011" s="15" t="s">
        <v>1675</v>
      </c>
      <c r="D1011" t="s">
        <v>621</v>
      </c>
      <c r="E1011" t="s">
        <v>1860</v>
      </c>
      <c r="G1011" s="15" t="s">
        <v>1694</v>
      </c>
      <c r="H1011" s="14" t="s">
        <v>1694</v>
      </c>
      <c r="I1011" s="18" t="s">
        <v>1857</v>
      </c>
      <c r="J1011" s="18" t="s">
        <v>1866</v>
      </c>
      <c r="K1011" s="18" t="s">
        <v>1867</v>
      </c>
      <c r="L1011">
        <v>2000</v>
      </c>
      <c r="M1011" t="s">
        <v>1856</v>
      </c>
      <c r="O1011">
        <v>2005</v>
      </c>
      <c r="P1011">
        <v>2005</v>
      </c>
      <c r="Q1011" t="s">
        <v>1858</v>
      </c>
      <c r="R1011">
        <v>10</v>
      </c>
      <c r="T1011" t="s">
        <v>1859</v>
      </c>
      <c r="U1011" t="s">
        <v>1869</v>
      </c>
      <c r="V1011" s="9" t="s">
        <v>1868</v>
      </c>
      <c r="W1011">
        <v>35</v>
      </c>
      <c r="X1011" s="9" t="s">
        <v>1793</v>
      </c>
      <c r="Z1011">
        <v>12</v>
      </c>
      <c r="AD1011" t="s">
        <v>1694</v>
      </c>
      <c r="AF1011" t="s">
        <v>1694</v>
      </c>
      <c r="AI1011" t="s">
        <v>1694</v>
      </c>
      <c r="AJ1011" s="15" t="s">
        <v>1674</v>
      </c>
      <c r="AK1011" s="15">
        <v>19.411000000000001</v>
      </c>
      <c r="AP1011" s="15">
        <v>28</v>
      </c>
      <c r="AQ1011" s="14" t="s">
        <v>1865</v>
      </c>
      <c r="AR1011" s="15" t="s">
        <v>1864</v>
      </c>
    </row>
    <row r="1012" spans="1:44" x14ac:dyDescent="0.2">
      <c r="A1012" t="s">
        <v>1855</v>
      </c>
      <c r="B1012" s="15" t="s">
        <v>1672</v>
      </c>
      <c r="C1012" s="15" t="s">
        <v>1675</v>
      </c>
      <c r="D1012" t="s">
        <v>621</v>
      </c>
      <c r="E1012" t="s">
        <v>1860</v>
      </c>
      <c r="G1012" s="15" t="s">
        <v>1694</v>
      </c>
      <c r="H1012" s="14" t="s">
        <v>1694</v>
      </c>
      <c r="I1012" s="18" t="s">
        <v>1857</v>
      </c>
      <c r="J1012" s="18" t="s">
        <v>1866</v>
      </c>
      <c r="K1012" s="18" t="s">
        <v>1867</v>
      </c>
      <c r="L1012">
        <v>2000</v>
      </c>
      <c r="M1012" t="s">
        <v>1856</v>
      </c>
      <c r="O1012">
        <v>2005</v>
      </c>
      <c r="P1012">
        <v>2005</v>
      </c>
      <c r="Q1012" t="s">
        <v>1858</v>
      </c>
      <c r="R1012">
        <v>10</v>
      </c>
      <c r="T1012" t="s">
        <v>1859</v>
      </c>
      <c r="U1012" t="s">
        <v>1869</v>
      </c>
      <c r="V1012" s="9" t="s">
        <v>1868</v>
      </c>
      <c r="W1012">
        <v>35</v>
      </c>
      <c r="X1012" s="9" t="s">
        <v>1790</v>
      </c>
      <c r="Z1012">
        <v>12</v>
      </c>
      <c r="AD1012" t="s">
        <v>1694</v>
      </c>
      <c r="AF1012" t="s">
        <v>1694</v>
      </c>
      <c r="AI1012" t="s">
        <v>1694</v>
      </c>
      <c r="AJ1012" s="15" t="s">
        <v>1674</v>
      </c>
      <c r="AK1012" s="15">
        <v>25.102</v>
      </c>
      <c r="AP1012" s="15">
        <v>28</v>
      </c>
      <c r="AQ1012" s="14" t="s">
        <v>1865</v>
      </c>
      <c r="AR1012" s="15" t="s">
        <v>1864</v>
      </c>
    </row>
    <row r="1013" spans="1:44" x14ac:dyDescent="0.2">
      <c r="A1013" t="s">
        <v>1855</v>
      </c>
      <c r="B1013" s="15" t="s">
        <v>1672</v>
      </c>
      <c r="C1013" s="15" t="s">
        <v>1675</v>
      </c>
      <c r="D1013" t="s">
        <v>621</v>
      </c>
      <c r="E1013" t="s">
        <v>1860</v>
      </c>
      <c r="G1013" s="15" t="s">
        <v>1694</v>
      </c>
      <c r="H1013" s="14" t="s">
        <v>1694</v>
      </c>
      <c r="I1013" s="18" t="s">
        <v>1857</v>
      </c>
      <c r="J1013" s="18" t="s">
        <v>1866</v>
      </c>
      <c r="K1013" s="18" t="s">
        <v>1867</v>
      </c>
      <c r="L1013">
        <v>2000</v>
      </c>
      <c r="M1013" t="s">
        <v>1856</v>
      </c>
      <c r="O1013">
        <v>2005</v>
      </c>
      <c r="P1013">
        <v>2005</v>
      </c>
      <c r="Q1013" t="s">
        <v>1858</v>
      </c>
      <c r="R1013">
        <v>10</v>
      </c>
      <c r="T1013" t="s">
        <v>1859</v>
      </c>
      <c r="U1013" t="s">
        <v>1869</v>
      </c>
      <c r="V1013" s="9" t="s">
        <v>1868</v>
      </c>
      <c r="W1013">
        <v>35</v>
      </c>
      <c r="X1013" s="9" t="s">
        <v>1863</v>
      </c>
      <c r="Z1013">
        <v>12</v>
      </c>
      <c r="AD1013" t="s">
        <v>1694</v>
      </c>
      <c r="AF1013" t="s">
        <v>1694</v>
      </c>
      <c r="AI1013" t="s">
        <v>1694</v>
      </c>
      <c r="AJ1013" s="15" t="s">
        <v>1674</v>
      </c>
      <c r="AK1013" s="15">
        <v>25.102</v>
      </c>
      <c r="AP1013" s="15">
        <v>28</v>
      </c>
      <c r="AQ1013" s="14" t="s">
        <v>1865</v>
      </c>
      <c r="AR1013" s="15" t="s">
        <v>1864</v>
      </c>
    </row>
    <row r="1014" spans="1:44" x14ac:dyDescent="0.2">
      <c r="A1014" t="s">
        <v>1855</v>
      </c>
      <c r="B1014" s="15" t="s">
        <v>1672</v>
      </c>
      <c r="C1014" s="15" t="s">
        <v>1675</v>
      </c>
      <c r="D1014" t="s">
        <v>621</v>
      </c>
      <c r="E1014" t="s">
        <v>1860</v>
      </c>
      <c r="G1014" s="15" t="s">
        <v>1694</v>
      </c>
      <c r="H1014" s="14" t="s">
        <v>1694</v>
      </c>
      <c r="I1014" s="18" t="s">
        <v>1857</v>
      </c>
      <c r="J1014" s="18" t="s">
        <v>1866</v>
      </c>
      <c r="K1014" s="18" t="s">
        <v>1867</v>
      </c>
      <c r="L1014">
        <v>2000</v>
      </c>
      <c r="M1014" t="s">
        <v>1856</v>
      </c>
      <c r="O1014">
        <v>2005</v>
      </c>
      <c r="P1014">
        <v>2005</v>
      </c>
      <c r="Q1014" t="s">
        <v>1858</v>
      </c>
      <c r="R1014">
        <v>10</v>
      </c>
      <c r="T1014" t="s">
        <v>1859</v>
      </c>
      <c r="U1014" t="s">
        <v>1869</v>
      </c>
      <c r="V1014" s="9" t="s">
        <v>1868</v>
      </c>
      <c r="W1014">
        <v>35</v>
      </c>
      <c r="X1014" s="9" t="s">
        <v>1862</v>
      </c>
      <c r="Z1014">
        <v>0</v>
      </c>
      <c r="AD1014" t="s">
        <v>1694</v>
      </c>
      <c r="AF1014" t="s">
        <v>1694</v>
      </c>
      <c r="AI1014" t="s">
        <v>1694</v>
      </c>
      <c r="AJ1014" s="15" t="s">
        <v>1674</v>
      </c>
      <c r="AK1014" s="15">
        <v>0</v>
      </c>
      <c r="AP1014" s="15">
        <v>28</v>
      </c>
      <c r="AQ1014" s="14" t="s">
        <v>1865</v>
      </c>
      <c r="AR1014" s="15" t="s">
        <v>1864</v>
      </c>
    </row>
    <row r="1015" spans="1:44" x14ac:dyDescent="0.2">
      <c r="A1015" t="s">
        <v>1855</v>
      </c>
      <c r="B1015" s="15" t="s">
        <v>1672</v>
      </c>
      <c r="C1015" s="15" t="s">
        <v>1675</v>
      </c>
      <c r="D1015" t="s">
        <v>621</v>
      </c>
      <c r="E1015" t="s">
        <v>1860</v>
      </c>
      <c r="G1015" s="15" t="s">
        <v>1694</v>
      </c>
      <c r="H1015" s="14" t="s">
        <v>1694</v>
      </c>
      <c r="I1015" s="18" t="s">
        <v>1857</v>
      </c>
      <c r="J1015" s="18" t="s">
        <v>1866</v>
      </c>
      <c r="K1015" s="18" t="s">
        <v>1867</v>
      </c>
      <c r="L1015">
        <v>2000</v>
      </c>
      <c r="M1015" t="s">
        <v>1856</v>
      </c>
      <c r="O1015">
        <v>2005</v>
      </c>
      <c r="P1015">
        <v>2005</v>
      </c>
      <c r="Q1015" t="s">
        <v>1858</v>
      </c>
      <c r="R1015">
        <v>10</v>
      </c>
      <c r="T1015" t="s">
        <v>1859</v>
      </c>
      <c r="U1015" t="s">
        <v>1869</v>
      </c>
      <c r="V1015" s="9" t="s">
        <v>1868</v>
      </c>
      <c r="W1015">
        <v>35</v>
      </c>
      <c r="X1015" s="9" t="s">
        <v>1793</v>
      </c>
      <c r="Z1015">
        <v>0</v>
      </c>
      <c r="AD1015" t="s">
        <v>1694</v>
      </c>
      <c r="AF1015" t="s">
        <v>1694</v>
      </c>
      <c r="AI1015" t="s">
        <v>1694</v>
      </c>
      <c r="AJ1015" s="15" t="s">
        <v>1674</v>
      </c>
      <c r="AK1015" s="15">
        <v>0</v>
      </c>
      <c r="AP1015" s="15">
        <v>28</v>
      </c>
      <c r="AQ1015" s="14" t="s">
        <v>1865</v>
      </c>
      <c r="AR1015" s="15" t="s">
        <v>1864</v>
      </c>
    </row>
    <row r="1016" spans="1:44" x14ac:dyDescent="0.2">
      <c r="A1016" t="s">
        <v>1855</v>
      </c>
      <c r="B1016" s="15" t="s">
        <v>1672</v>
      </c>
      <c r="C1016" s="15" t="s">
        <v>1675</v>
      </c>
      <c r="D1016" t="s">
        <v>621</v>
      </c>
      <c r="E1016" t="s">
        <v>1860</v>
      </c>
      <c r="G1016" s="15" t="s">
        <v>1694</v>
      </c>
      <c r="H1016" s="14" t="s">
        <v>1694</v>
      </c>
      <c r="I1016" s="18" t="s">
        <v>1857</v>
      </c>
      <c r="J1016" s="18" t="s">
        <v>1866</v>
      </c>
      <c r="K1016" s="18" t="s">
        <v>1867</v>
      </c>
      <c r="L1016">
        <v>2000</v>
      </c>
      <c r="M1016" t="s">
        <v>1856</v>
      </c>
      <c r="O1016">
        <v>2005</v>
      </c>
      <c r="P1016">
        <v>2005</v>
      </c>
      <c r="Q1016" t="s">
        <v>1858</v>
      </c>
      <c r="R1016">
        <v>10</v>
      </c>
      <c r="T1016" t="s">
        <v>1859</v>
      </c>
      <c r="U1016" t="s">
        <v>1869</v>
      </c>
      <c r="V1016" s="9" t="s">
        <v>1868</v>
      </c>
      <c r="W1016">
        <v>35</v>
      </c>
      <c r="X1016" s="9" t="s">
        <v>1790</v>
      </c>
      <c r="Z1016">
        <v>0</v>
      </c>
      <c r="AD1016" t="s">
        <v>1694</v>
      </c>
      <c r="AF1016" t="s">
        <v>1694</v>
      </c>
      <c r="AI1016" t="s">
        <v>1694</v>
      </c>
      <c r="AJ1016" s="15" t="s">
        <v>1674</v>
      </c>
      <c r="AK1016" s="15">
        <v>0</v>
      </c>
      <c r="AP1016" s="15">
        <v>28</v>
      </c>
      <c r="AQ1016" s="14" t="s">
        <v>1865</v>
      </c>
      <c r="AR1016" s="15" t="s">
        <v>1864</v>
      </c>
    </row>
    <row r="1017" spans="1:44" x14ac:dyDescent="0.2">
      <c r="A1017" t="s">
        <v>1855</v>
      </c>
      <c r="B1017" s="15" t="s">
        <v>1672</v>
      </c>
      <c r="C1017" s="15" t="s">
        <v>1675</v>
      </c>
      <c r="D1017" t="s">
        <v>621</v>
      </c>
      <c r="E1017" t="s">
        <v>1860</v>
      </c>
      <c r="G1017" s="15" t="s">
        <v>1694</v>
      </c>
      <c r="H1017" s="14" t="s">
        <v>1694</v>
      </c>
      <c r="I1017" s="18" t="s">
        <v>1857</v>
      </c>
      <c r="J1017" s="18" t="s">
        <v>1866</v>
      </c>
      <c r="K1017" s="18" t="s">
        <v>1867</v>
      </c>
      <c r="L1017">
        <v>2000</v>
      </c>
      <c r="M1017" t="s">
        <v>1856</v>
      </c>
      <c r="O1017">
        <v>2005</v>
      </c>
      <c r="P1017">
        <v>2005</v>
      </c>
      <c r="Q1017" t="s">
        <v>1858</v>
      </c>
      <c r="R1017">
        <v>10</v>
      </c>
      <c r="T1017" t="s">
        <v>1859</v>
      </c>
      <c r="U1017" t="s">
        <v>1869</v>
      </c>
      <c r="V1017" s="9" t="s">
        <v>1868</v>
      </c>
      <c r="W1017">
        <v>35</v>
      </c>
      <c r="X1017" s="9" t="s">
        <v>1863</v>
      </c>
      <c r="Z1017">
        <v>0</v>
      </c>
      <c r="AD1017" t="s">
        <v>1694</v>
      </c>
      <c r="AF1017" t="s">
        <v>1694</v>
      </c>
      <c r="AI1017" t="s">
        <v>1694</v>
      </c>
      <c r="AJ1017" s="15" t="s">
        <v>1674</v>
      </c>
      <c r="AK1017" s="15">
        <v>0</v>
      </c>
      <c r="AP1017" s="15">
        <v>28</v>
      </c>
      <c r="AQ1017" s="14" t="s">
        <v>1865</v>
      </c>
      <c r="AR1017" s="15" t="s">
        <v>1864</v>
      </c>
    </row>
    <row r="1018" spans="1:44" x14ac:dyDescent="0.2">
      <c r="A1018" t="s">
        <v>1855</v>
      </c>
      <c r="B1018" s="15" t="s">
        <v>1672</v>
      </c>
      <c r="C1018" s="15" t="s">
        <v>1675</v>
      </c>
      <c r="D1018" t="s">
        <v>621</v>
      </c>
      <c r="E1018" t="s">
        <v>1860</v>
      </c>
      <c r="G1018" s="15" t="s">
        <v>1694</v>
      </c>
      <c r="H1018" s="14" t="s">
        <v>1694</v>
      </c>
      <c r="I1018" s="18" t="s">
        <v>1857</v>
      </c>
      <c r="J1018" s="18" t="s">
        <v>1866</v>
      </c>
      <c r="K1018" s="18" t="s">
        <v>1867</v>
      </c>
      <c r="L1018">
        <v>2000</v>
      </c>
      <c r="M1018" t="s">
        <v>1856</v>
      </c>
      <c r="O1018">
        <v>2005</v>
      </c>
      <c r="P1018">
        <v>2005</v>
      </c>
      <c r="Q1018" t="s">
        <v>1858</v>
      </c>
      <c r="R1018">
        <v>10</v>
      </c>
      <c r="T1018" t="s">
        <v>1859</v>
      </c>
      <c r="U1018" t="s">
        <v>1869</v>
      </c>
      <c r="V1018" s="9" t="s">
        <v>1868</v>
      </c>
      <c r="W1018">
        <v>70</v>
      </c>
      <c r="X1018" s="9" t="s">
        <v>1862</v>
      </c>
      <c r="Z1018">
        <v>12</v>
      </c>
      <c r="AD1018" t="s">
        <v>1694</v>
      </c>
      <c r="AF1018" t="s">
        <v>1694</v>
      </c>
      <c r="AI1018" t="s">
        <v>1694</v>
      </c>
      <c r="AJ1018" s="15" t="s">
        <v>1674</v>
      </c>
      <c r="AK1018" s="15">
        <v>33.231999999999999</v>
      </c>
      <c r="AP1018" s="15">
        <v>28</v>
      </c>
      <c r="AQ1018" s="14" t="s">
        <v>1865</v>
      </c>
      <c r="AR1018" s="15" t="s">
        <v>1864</v>
      </c>
    </row>
    <row r="1019" spans="1:44" x14ac:dyDescent="0.2">
      <c r="A1019" t="s">
        <v>1855</v>
      </c>
      <c r="B1019" s="15" t="s">
        <v>1672</v>
      </c>
      <c r="C1019" s="15" t="s">
        <v>1675</v>
      </c>
      <c r="D1019" t="s">
        <v>621</v>
      </c>
      <c r="E1019" t="s">
        <v>1860</v>
      </c>
      <c r="G1019" s="15" t="s">
        <v>1694</v>
      </c>
      <c r="H1019" s="14" t="s">
        <v>1694</v>
      </c>
      <c r="I1019" s="18" t="s">
        <v>1857</v>
      </c>
      <c r="J1019" s="18" t="s">
        <v>1866</v>
      </c>
      <c r="K1019" s="18" t="s">
        <v>1867</v>
      </c>
      <c r="L1019">
        <v>2000</v>
      </c>
      <c r="M1019" t="s">
        <v>1856</v>
      </c>
      <c r="O1019">
        <v>2005</v>
      </c>
      <c r="P1019">
        <v>2005</v>
      </c>
      <c r="Q1019" t="s">
        <v>1858</v>
      </c>
      <c r="R1019">
        <v>10</v>
      </c>
      <c r="T1019" t="s">
        <v>1859</v>
      </c>
      <c r="U1019" t="s">
        <v>1869</v>
      </c>
      <c r="V1019" s="9" t="s">
        <v>1868</v>
      </c>
      <c r="W1019">
        <v>70</v>
      </c>
      <c r="X1019" s="9" t="s">
        <v>1793</v>
      </c>
      <c r="Z1019">
        <v>12</v>
      </c>
      <c r="AD1019" t="s">
        <v>1694</v>
      </c>
      <c r="AF1019" t="s">
        <v>1694</v>
      </c>
      <c r="AI1019" t="s">
        <v>1694</v>
      </c>
      <c r="AJ1019" s="15" t="s">
        <v>1674</v>
      </c>
      <c r="AK1019" s="15">
        <v>29.167000000000002</v>
      </c>
      <c r="AP1019" s="15">
        <v>28</v>
      </c>
      <c r="AQ1019" s="14" t="s">
        <v>1865</v>
      </c>
      <c r="AR1019" s="15" t="s">
        <v>1864</v>
      </c>
    </row>
    <row r="1020" spans="1:44" x14ac:dyDescent="0.2">
      <c r="A1020" t="s">
        <v>1855</v>
      </c>
      <c r="B1020" s="15" t="s">
        <v>1672</v>
      </c>
      <c r="C1020" s="15" t="s">
        <v>1675</v>
      </c>
      <c r="D1020" t="s">
        <v>621</v>
      </c>
      <c r="E1020" t="s">
        <v>1860</v>
      </c>
      <c r="G1020" s="15" t="s">
        <v>1694</v>
      </c>
      <c r="H1020" s="14" t="s">
        <v>1694</v>
      </c>
      <c r="I1020" s="18" t="s">
        <v>1857</v>
      </c>
      <c r="J1020" s="18" t="s">
        <v>1866</v>
      </c>
      <c r="K1020" s="18" t="s">
        <v>1867</v>
      </c>
      <c r="L1020">
        <v>2000</v>
      </c>
      <c r="M1020" t="s">
        <v>1856</v>
      </c>
      <c r="O1020">
        <v>2005</v>
      </c>
      <c r="P1020">
        <v>2005</v>
      </c>
      <c r="Q1020" t="s">
        <v>1858</v>
      </c>
      <c r="R1020">
        <v>10</v>
      </c>
      <c r="T1020" t="s">
        <v>1859</v>
      </c>
      <c r="U1020" t="s">
        <v>1869</v>
      </c>
      <c r="V1020" s="9" t="s">
        <v>1868</v>
      </c>
      <c r="W1020">
        <v>70</v>
      </c>
      <c r="X1020" s="9" t="s">
        <v>1790</v>
      </c>
      <c r="Z1020">
        <v>12</v>
      </c>
      <c r="AD1020" t="s">
        <v>1694</v>
      </c>
      <c r="AF1020" t="s">
        <v>1694</v>
      </c>
      <c r="AI1020" t="s">
        <v>1694</v>
      </c>
      <c r="AJ1020" s="15" t="s">
        <v>1674</v>
      </c>
      <c r="AK1020" s="15">
        <v>70.63</v>
      </c>
      <c r="AP1020" s="15">
        <v>28</v>
      </c>
      <c r="AQ1020" s="14" t="s">
        <v>1865</v>
      </c>
      <c r="AR1020" s="15" t="s">
        <v>1864</v>
      </c>
    </row>
    <row r="1021" spans="1:44" x14ac:dyDescent="0.2">
      <c r="A1021" t="s">
        <v>1855</v>
      </c>
      <c r="B1021" s="15" t="s">
        <v>1672</v>
      </c>
      <c r="C1021" s="15" t="s">
        <v>1675</v>
      </c>
      <c r="D1021" t="s">
        <v>621</v>
      </c>
      <c r="E1021" t="s">
        <v>1860</v>
      </c>
      <c r="G1021" s="15" t="s">
        <v>1694</v>
      </c>
      <c r="H1021" s="14" t="s">
        <v>1694</v>
      </c>
      <c r="I1021" s="18" t="s">
        <v>1857</v>
      </c>
      <c r="J1021" s="18" t="s">
        <v>1866</v>
      </c>
      <c r="K1021" s="18" t="s">
        <v>1867</v>
      </c>
      <c r="L1021">
        <v>2000</v>
      </c>
      <c r="M1021" t="s">
        <v>1856</v>
      </c>
      <c r="O1021">
        <v>2005</v>
      </c>
      <c r="P1021">
        <v>2005</v>
      </c>
      <c r="Q1021" t="s">
        <v>1858</v>
      </c>
      <c r="R1021">
        <v>10</v>
      </c>
      <c r="T1021" t="s">
        <v>1859</v>
      </c>
      <c r="U1021" t="s">
        <v>1869</v>
      </c>
      <c r="V1021" s="9" t="s">
        <v>1868</v>
      </c>
      <c r="W1021">
        <v>70</v>
      </c>
      <c r="X1021" s="9" t="s">
        <v>1863</v>
      </c>
      <c r="Z1021">
        <v>12</v>
      </c>
      <c r="AD1021" t="s">
        <v>1694</v>
      </c>
      <c r="AF1021" t="s">
        <v>1694</v>
      </c>
      <c r="AI1021" t="s">
        <v>1694</v>
      </c>
      <c r="AJ1021" s="15" t="s">
        <v>1674</v>
      </c>
      <c r="AK1021" s="15">
        <v>41.362000000000002</v>
      </c>
      <c r="AP1021" s="15">
        <v>28</v>
      </c>
      <c r="AQ1021" s="14" t="s">
        <v>1865</v>
      </c>
      <c r="AR1021" s="15" t="s">
        <v>1864</v>
      </c>
    </row>
    <row r="1022" spans="1:44" x14ac:dyDescent="0.2">
      <c r="A1022" t="s">
        <v>1855</v>
      </c>
      <c r="B1022" s="15" t="s">
        <v>1672</v>
      </c>
      <c r="C1022" s="15" t="s">
        <v>1675</v>
      </c>
      <c r="D1022" t="s">
        <v>621</v>
      </c>
      <c r="E1022" t="s">
        <v>1860</v>
      </c>
      <c r="G1022" s="15" t="s">
        <v>1694</v>
      </c>
      <c r="H1022" s="14" t="s">
        <v>1694</v>
      </c>
      <c r="I1022" s="18" t="s">
        <v>1857</v>
      </c>
      <c r="J1022" s="18" t="s">
        <v>1866</v>
      </c>
      <c r="K1022" s="18" t="s">
        <v>1867</v>
      </c>
      <c r="L1022">
        <v>2000</v>
      </c>
      <c r="M1022" t="s">
        <v>1856</v>
      </c>
      <c r="O1022">
        <v>2005</v>
      </c>
      <c r="P1022">
        <v>2005</v>
      </c>
      <c r="Q1022" t="s">
        <v>1858</v>
      </c>
      <c r="R1022">
        <v>10</v>
      </c>
      <c r="T1022" t="s">
        <v>1859</v>
      </c>
      <c r="U1022" t="s">
        <v>1869</v>
      </c>
      <c r="V1022" s="9" t="s">
        <v>1868</v>
      </c>
      <c r="W1022">
        <v>70</v>
      </c>
      <c r="X1022" s="9" t="s">
        <v>1862</v>
      </c>
      <c r="Z1022">
        <v>0</v>
      </c>
      <c r="AD1022" t="s">
        <v>1694</v>
      </c>
      <c r="AF1022" t="s">
        <v>1694</v>
      </c>
      <c r="AI1022" t="s">
        <v>1694</v>
      </c>
      <c r="AJ1022" s="15" t="s">
        <v>1674</v>
      </c>
      <c r="AK1022" s="15">
        <v>0</v>
      </c>
      <c r="AP1022" s="15">
        <v>28</v>
      </c>
      <c r="AQ1022" s="14" t="s">
        <v>1865</v>
      </c>
      <c r="AR1022" s="15" t="s">
        <v>1864</v>
      </c>
    </row>
    <row r="1023" spans="1:44" x14ac:dyDescent="0.2">
      <c r="A1023" t="s">
        <v>1855</v>
      </c>
      <c r="B1023" s="15" t="s">
        <v>1672</v>
      </c>
      <c r="C1023" s="15" t="s">
        <v>1675</v>
      </c>
      <c r="D1023" t="s">
        <v>621</v>
      </c>
      <c r="E1023" t="s">
        <v>1860</v>
      </c>
      <c r="G1023" s="15" t="s">
        <v>1694</v>
      </c>
      <c r="H1023" s="14" t="s">
        <v>1694</v>
      </c>
      <c r="I1023" s="18" t="s">
        <v>1857</v>
      </c>
      <c r="J1023" s="18" t="s">
        <v>1866</v>
      </c>
      <c r="K1023" s="18" t="s">
        <v>1867</v>
      </c>
      <c r="L1023">
        <v>2000</v>
      </c>
      <c r="M1023" t="s">
        <v>1856</v>
      </c>
      <c r="O1023">
        <v>2005</v>
      </c>
      <c r="P1023">
        <v>2005</v>
      </c>
      <c r="Q1023" t="s">
        <v>1858</v>
      </c>
      <c r="R1023">
        <v>10</v>
      </c>
      <c r="T1023" t="s">
        <v>1859</v>
      </c>
      <c r="U1023" t="s">
        <v>1869</v>
      </c>
      <c r="V1023" s="9" t="s">
        <v>1868</v>
      </c>
      <c r="W1023">
        <v>70</v>
      </c>
      <c r="X1023" s="9" t="s">
        <v>1793</v>
      </c>
      <c r="Z1023">
        <v>0</v>
      </c>
      <c r="AD1023" t="s">
        <v>1694</v>
      </c>
      <c r="AF1023" t="s">
        <v>1694</v>
      </c>
      <c r="AI1023" t="s">
        <v>1694</v>
      </c>
      <c r="AJ1023" s="15" t="s">
        <v>1674</v>
      </c>
      <c r="AK1023" s="15">
        <v>0</v>
      </c>
      <c r="AP1023" s="15">
        <v>28</v>
      </c>
      <c r="AQ1023" s="14" t="s">
        <v>1865</v>
      </c>
      <c r="AR1023" s="15" t="s">
        <v>1864</v>
      </c>
    </row>
    <row r="1024" spans="1:44" x14ac:dyDescent="0.2">
      <c r="A1024" t="s">
        <v>1855</v>
      </c>
      <c r="B1024" s="15" t="s">
        <v>1672</v>
      </c>
      <c r="C1024" s="15" t="s">
        <v>1675</v>
      </c>
      <c r="D1024" t="s">
        <v>621</v>
      </c>
      <c r="E1024" t="s">
        <v>1860</v>
      </c>
      <c r="G1024" s="15" t="s">
        <v>1694</v>
      </c>
      <c r="H1024" s="14" t="s">
        <v>1694</v>
      </c>
      <c r="I1024" s="18" t="s">
        <v>1857</v>
      </c>
      <c r="J1024" s="18" t="s">
        <v>1866</v>
      </c>
      <c r="K1024" s="18" t="s">
        <v>1867</v>
      </c>
      <c r="L1024">
        <v>2000</v>
      </c>
      <c r="M1024" t="s">
        <v>1856</v>
      </c>
      <c r="O1024">
        <v>2005</v>
      </c>
      <c r="P1024">
        <v>2005</v>
      </c>
      <c r="Q1024" t="s">
        <v>1858</v>
      </c>
      <c r="R1024">
        <v>10</v>
      </c>
      <c r="T1024" t="s">
        <v>1859</v>
      </c>
      <c r="U1024" t="s">
        <v>1869</v>
      </c>
      <c r="V1024" s="9" t="s">
        <v>1868</v>
      </c>
      <c r="W1024">
        <v>70</v>
      </c>
      <c r="X1024" s="9" t="s">
        <v>1790</v>
      </c>
      <c r="Z1024">
        <v>0</v>
      </c>
      <c r="AD1024" t="s">
        <v>1694</v>
      </c>
      <c r="AF1024" t="s">
        <v>1694</v>
      </c>
      <c r="AI1024" t="s">
        <v>1694</v>
      </c>
      <c r="AJ1024" s="15" t="s">
        <v>1674</v>
      </c>
      <c r="AK1024" s="15">
        <v>1.524</v>
      </c>
      <c r="AP1024" s="15">
        <v>28</v>
      </c>
      <c r="AQ1024" s="14" t="s">
        <v>1865</v>
      </c>
      <c r="AR1024" s="15" t="s">
        <v>1864</v>
      </c>
    </row>
    <row r="1025" spans="1:44" x14ac:dyDescent="0.2">
      <c r="A1025" t="s">
        <v>1855</v>
      </c>
      <c r="B1025" s="15" t="s">
        <v>1672</v>
      </c>
      <c r="C1025" s="15" t="s">
        <v>1675</v>
      </c>
      <c r="D1025" t="s">
        <v>621</v>
      </c>
      <c r="E1025" t="s">
        <v>1860</v>
      </c>
      <c r="G1025" s="15" t="s">
        <v>1694</v>
      </c>
      <c r="H1025" s="14" t="s">
        <v>1694</v>
      </c>
      <c r="I1025" s="18" t="s">
        <v>1857</v>
      </c>
      <c r="J1025" s="18" t="s">
        <v>1866</v>
      </c>
      <c r="K1025" s="18" t="s">
        <v>1867</v>
      </c>
      <c r="L1025">
        <v>2000</v>
      </c>
      <c r="M1025" t="s">
        <v>1856</v>
      </c>
      <c r="O1025">
        <v>2005</v>
      </c>
      <c r="P1025">
        <v>2005</v>
      </c>
      <c r="Q1025" t="s">
        <v>1858</v>
      </c>
      <c r="R1025">
        <v>10</v>
      </c>
      <c r="T1025" t="s">
        <v>1859</v>
      </c>
      <c r="U1025" t="s">
        <v>1869</v>
      </c>
      <c r="V1025" s="9" t="s">
        <v>1868</v>
      </c>
      <c r="W1025">
        <v>70</v>
      </c>
      <c r="X1025" s="9" t="s">
        <v>1863</v>
      </c>
      <c r="Z1025">
        <v>0</v>
      </c>
      <c r="AD1025" t="s">
        <v>1694</v>
      </c>
      <c r="AF1025" t="s">
        <v>1694</v>
      </c>
      <c r="AI1025" t="s">
        <v>1694</v>
      </c>
      <c r="AJ1025" s="15" t="s">
        <v>1674</v>
      </c>
      <c r="AK1025" s="15">
        <v>0</v>
      </c>
      <c r="AP1025" s="15">
        <v>28</v>
      </c>
      <c r="AQ1025" s="14" t="s">
        <v>1865</v>
      </c>
      <c r="AR1025" s="15" t="s">
        <v>1864</v>
      </c>
    </row>
    <row r="1026" spans="1:44" x14ac:dyDescent="0.2">
      <c r="A1026" t="s">
        <v>1855</v>
      </c>
      <c r="B1026" s="15" t="s">
        <v>1672</v>
      </c>
      <c r="C1026" s="15" t="s">
        <v>1675</v>
      </c>
      <c r="D1026" t="s">
        <v>621</v>
      </c>
      <c r="E1026" t="s">
        <v>1860</v>
      </c>
      <c r="G1026" s="15" t="s">
        <v>1694</v>
      </c>
      <c r="H1026" s="14" t="s">
        <v>1694</v>
      </c>
      <c r="I1026" s="18" t="s">
        <v>1857</v>
      </c>
      <c r="J1026" s="18" t="s">
        <v>1866</v>
      </c>
      <c r="K1026" s="18" t="s">
        <v>1867</v>
      </c>
      <c r="L1026">
        <v>2000</v>
      </c>
      <c r="M1026" t="s">
        <v>1856</v>
      </c>
      <c r="O1026">
        <v>2005</v>
      </c>
      <c r="P1026">
        <v>2005</v>
      </c>
      <c r="Q1026" t="s">
        <v>1858</v>
      </c>
      <c r="R1026">
        <v>10</v>
      </c>
      <c r="T1026" t="s">
        <v>1859</v>
      </c>
      <c r="U1026" t="s">
        <v>1869</v>
      </c>
      <c r="V1026" s="9" t="s">
        <v>1868</v>
      </c>
      <c r="W1026">
        <v>140</v>
      </c>
      <c r="X1026" s="9" t="s">
        <v>1862</v>
      </c>
      <c r="Z1026">
        <v>12</v>
      </c>
      <c r="AD1026" t="s">
        <v>1694</v>
      </c>
      <c r="AF1026" t="s">
        <v>1694</v>
      </c>
      <c r="AI1026" t="s">
        <v>1694</v>
      </c>
      <c r="AJ1026" s="15" t="s">
        <v>1674</v>
      </c>
      <c r="AK1026" s="15">
        <v>39.735999999999997</v>
      </c>
      <c r="AP1026" s="15">
        <v>28</v>
      </c>
      <c r="AQ1026" s="14" t="s">
        <v>1865</v>
      </c>
      <c r="AR1026" s="15" t="s">
        <v>1864</v>
      </c>
    </row>
    <row r="1027" spans="1:44" x14ac:dyDescent="0.2">
      <c r="A1027" t="s">
        <v>1855</v>
      </c>
      <c r="B1027" s="15" t="s">
        <v>1672</v>
      </c>
      <c r="C1027" s="15" t="s">
        <v>1675</v>
      </c>
      <c r="D1027" t="s">
        <v>621</v>
      </c>
      <c r="E1027" t="s">
        <v>1860</v>
      </c>
      <c r="G1027" s="15" t="s">
        <v>1694</v>
      </c>
      <c r="H1027" s="14" t="s">
        <v>1694</v>
      </c>
      <c r="I1027" s="18" t="s">
        <v>1857</v>
      </c>
      <c r="J1027" s="18" t="s">
        <v>1866</v>
      </c>
      <c r="K1027" s="18" t="s">
        <v>1867</v>
      </c>
      <c r="L1027">
        <v>2000</v>
      </c>
      <c r="M1027" t="s">
        <v>1856</v>
      </c>
      <c r="O1027">
        <v>2005</v>
      </c>
      <c r="P1027">
        <v>2005</v>
      </c>
      <c r="Q1027" t="s">
        <v>1858</v>
      </c>
      <c r="R1027">
        <v>10</v>
      </c>
      <c r="T1027" t="s">
        <v>1859</v>
      </c>
      <c r="U1027" t="s">
        <v>1869</v>
      </c>
      <c r="V1027" s="9" t="s">
        <v>1868</v>
      </c>
      <c r="W1027">
        <v>140</v>
      </c>
      <c r="X1027" s="9" t="s">
        <v>1793</v>
      </c>
      <c r="Z1027">
        <v>12</v>
      </c>
      <c r="AD1027" t="s">
        <v>1694</v>
      </c>
      <c r="AF1027" t="s">
        <v>1694</v>
      </c>
      <c r="AI1027" t="s">
        <v>1694</v>
      </c>
      <c r="AJ1027" s="15" t="s">
        <v>1674</v>
      </c>
      <c r="AK1027" s="15">
        <v>64.938999999999993</v>
      </c>
      <c r="AP1027" s="15">
        <v>28</v>
      </c>
      <c r="AQ1027" s="14" t="s">
        <v>1865</v>
      </c>
      <c r="AR1027" s="15" t="s">
        <v>1864</v>
      </c>
    </row>
    <row r="1028" spans="1:44" x14ac:dyDescent="0.2">
      <c r="A1028" t="s">
        <v>1855</v>
      </c>
      <c r="B1028" s="15" t="s">
        <v>1672</v>
      </c>
      <c r="C1028" s="15" t="s">
        <v>1675</v>
      </c>
      <c r="D1028" t="s">
        <v>621</v>
      </c>
      <c r="E1028" t="s">
        <v>1860</v>
      </c>
      <c r="G1028" s="15" t="s">
        <v>1694</v>
      </c>
      <c r="H1028" s="14" t="s">
        <v>1694</v>
      </c>
      <c r="I1028" s="18" t="s">
        <v>1857</v>
      </c>
      <c r="J1028" s="18" t="s">
        <v>1866</v>
      </c>
      <c r="K1028" s="18" t="s">
        <v>1867</v>
      </c>
      <c r="L1028">
        <v>2000</v>
      </c>
      <c r="M1028" t="s">
        <v>1856</v>
      </c>
      <c r="O1028">
        <v>2005</v>
      </c>
      <c r="P1028">
        <v>2005</v>
      </c>
      <c r="Q1028" t="s">
        <v>1858</v>
      </c>
      <c r="R1028">
        <v>10</v>
      </c>
      <c r="T1028" t="s">
        <v>1859</v>
      </c>
      <c r="U1028" t="s">
        <v>1869</v>
      </c>
      <c r="V1028" s="9" t="s">
        <v>1868</v>
      </c>
      <c r="W1028">
        <v>140</v>
      </c>
      <c r="X1028" s="9" t="s">
        <v>1790</v>
      </c>
      <c r="Z1028">
        <v>12</v>
      </c>
      <c r="AD1028" t="s">
        <v>1694</v>
      </c>
      <c r="AF1028" t="s">
        <v>1694</v>
      </c>
      <c r="AI1028" t="s">
        <v>1694</v>
      </c>
      <c r="AJ1028" s="15" t="s">
        <v>1674</v>
      </c>
      <c r="AK1028" s="15">
        <v>87.703000000000003</v>
      </c>
      <c r="AP1028" s="15">
        <v>28</v>
      </c>
      <c r="AQ1028" s="14" t="s">
        <v>1865</v>
      </c>
      <c r="AR1028" s="15" t="s">
        <v>1864</v>
      </c>
    </row>
    <row r="1029" spans="1:44" x14ac:dyDescent="0.2">
      <c r="A1029" t="s">
        <v>1855</v>
      </c>
      <c r="B1029" s="15" t="s">
        <v>1672</v>
      </c>
      <c r="C1029" s="15" t="s">
        <v>1675</v>
      </c>
      <c r="D1029" t="s">
        <v>621</v>
      </c>
      <c r="E1029" t="s">
        <v>1860</v>
      </c>
      <c r="G1029" s="15" t="s">
        <v>1694</v>
      </c>
      <c r="H1029" s="14" t="s">
        <v>1694</v>
      </c>
      <c r="I1029" s="18" t="s">
        <v>1857</v>
      </c>
      <c r="J1029" s="18" t="s">
        <v>1866</v>
      </c>
      <c r="K1029" s="18" t="s">
        <v>1867</v>
      </c>
      <c r="L1029">
        <v>2000</v>
      </c>
      <c r="M1029" t="s">
        <v>1856</v>
      </c>
      <c r="O1029">
        <v>2005</v>
      </c>
      <c r="P1029">
        <v>2005</v>
      </c>
      <c r="Q1029" t="s">
        <v>1858</v>
      </c>
      <c r="R1029">
        <v>10</v>
      </c>
      <c r="T1029" t="s">
        <v>1859</v>
      </c>
      <c r="U1029" t="s">
        <v>1869</v>
      </c>
      <c r="V1029" s="9" t="s">
        <v>1868</v>
      </c>
      <c r="W1029">
        <v>140</v>
      </c>
      <c r="X1029" s="9" t="s">
        <v>1863</v>
      </c>
      <c r="Z1029">
        <v>12</v>
      </c>
      <c r="AD1029" t="s">
        <v>1694</v>
      </c>
      <c r="AF1029" t="s">
        <v>1694</v>
      </c>
      <c r="AI1029" t="s">
        <v>1694</v>
      </c>
      <c r="AJ1029" s="15" t="s">
        <v>1674</v>
      </c>
      <c r="AK1029" s="15">
        <v>78.760000000000005</v>
      </c>
      <c r="AP1029" s="15">
        <v>28</v>
      </c>
      <c r="AQ1029" s="14" t="s">
        <v>1865</v>
      </c>
      <c r="AR1029" s="15" t="s">
        <v>1864</v>
      </c>
    </row>
    <row r="1030" spans="1:44" x14ac:dyDescent="0.2">
      <c r="A1030" t="s">
        <v>1855</v>
      </c>
      <c r="B1030" s="15" t="s">
        <v>1672</v>
      </c>
      <c r="C1030" s="15" t="s">
        <v>1675</v>
      </c>
      <c r="D1030" t="s">
        <v>621</v>
      </c>
      <c r="E1030" t="s">
        <v>1860</v>
      </c>
      <c r="G1030" s="15" t="s">
        <v>1694</v>
      </c>
      <c r="H1030" s="14" t="s">
        <v>1694</v>
      </c>
      <c r="I1030" s="18" t="s">
        <v>1857</v>
      </c>
      <c r="J1030" s="18" t="s">
        <v>1866</v>
      </c>
      <c r="K1030" s="18" t="s">
        <v>1867</v>
      </c>
      <c r="L1030">
        <v>2000</v>
      </c>
      <c r="M1030" t="s">
        <v>1856</v>
      </c>
      <c r="O1030">
        <v>2005</v>
      </c>
      <c r="P1030">
        <v>2005</v>
      </c>
      <c r="Q1030" t="s">
        <v>1858</v>
      </c>
      <c r="R1030">
        <v>10</v>
      </c>
      <c r="T1030" t="s">
        <v>1859</v>
      </c>
      <c r="U1030" t="s">
        <v>1869</v>
      </c>
      <c r="V1030" s="9" t="s">
        <v>1868</v>
      </c>
      <c r="W1030">
        <v>140</v>
      </c>
      <c r="X1030" s="9" t="s">
        <v>1862</v>
      </c>
      <c r="Z1030">
        <v>0</v>
      </c>
      <c r="AD1030" t="s">
        <v>1694</v>
      </c>
      <c r="AF1030" t="s">
        <v>1694</v>
      </c>
      <c r="AI1030" t="s">
        <v>1694</v>
      </c>
      <c r="AJ1030" s="15" t="s">
        <v>1674</v>
      </c>
      <c r="AK1030" s="15">
        <v>8.0280000000000005</v>
      </c>
      <c r="AP1030" s="15">
        <v>28</v>
      </c>
      <c r="AQ1030" s="14" t="s">
        <v>1865</v>
      </c>
      <c r="AR1030" s="15" t="s">
        <v>1864</v>
      </c>
    </row>
    <row r="1031" spans="1:44" x14ac:dyDescent="0.2">
      <c r="A1031" t="s">
        <v>1855</v>
      </c>
      <c r="B1031" s="15" t="s">
        <v>1672</v>
      </c>
      <c r="C1031" s="15" t="s">
        <v>1675</v>
      </c>
      <c r="D1031" t="s">
        <v>621</v>
      </c>
      <c r="E1031" t="s">
        <v>1860</v>
      </c>
      <c r="G1031" s="15" t="s">
        <v>1694</v>
      </c>
      <c r="H1031" s="14" t="s">
        <v>1694</v>
      </c>
      <c r="I1031" s="18" t="s">
        <v>1857</v>
      </c>
      <c r="J1031" s="18" t="s">
        <v>1866</v>
      </c>
      <c r="K1031" s="18" t="s">
        <v>1867</v>
      </c>
      <c r="L1031">
        <v>2000</v>
      </c>
      <c r="M1031" t="s">
        <v>1856</v>
      </c>
      <c r="O1031">
        <v>2005</v>
      </c>
      <c r="P1031">
        <v>2005</v>
      </c>
      <c r="Q1031" t="s">
        <v>1858</v>
      </c>
      <c r="R1031">
        <v>10</v>
      </c>
      <c r="T1031" t="s">
        <v>1859</v>
      </c>
      <c r="U1031" t="s">
        <v>1869</v>
      </c>
      <c r="V1031" s="9" t="s">
        <v>1868</v>
      </c>
      <c r="W1031">
        <v>140</v>
      </c>
      <c r="X1031" s="9" t="s">
        <v>1793</v>
      </c>
      <c r="Z1031">
        <v>0</v>
      </c>
      <c r="AD1031" t="s">
        <v>1694</v>
      </c>
      <c r="AF1031" t="s">
        <v>1694</v>
      </c>
      <c r="AI1031" t="s">
        <v>1694</v>
      </c>
      <c r="AJ1031" s="15" t="s">
        <v>1674</v>
      </c>
      <c r="AK1031" s="15">
        <v>6.4020000000000001</v>
      </c>
      <c r="AP1031" s="15">
        <v>28</v>
      </c>
      <c r="AQ1031" s="14" t="s">
        <v>1865</v>
      </c>
      <c r="AR1031" s="15" t="s">
        <v>1864</v>
      </c>
    </row>
    <row r="1032" spans="1:44" x14ac:dyDescent="0.2">
      <c r="A1032" t="s">
        <v>1855</v>
      </c>
      <c r="B1032" s="15" t="s">
        <v>1672</v>
      </c>
      <c r="C1032" s="15" t="s">
        <v>1675</v>
      </c>
      <c r="D1032" t="s">
        <v>621</v>
      </c>
      <c r="E1032" t="s">
        <v>1860</v>
      </c>
      <c r="G1032" s="15" t="s">
        <v>1694</v>
      </c>
      <c r="H1032" s="14" t="s">
        <v>1694</v>
      </c>
      <c r="I1032" s="18" t="s">
        <v>1857</v>
      </c>
      <c r="J1032" s="18" t="s">
        <v>1866</v>
      </c>
      <c r="K1032" s="18" t="s">
        <v>1867</v>
      </c>
      <c r="L1032">
        <v>2000</v>
      </c>
      <c r="M1032" t="s">
        <v>1856</v>
      </c>
      <c r="O1032">
        <v>2005</v>
      </c>
      <c r="P1032">
        <v>2005</v>
      </c>
      <c r="Q1032" t="s">
        <v>1858</v>
      </c>
      <c r="R1032">
        <v>10</v>
      </c>
      <c r="T1032" t="s">
        <v>1859</v>
      </c>
      <c r="U1032" t="s">
        <v>1869</v>
      </c>
      <c r="V1032" s="9" t="s">
        <v>1868</v>
      </c>
      <c r="W1032">
        <v>140</v>
      </c>
      <c r="X1032" s="9" t="s">
        <v>1790</v>
      </c>
      <c r="Z1032">
        <v>0</v>
      </c>
      <c r="AD1032" t="s">
        <v>1694</v>
      </c>
      <c r="AF1032" t="s">
        <v>1694</v>
      </c>
      <c r="AI1032" t="s">
        <v>1694</v>
      </c>
      <c r="AJ1032" s="15" t="s">
        <v>1674</v>
      </c>
      <c r="AK1032" s="15">
        <v>2.3370000000000002</v>
      </c>
      <c r="AP1032" s="15">
        <v>28</v>
      </c>
      <c r="AQ1032" s="14" t="s">
        <v>1865</v>
      </c>
      <c r="AR1032" s="15" t="s">
        <v>1864</v>
      </c>
    </row>
    <row r="1033" spans="1:44" x14ac:dyDescent="0.2">
      <c r="A1033" t="s">
        <v>1855</v>
      </c>
      <c r="B1033" s="15" t="s">
        <v>1672</v>
      </c>
      <c r="C1033" s="15" t="s">
        <v>1675</v>
      </c>
      <c r="D1033" t="s">
        <v>621</v>
      </c>
      <c r="E1033" t="s">
        <v>1860</v>
      </c>
      <c r="G1033" s="15" t="s">
        <v>1694</v>
      </c>
      <c r="H1033" s="14" t="s">
        <v>1694</v>
      </c>
      <c r="I1033" s="18" t="s">
        <v>1857</v>
      </c>
      <c r="J1033" s="18" t="s">
        <v>1866</v>
      </c>
      <c r="K1033" s="18" t="s">
        <v>1867</v>
      </c>
      <c r="L1033">
        <v>2000</v>
      </c>
      <c r="M1033" t="s">
        <v>1856</v>
      </c>
      <c r="O1033">
        <v>2005</v>
      </c>
      <c r="P1033">
        <v>2005</v>
      </c>
      <c r="Q1033" t="s">
        <v>1858</v>
      </c>
      <c r="R1033">
        <v>10</v>
      </c>
      <c r="T1033" t="s">
        <v>1859</v>
      </c>
      <c r="U1033" t="s">
        <v>1869</v>
      </c>
      <c r="V1033" s="9" t="s">
        <v>1868</v>
      </c>
      <c r="W1033">
        <v>140</v>
      </c>
      <c r="X1033" s="9" t="s">
        <v>1863</v>
      </c>
      <c r="Z1033">
        <v>0</v>
      </c>
      <c r="AD1033" t="s">
        <v>1694</v>
      </c>
      <c r="AF1033" t="s">
        <v>1694</v>
      </c>
      <c r="AI1033" t="s">
        <v>1694</v>
      </c>
      <c r="AJ1033" s="15" t="s">
        <v>1674</v>
      </c>
      <c r="AK1033" s="15">
        <v>0</v>
      </c>
      <c r="AP1033" s="15">
        <v>28</v>
      </c>
      <c r="AQ1033" s="14" t="s">
        <v>1865</v>
      </c>
      <c r="AR1033" s="15" t="s">
        <v>1864</v>
      </c>
    </row>
    <row r="1034" spans="1:44" x14ac:dyDescent="0.2">
      <c r="A1034" t="s">
        <v>1855</v>
      </c>
      <c r="B1034" s="15" t="s">
        <v>1672</v>
      </c>
      <c r="C1034" s="15" t="s">
        <v>1675</v>
      </c>
      <c r="D1034" t="s">
        <v>621</v>
      </c>
      <c r="E1034" t="s">
        <v>1860</v>
      </c>
      <c r="G1034" s="15" t="s">
        <v>1694</v>
      </c>
      <c r="H1034" s="14" t="s">
        <v>1694</v>
      </c>
      <c r="I1034" s="18" t="s">
        <v>1857</v>
      </c>
      <c r="J1034" s="18" t="s">
        <v>1866</v>
      </c>
      <c r="K1034" s="18" t="s">
        <v>1867</v>
      </c>
      <c r="L1034">
        <v>2000</v>
      </c>
      <c r="M1034" t="s">
        <v>1856</v>
      </c>
      <c r="O1034">
        <v>2005</v>
      </c>
      <c r="P1034">
        <v>2005</v>
      </c>
      <c r="Q1034" t="s">
        <v>1858</v>
      </c>
      <c r="R1034">
        <v>10</v>
      </c>
      <c r="T1034" t="s">
        <v>1859</v>
      </c>
      <c r="U1034" t="s">
        <v>1869</v>
      </c>
      <c r="V1034" s="9" t="s">
        <v>1868</v>
      </c>
      <c r="W1034">
        <v>210</v>
      </c>
      <c r="X1034" s="9" t="s">
        <v>1862</v>
      </c>
      <c r="Z1034">
        <v>12</v>
      </c>
      <c r="AD1034" t="s">
        <v>1694</v>
      </c>
      <c r="AF1034" t="s">
        <v>1694</v>
      </c>
      <c r="AI1034" t="s">
        <v>1694</v>
      </c>
      <c r="AJ1034" s="15" t="s">
        <v>1674</v>
      </c>
      <c r="AK1034" s="15">
        <v>46.341000000000001</v>
      </c>
      <c r="AP1034" s="15">
        <v>28</v>
      </c>
      <c r="AQ1034" s="14" t="s">
        <v>1865</v>
      </c>
      <c r="AR1034" s="15" t="s">
        <v>1864</v>
      </c>
    </row>
    <row r="1035" spans="1:44" x14ac:dyDescent="0.2">
      <c r="A1035" t="s">
        <v>1855</v>
      </c>
      <c r="B1035" s="15" t="s">
        <v>1672</v>
      </c>
      <c r="C1035" s="15" t="s">
        <v>1675</v>
      </c>
      <c r="D1035" t="s">
        <v>621</v>
      </c>
      <c r="E1035" t="s">
        <v>1860</v>
      </c>
      <c r="G1035" s="15" t="s">
        <v>1694</v>
      </c>
      <c r="H1035" s="14" t="s">
        <v>1694</v>
      </c>
      <c r="I1035" s="18" t="s">
        <v>1857</v>
      </c>
      <c r="J1035" s="18" t="s">
        <v>1866</v>
      </c>
      <c r="K1035" s="18" t="s">
        <v>1867</v>
      </c>
      <c r="L1035">
        <v>2000</v>
      </c>
      <c r="M1035" t="s">
        <v>1856</v>
      </c>
      <c r="O1035">
        <v>2005</v>
      </c>
      <c r="P1035">
        <v>2005</v>
      </c>
      <c r="Q1035" t="s">
        <v>1858</v>
      </c>
      <c r="R1035">
        <v>10</v>
      </c>
      <c r="T1035" t="s">
        <v>1859</v>
      </c>
      <c r="U1035" t="s">
        <v>1869</v>
      </c>
      <c r="V1035" s="9" t="s">
        <v>1868</v>
      </c>
      <c r="W1035">
        <v>210</v>
      </c>
      <c r="X1035" s="9" t="s">
        <v>1793</v>
      </c>
      <c r="Z1035">
        <v>12</v>
      </c>
      <c r="AD1035" t="s">
        <v>1694</v>
      </c>
      <c r="AF1035" t="s">
        <v>1694</v>
      </c>
      <c r="AI1035" t="s">
        <v>1694</v>
      </c>
      <c r="AJ1035" s="15" t="s">
        <v>1674</v>
      </c>
      <c r="AK1035" s="15">
        <v>68.191000000000003</v>
      </c>
      <c r="AP1035" s="15">
        <v>28</v>
      </c>
      <c r="AQ1035" s="14" t="s">
        <v>1865</v>
      </c>
      <c r="AR1035" s="15" t="s">
        <v>1864</v>
      </c>
    </row>
    <row r="1036" spans="1:44" x14ac:dyDescent="0.2">
      <c r="A1036" t="s">
        <v>1855</v>
      </c>
      <c r="B1036" s="15" t="s">
        <v>1672</v>
      </c>
      <c r="C1036" s="15" t="s">
        <v>1675</v>
      </c>
      <c r="D1036" t="s">
        <v>621</v>
      </c>
      <c r="E1036" t="s">
        <v>1860</v>
      </c>
      <c r="G1036" s="15" t="s">
        <v>1694</v>
      </c>
      <c r="H1036" s="14" t="s">
        <v>1694</v>
      </c>
      <c r="I1036" s="18" t="s">
        <v>1857</v>
      </c>
      <c r="J1036" s="18" t="s">
        <v>1866</v>
      </c>
      <c r="K1036" s="18" t="s">
        <v>1867</v>
      </c>
      <c r="L1036">
        <v>2000</v>
      </c>
      <c r="M1036" t="s">
        <v>1856</v>
      </c>
      <c r="O1036">
        <v>2005</v>
      </c>
      <c r="P1036">
        <v>2005</v>
      </c>
      <c r="Q1036" t="s">
        <v>1858</v>
      </c>
      <c r="R1036">
        <v>10</v>
      </c>
      <c r="T1036" t="s">
        <v>1859</v>
      </c>
      <c r="U1036" t="s">
        <v>1869</v>
      </c>
      <c r="V1036" s="9" t="s">
        <v>1868</v>
      </c>
      <c r="W1036">
        <v>210</v>
      </c>
      <c r="X1036" s="9" t="s">
        <v>1790</v>
      </c>
      <c r="Z1036">
        <v>12</v>
      </c>
      <c r="AD1036" t="s">
        <v>1694</v>
      </c>
      <c r="AF1036" t="s">
        <v>1694</v>
      </c>
      <c r="AI1036" t="s">
        <v>1694</v>
      </c>
      <c r="AJ1036" s="15" t="s">
        <v>1674</v>
      </c>
      <c r="AK1036" s="15">
        <v>86.89</v>
      </c>
      <c r="AP1036" s="15">
        <v>28</v>
      </c>
      <c r="AQ1036" s="14" t="s">
        <v>1865</v>
      </c>
      <c r="AR1036" s="15" t="s">
        <v>1864</v>
      </c>
    </row>
    <row r="1037" spans="1:44" x14ac:dyDescent="0.2">
      <c r="A1037" t="s">
        <v>1855</v>
      </c>
      <c r="B1037" s="15" t="s">
        <v>1672</v>
      </c>
      <c r="C1037" s="15" t="s">
        <v>1675</v>
      </c>
      <c r="D1037" t="s">
        <v>621</v>
      </c>
      <c r="E1037" t="s">
        <v>1860</v>
      </c>
      <c r="G1037" s="15" t="s">
        <v>1694</v>
      </c>
      <c r="H1037" s="14" t="s">
        <v>1694</v>
      </c>
      <c r="I1037" s="18" t="s">
        <v>1857</v>
      </c>
      <c r="J1037" s="18" t="s">
        <v>1866</v>
      </c>
      <c r="K1037" s="18" t="s">
        <v>1867</v>
      </c>
      <c r="L1037">
        <v>2000</v>
      </c>
      <c r="M1037" t="s">
        <v>1856</v>
      </c>
      <c r="O1037">
        <v>2005</v>
      </c>
      <c r="P1037">
        <v>2005</v>
      </c>
      <c r="Q1037" t="s">
        <v>1858</v>
      </c>
      <c r="R1037">
        <v>10</v>
      </c>
      <c r="T1037" t="s">
        <v>1859</v>
      </c>
      <c r="U1037" t="s">
        <v>1869</v>
      </c>
      <c r="V1037" s="9" t="s">
        <v>1868</v>
      </c>
      <c r="W1037">
        <v>210</v>
      </c>
      <c r="X1037" s="9" t="s">
        <v>1863</v>
      </c>
      <c r="Z1037">
        <v>12</v>
      </c>
      <c r="AD1037" t="s">
        <v>1694</v>
      </c>
      <c r="AF1037" t="s">
        <v>1694</v>
      </c>
      <c r="AI1037" t="s">
        <v>1694</v>
      </c>
      <c r="AJ1037" s="15" t="s">
        <v>1674</v>
      </c>
      <c r="AK1037" s="15">
        <v>77.134</v>
      </c>
      <c r="AP1037" s="15">
        <v>28</v>
      </c>
      <c r="AQ1037" s="14" t="s">
        <v>1865</v>
      </c>
      <c r="AR1037" s="15" t="s">
        <v>1864</v>
      </c>
    </row>
    <row r="1038" spans="1:44" x14ac:dyDescent="0.2">
      <c r="A1038" t="s">
        <v>1855</v>
      </c>
      <c r="B1038" s="15" t="s">
        <v>1672</v>
      </c>
      <c r="C1038" s="15" t="s">
        <v>1675</v>
      </c>
      <c r="D1038" t="s">
        <v>621</v>
      </c>
      <c r="E1038" t="s">
        <v>1860</v>
      </c>
      <c r="G1038" s="15" t="s">
        <v>1694</v>
      </c>
      <c r="H1038" s="14" t="s">
        <v>1694</v>
      </c>
      <c r="I1038" s="18" t="s">
        <v>1857</v>
      </c>
      <c r="J1038" s="18" t="s">
        <v>1866</v>
      </c>
      <c r="K1038" s="18" t="s">
        <v>1867</v>
      </c>
      <c r="L1038">
        <v>2000</v>
      </c>
      <c r="M1038" t="s">
        <v>1856</v>
      </c>
      <c r="O1038">
        <v>2005</v>
      </c>
      <c r="P1038">
        <v>2005</v>
      </c>
      <c r="Q1038" t="s">
        <v>1858</v>
      </c>
      <c r="R1038">
        <v>10</v>
      </c>
      <c r="T1038" t="s">
        <v>1859</v>
      </c>
      <c r="U1038" t="s">
        <v>1869</v>
      </c>
      <c r="V1038" s="9" t="s">
        <v>1868</v>
      </c>
      <c r="W1038">
        <v>210</v>
      </c>
      <c r="X1038" s="9" t="s">
        <v>1862</v>
      </c>
      <c r="Z1038">
        <v>0</v>
      </c>
      <c r="AD1038" t="s">
        <v>1694</v>
      </c>
      <c r="AF1038" t="s">
        <v>1694</v>
      </c>
      <c r="AI1038" t="s">
        <v>1694</v>
      </c>
      <c r="AJ1038" s="15" t="s">
        <v>1674</v>
      </c>
      <c r="AK1038" s="15">
        <v>18.292999999999999</v>
      </c>
      <c r="AP1038" s="15">
        <v>28</v>
      </c>
      <c r="AQ1038" s="14" t="s">
        <v>1865</v>
      </c>
      <c r="AR1038" s="15" t="s">
        <v>1864</v>
      </c>
    </row>
    <row r="1039" spans="1:44" x14ac:dyDescent="0.2">
      <c r="A1039" t="s">
        <v>1855</v>
      </c>
      <c r="B1039" s="15" t="s">
        <v>1672</v>
      </c>
      <c r="C1039" s="15" t="s">
        <v>1675</v>
      </c>
      <c r="D1039" t="s">
        <v>621</v>
      </c>
      <c r="E1039" t="s">
        <v>1860</v>
      </c>
      <c r="G1039" s="15" t="s">
        <v>1694</v>
      </c>
      <c r="H1039" s="14" t="s">
        <v>1694</v>
      </c>
      <c r="I1039" s="18" t="s">
        <v>1857</v>
      </c>
      <c r="J1039" s="18" t="s">
        <v>1866</v>
      </c>
      <c r="K1039" s="18" t="s">
        <v>1867</v>
      </c>
      <c r="L1039">
        <v>2000</v>
      </c>
      <c r="M1039" t="s">
        <v>1856</v>
      </c>
      <c r="O1039">
        <v>2005</v>
      </c>
      <c r="P1039">
        <v>2005</v>
      </c>
      <c r="Q1039" t="s">
        <v>1858</v>
      </c>
      <c r="R1039">
        <v>10</v>
      </c>
      <c r="T1039" t="s">
        <v>1859</v>
      </c>
      <c r="U1039" t="s">
        <v>1869</v>
      </c>
      <c r="V1039" s="9" t="s">
        <v>1868</v>
      </c>
      <c r="W1039">
        <v>210</v>
      </c>
      <c r="X1039" s="9" t="s">
        <v>1793</v>
      </c>
      <c r="Z1039">
        <v>0</v>
      </c>
      <c r="AD1039" t="s">
        <v>1694</v>
      </c>
      <c r="AF1039" t="s">
        <v>1694</v>
      </c>
      <c r="AI1039" t="s">
        <v>1694</v>
      </c>
      <c r="AJ1039" s="15" t="s">
        <v>1674</v>
      </c>
      <c r="AK1039" s="15">
        <v>13.72</v>
      </c>
      <c r="AP1039" s="15">
        <v>28</v>
      </c>
      <c r="AQ1039" s="14" t="s">
        <v>1865</v>
      </c>
      <c r="AR1039" s="15" t="s">
        <v>1864</v>
      </c>
    </row>
    <row r="1040" spans="1:44" x14ac:dyDescent="0.2">
      <c r="A1040" t="s">
        <v>1855</v>
      </c>
      <c r="B1040" s="15" t="s">
        <v>1672</v>
      </c>
      <c r="C1040" s="15" t="s">
        <v>1675</v>
      </c>
      <c r="D1040" t="s">
        <v>621</v>
      </c>
      <c r="E1040" t="s">
        <v>1860</v>
      </c>
      <c r="G1040" s="15" t="s">
        <v>1694</v>
      </c>
      <c r="H1040" s="14" t="s">
        <v>1694</v>
      </c>
      <c r="I1040" s="18" t="s">
        <v>1857</v>
      </c>
      <c r="J1040" s="18" t="s">
        <v>1866</v>
      </c>
      <c r="K1040" s="18" t="s">
        <v>1867</v>
      </c>
      <c r="L1040">
        <v>2000</v>
      </c>
      <c r="M1040" t="s">
        <v>1856</v>
      </c>
      <c r="O1040">
        <v>2005</v>
      </c>
      <c r="P1040">
        <v>2005</v>
      </c>
      <c r="Q1040" t="s">
        <v>1858</v>
      </c>
      <c r="R1040">
        <v>10</v>
      </c>
      <c r="T1040" t="s">
        <v>1859</v>
      </c>
      <c r="U1040" t="s">
        <v>1869</v>
      </c>
      <c r="V1040" s="9" t="s">
        <v>1868</v>
      </c>
      <c r="W1040">
        <v>210</v>
      </c>
      <c r="X1040" s="9" t="s">
        <v>1790</v>
      </c>
      <c r="Z1040">
        <v>0</v>
      </c>
      <c r="AD1040" t="s">
        <v>1694</v>
      </c>
      <c r="AF1040" t="s">
        <v>1694</v>
      </c>
      <c r="AI1040" t="s">
        <v>1694</v>
      </c>
      <c r="AJ1040" s="15" t="s">
        <v>1674</v>
      </c>
      <c r="AK1040" s="15">
        <v>14.532999999999999</v>
      </c>
      <c r="AP1040" s="15">
        <v>28</v>
      </c>
      <c r="AQ1040" s="14" t="s">
        <v>1865</v>
      </c>
      <c r="AR1040" s="15" t="s">
        <v>1864</v>
      </c>
    </row>
    <row r="1041" spans="1:45" x14ac:dyDescent="0.2">
      <c r="A1041" t="s">
        <v>1855</v>
      </c>
      <c r="B1041" s="15" t="s">
        <v>1672</v>
      </c>
      <c r="C1041" s="15" t="s">
        <v>1675</v>
      </c>
      <c r="D1041" t="s">
        <v>621</v>
      </c>
      <c r="E1041" t="s">
        <v>1860</v>
      </c>
      <c r="G1041" s="15" t="s">
        <v>1694</v>
      </c>
      <c r="H1041" s="14" t="s">
        <v>1694</v>
      </c>
      <c r="I1041" s="18" t="s">
        <v>1857</v>
      </c>
      <c r="J1041" s="18" t="s">
        <v>1866</v>
      </c>
      <c r="K1041" s="18" t="s">
        <v>1867</v>
      </c>
      <c r="L1041">
        <v>2000</v>
      </c>
      <c r="M1041" t="s">
        <v>1856</v>
      </c>
      <c r="O1041">
        <v>2005</v>
      </c>
      <c r="P1041">
        <v>2005</v>
      </c>
      <c r="Q1041" t="s">
        <v>1858</v>
      </c>
      <c r="R1041">
        <v>10</v>
      </c>
      <c r="T1041" t="s">
        <v>1859</v>
      </c>
      <c r="U1041" t="s">
        <v>1869</v>
      </c>
      <c r="V1041" s="9" t="s">
        <v>1868</v>
      </c>
      <c r="W1041">
        <v>210</v>
      </c>
      <c r="X1041" s="9" t="s">
        <v>1863</v>
      </c>
      <c r="Z1041">
        <v>0</v>
      </c>
      <c r="AD1041" t="s">
        <v>1694</v>
      </c>
      <c r="AF1041" t="s">
        <v>1694</v>
      </c>
      <c r="AI1041" t="s">
        <v>1694</v>
      </c>
      <c r="AJ1041" s="15" t="s">
        <v>1674</v>
      </c>
      <c r="AK1041" s="15">
        <v>6.4020000000000001</v>
      </c>
      <c r="AP1041" s="15">
        <v>28</v>
      </c>
      <c r="AQ1041" s="14" t="s">
        <v>1865</v>
      </c>
      <c r="AR1041" s="15" t="s">
        <v>1864</v>
      </c>
    </row>
    <row r="1042" spans="1:45" x14ac:dyDescent="0.2">
      <c r="A1042" t="s">
        <v>1855</v>
      </c>
      <c r="B1042" s="15" t="s">
        <v>1672</v>
      </c>
      <c r="C1042" s="15" t="s">
        <v>1675</v>
      </c>
      <c r="D1042" t="s">
        <v>621</v>
      </c>
      <c r="E1042" t="s">
        <v>1860</v>
      </c>
      <c r="G1042" s="15" t="s">
        <v>1694</v>
      </c>
      <c r="H1042" s="14" t="s">
        <v>1694</v>
      </c>
      <c r="I1042" s="18" t="s">
        <v>1857</v>
      </c>
      <c r="J1042" s="18" t="s">
        <v>1866</v>
      </c>
      <c r="K1042" s="18" t="s">
        <v>1867</v>
      </c>
      <c r="L1042">
        <v>2000</v>
      </c>
      <c r="M1042" t="s">
        <v>1856</v>
      </c>
      <c r="O1042">
        <v>2005</v>
      </c>
      <c r="P1042">
        <v>2005</v>
      </c>
      <c r="Q1042" t="s">
        <v>1858</v>
      </c>
      <c r="R1042">
        <v>0</v>
      </c>
      <c r="S1042" t="s">
        <v>1871</v>
      </c>
      <c r="T1042" t="s">
        <v>1868</v>
      </c>
      <c r="U1042" t="s">
        <v>1870</v>
      </c>
      <c r="X1042" s="9" t="s">
        <v>1862</v>
      </c>
      <c r="Z1042">
        <v>12</v>
      </c>
      <c r="AD1042" t="s">
        <v>1694</v>
      </c>
      <c r="AF1042" t="s">
        <v>1694</v>
      </c>
      <c r="AI1042" t="s">
        <v>1694</v>
      </c>
      <c r="AJ1042" s="15" t="s">
        <v>1674</v>
      </c>
      <c r="AK1042" s="15">
        <v>1.22</v>
      </c>
      <c r="AP1042" s="15">
        <v>28</v>
      </c>
      <c r="AQ1042" s="14" t="s">
        <v>1865</v>
      </c>
      <c r="AR1042" s="15" t="s">
        <v>1864</v>
      </c>
      <c r="AS1042" t="s">
        <v>1872</v>
      </c>
    </row>
    <row r="1043" spans="1:45" x14ac:dyDescent="0.2">
      <c r="A1043" t="s">
        <v>1855</v>
      </c>
      <c r="B1043" s="15" t="s">
        <v>1672</v>
      </c>
      <c r="C1043" s="15" t="s">
        <v>1675</v>
      </c>
      <c r="D1043" t="s">
        <v>621</v>
      </c>
      <c r="E1043" t="s">
        <v>1860</v>
      </c>
      <c r="G1043" s="15" t="s">
        <v>1694</v>
      </c>
      <c r="H1043" s="14" t="s">
        <v>1694</v>
      </c>
      <c r="I1043" s="18" t="s">
        <v>1857</v>
      </c>
      <c r="J1043" s="18" t="s">
        <v>1866</v>
      </c>
      <c r="K1043" s="18" t="s">
        <v>1867</v>
      </c>
      <c r="L1043">
        <v>2000</v>
      </c>
      <c r="M1043" t="s">
        <v>1856</v>
      </c>
      <c r="O1043">
        <v>2005</v>
      </c>
      <c r="P1043">
        <v>2005</v>
      </c>
      <c r="Q1043" t="s">
        <v>1858</v>
      </c>
      <c r="R1043">
        <v>0</v>
      </c>
      <c r="S1043" t="s">
        <v>1871</v>
      </c>
      <c r="T1043" t="s">
        <v>1868</v>
      </c>
      <c r="U1043" t="s">
        <v>1870</v>
      </c>
      <c r="X1043" s="9" t="s">
        <v>1793</v>
      </c>
      <c r="Z1043">
        <v>12</v>
      </c>
      <c r="AD1043" t="s">
        <v>1694</v>
      </c>
      <c r="AF1043" t="s">
        <v>1694</v>
      </c>
      <c r="AI1043" t="s">
        <v>1694</v>
      </c>
      <c r="AJ1043" s="15" t="s">
        <v>1674</v>
      </c>
      <c r="AK1043" s="15">
        <v>7.2149999999999999</v>
      </c>
      <c r="AP1043" s="15">
        <v>28</v>
      </c>
      <c r="AQ1043" s="14" t="s">
        <v>1865</v>
      </c>
      <c r="AR1043" s="15" t="s">
        <v>1864</v>
      </c>
      <c r="AS1043" t="s">
        <v>1872</v>
      </c>
    </row>
    <row r="1044" spans="1:45" x14ac:dyDescent="0.2">
      <c r="A1044" t="s">
        <v>1855</v>
      </c>
      <c r="B1044" s="15" t="s">
        <v>1672</v>
      </c>
      <c r="C1044" s="15" t="s">
        <v>1675</v>
      </c>
      <c r="D1044" t="s">
        <v>621</v>
      </c>
      <c r="E1044" t="s">
        <v>1860</v>
      </c>
      <c r="G1044" s="15" t="s">
        <v>1694</v>
      </c>
      <c r="H1044" s="14" t="s">
        <v>1694</v>
      </c>
      <c r="I1044" s="18" t="s">
        <v>1857</v>
      </c>
      <c r="J1044" s="18" t="s">
        <v>1866</v>
      </c>
      <c r="K1044" s="18" t="s">
        <v>1867</v>
      </c>
      <c r="L1044">
        <v>2000</v>
      </c>
      <c r="M1044" t="s">
        <v>1856</v>
      </c>
      <c r="O1044">
        <v>2005</v>
      </c>
      <c r="P1044">
        <v>2005</v>
      </c>
      <c r="Q1044" t="s">
        <v>1858</v>
      </c>
      <c r="R1044">
        <v>0</v>
      </c>
      <c r="S1044" t="s">
        <v>1871</v>
      </c>
      <c r="T1044" t="s">
        <v>1868</v>
      </c>
      <c r="U1044" t="s">
        <v>1870</v>
      </c>
      <c r="X1044" s="9" t="s">
        <v>1790</v>
      </c>
      <c r="Z1044">
        <v>12</v>
      </c>
      <c r="AD1044" t="s">
        <v>1694</v>
      </c>
      <c r="AF1044" t="s">
        <v>1694</v>
      </c>
      <c r="AI1044" t="s">
        <v>1694</v>
      </c>
      <c r="AJ1044" s="15" t="s">
        <v>1674</v>
      </c>
      <c r="AK1044" s="15">
        <v>9.6539999999999999</v>
      </c>
      <c r="AP1044" s="15">
        <v>28</v>
      </c>
      <c r="AQ1044" s="14" t="s">
        <v>1865</v>
      </c>
      <c r="AR1044" s="15" t="s">
        <v>1864</v>
      </c>
      <c r="AS1044" t="s">
        <v>1872</v>
      </c>
    </row>
    <row r="1045" spans="1:45" x14ac:dyDescent="0.2">
      <c r="A1045" t="s">
        <v>1855</v>
      </c>
      <c r="B1045" s="15" t="s">
        <v>1672</v>
      </c>
      <c r="C1045" s="15" t="s">
        <v>1675</v>
      </c>
      <c r="D1045" t="s">
        <v>621</v>
      </c>
      <c r="E1045" t="s">
        <v>1860</v>
      </c>
      <c r="G1045" s="15" t="s">
        <v>1694</v>
      </c>
      <c r="H1045" s="14" t="s">
        <v>1694</v>
      </c>
      <c r="I1045" s="18" t="s">
        <v>1857</v>
      </c>
      <c r="J1045" s="18" t="s">
        <v>1866</v>
      </c>
      <c r="K1045" s="18" t="s">
        <v>1867</v>
      </c>
      <c r="L1045">
        <v>2000</v>
      </c>
      <c r="M1045" t="s">
        <v>1856</v>
      </c>
      <c r="O1045">
        <v>2005</v>
      </c>
      <c r="P1045">
        <v>2005</v>
      </c>
      <c r="Q1045" t="s">
        <v>1858</v>
      </c>
      <c r="R1045">
        <v>0</v>
      </c>
      <c r="S1045" t="s">
        <v>1871</v>
      </c>
      <c r="T1045" t="s">
        <v>1868</v>
      </c>
      <c r="U1045" t="s">
        <v>1870</v>
      </c>
      <c r="X1045" s="9" t="s">
        <v>1863</v>
      </c>
      <c r="Z1045">
        <v>12</v>
      </c>
      <c r="AD1045" t="s">
        <v>1694</v>
      </c>
      <c r="AF1045" t="s">
        <v>1694</v>
      </c>
      <c r="AI1045" t="s">
        <v>1694</v>
      </c>
      <c r="AJ1045" s="15" t="s">
        <v>1674</v>
      </c>
      <c r="AK1045" s="15">
        <v>13.72</v>
      </c>
      <c r="AP1045" s="15">
        <v>28</v>
      </c>
      <c r="AQ1045" s="14" t="s">
        <v>1865</v>
      </c>
      <c r="AR1045" s="15" t="s">
        <v>1864</v>
      </c>
      <c r="AS1045" t="s">
        <v>1872</v>
      </c>
    </row>
    <row r="1046" spans="1:45" x14ac:dyDescent="0.2">
      <c r="A1046" t="s">
        <v>1855</v>
      </c>
      <c r="B1046" s="15" t="s">
        <v>1672</v>
      </c>
      <c r="C1046" s="15" t="s">
        <v>1675</v>
      </c>
      <c r="D1046" t="s">
        <v>621</v>
      </c>
      <c r="E1046" t="s">
        <v>1860</v>
      </c>
      <c r="G1046" s="15" t="s">
        <v>1694</v>
      </c>
      <c r="H1046" s="14" t="s">
        <v>1694</v>
      </c>
      <c r="I1046" s="18" t="s">
        <v>1857</v>
      </c>
      <c r="J1046" s="18" t="s">
        <v>1866</v>
      </c>
      <c r="K1046" s="18" t="s">
        <v>1867</v>
      </c>
      <c r="L1046">
        <v>2000</v>
      </c>
      <c r="M1046" t="s">
        <v>1856</v>
      </c>
      <c r="O1046">
        <v>2005</v>
      </c>
      <c r="P1046">
        <v>2005</v>
      </c>
      <c r="Q1046" t="s">
        <v>1858</v>
      </c>
      <c r="R1046">
        <v>0</v>
      </c>
      <c r="S1046" t="s">
        <v>1871</v>
      </c>
      <c r="T1046" t="s">
        <v>1868</v>
      </c>
      <c r="U1046" t="s">
        <v>1870</v>
      </c>
      <c r="X1046" s="9" t="s">
        <v>1862</v>
      </c>
      <c r="Z1046">
        <v>0</v>
      </c>
      <c r="AD1046" t="s">
        <v>1694</v>
      </c>
      <c r="AF1046" t="s">
        <v>1694</v>
      </c>
      <c r="AI1046" t="s">
        <v>1694</v>
      </c>
      <c r="AJ1046" s="15" t="s">
        <v>1674</v>
      </c>
      <c r="AK1046" s="15">
        <v>0</v>
      </c>
      <c r="AP1046" s="15">
        <v>28</v>
      </c>
      <c r="AQ1046" s="14" t="s">
        <v>1865</v>
      </c>
      <c r="AR1046" s="15" t="s">
        <v>1864</v>
      </c>
      <c r="AS1046" t="s">
        <v>1872</v>
      </c>
    </row>
    <row r="1047" spans="1:45" x14ac:dyDescent="0.2">
      <c r="A1047" t="s">
        <v>1855</v>
      </c>
      <c r="B1047" s="15" t="s">
        <v>1672</v>
      </c>
      <c r="C1047" s="15" t="s">
        <v>1675</v>
      </c>
      <c r="D1047" t="s">
        <v>621</v>
      </c>
      <c r="E1047" t="s">
        <v>1860</v>
      </c>
      <c r="G1047" s="15" t="s">
        <v>1694</v>
      </c>
      <c r="H1047" s="14" t="s">
        <v>1694</v>
      </c>
      <c r="I1047" s="18" t="s">
        <v>1857</v>
      </c>
      <c r="J1047" s="18" t="s">
        <v>1866</v>
      </c>
      <c r="K1047" s="18" t="s">
        <v>1867</v>
      </c>
      <c r="L1047">
        <v>2000</v>
      </c>
      <c r="M1047" t="s">
        <v>1856</v>
      </c>
      <c r="O1047">
        <v>2005</v>
      </c>
      <c r="P1047">
        <v>2005</v>
      </c>
      <c r="Q1047" t="s">
        <v>1858</v>
      </c>
      <c r="R1047">
        <v>0</v>
      </c>
      <c r="S1047" t="s">
        <v>1871</v>
      </c>
      <c r="T1047" t="s">
        <v>1868</v>
      </c>
      <c r="U1047" t="s">
        <v>1870</v>
      </c>
      <c r="X1047" s="9" t="s">
        <v>1793</v>
      </c>
      <c r="Z1047">
        <v>0</v>
      </c>
      <c r="AD1047" t="s">
        <v>1694</v>
      </c>
      <c r="AF1047" t="s">
        <v>1694</v>
      </c>
      <c r="AI1047" t="s">
        <v>1694</v>
      </c>
      <c r="AJ1047" s="15" t="s">
        <v>1674</v>
      </c>
      <c r="AK1047" s="15">
        <v>0</v>
      </c>
      <c r="AP1047" s="15">
        <v>28</v>
      </c>
      <c r="AQ1047" s="14" t="s">
        <v>1865</v>
      </c>
      <c r="AR1047" s="15" t="s">
        <v>1864</v>
      </c>
      <c r="AS1047" t="s">
        <v>1872</v>
      </c>
    </row>
    <row r="1048" spans="1:45" x14ac:dyDescent="0.2">
      <c r="A1048" t="s">
        <v>1855</v>
      </c>
      <c r="B1048" s="15" t="s">
        <v>1672</v>
      </c>
      <c r="C1048" s="15" t="s">
        <v>1675</v>
      </c>
      <c r="D1048" t="s">
        <v>621</v>
      </c>
      <c r="E1048" t="s">
        <v>1860</v>
      </c>
      <c r="G1048" s="15" t="s">
        <v>1694</v>
      </c>
      <c r="H1048" s="14" t="s">
        <v>1694</v>
      </c>
      <c r="I1048" s="18" t="s">
        <v>1857</v>
      </c>
      <c r="J1048" s="18" t="s">
        <v>1866</v>
      </c>
      <c r="K1048" s="18" t="s">
        <v>1867</v>
      </c>
      <c r="L1048">
        <v>2000</v>
      </c>
      <c r="M1048" t="s">
        <v>1856</v>
      </c>
      <c r="O1048">
        <v>2005</v>
      </c>
      <c r="P1048">
        <v>2005</v>
      </c>
      <c r="Q1048" t="s">
        <v>1858</v>
      </c>
      <c r="R1048">
        <v>0</v>
      </c>
      <c r="S1048" t="s">
        <v>1871</v>
      </c>
      <c r="T1048" t="s">
        <v>1868</v>
      </c>
      <c r="U1048" t="s">
        <v>1870</v>
      </c>
      <c r="X1048" s="9" t="s">
        <v>1790</v>
      </c>
      <c r="Z1048">
        <v>0</v>
      </c>
      <c r="AD1048" t="s">
        <v>1694</v>
      </c>
      <c r="AF1048" t="s">
        <v>1694</v>
      </c>
      <c r="AI1048" t="s">
        <v>1694</v>
      </c>
      <c r="AJ1048" s="15" t="s">
        <v>1674</v>
      </c>
      <c r="AK1048" s="15">
        <v>0</v>
      </c>
      <c r="AP1048" s="15">
        <v>28</v>
      </c>
      <c r="AQ1048" s="14" t="s">
        <v>1865</v>
      </c>
      <c r="AR1048" s="15" t="s">
        <v>1864</v>
      </c>
      <c r="AS1048" t="s">
        <v>1872</v>
      </c>
    </row>
    <row r="1049" spans="1:45" x14ac:dyDescent="0.2">
      <c r="A1049" t="s">
        <v>1855</v>
      </c>
      <c r="B1049" s="15" t="s">
        <v>1672</v>
      </c>
      <c r="C1049" s="15" t="s">
        <v>1675</v>
      </c>
      <c r="D1049" t="s">
        <v>621</v>
      </c>
      <c r="E1049" t="s">
        <v>1860</v>
      </c>
      <c r="G1049" s="15" t="s">
        <v>1694</v>
      </c>
      <c r="H1049" s="14" t="s">
        <v>1694</v>
      </c>
      <c r="I1049" s="18" t="s">
        <v>1857</v>
      </c>
      <c r="J1049" s="18" t="s">
        <v>1866</v>
      </c>
      <c r="K1049" s="18" t="s">
        <v>1867</v>
      </c>
      <c r="L1049">
        <v>2000</v>
      </c>
      <c r="M1049" t="s">
        <v>1856</v>
      </c>
      <c r="O1049">
        <v>2005</v>
      </c>
      <c r="P1049">
        <v>2005</v>
      </c>
      <c r="Q1049" t="s">
        <v>1858</v>
      </c>
      <c r="R1049">
        <v>0</v>
      </c>
      <c r="S1049" t="s">
        <v>1871</v>
      </c>
      <c r="T1049" t="s">
        <v>1868</v>
      </c>
      <c r="U1049" t="s">
        <v>1870</v>
      </c>
      <c r="X1049" s="9" t="s">
        <v>1863</v>
      </c>
      <c r="Z1049">
        <v>0</v>
      </c>
      <c r="AD1049" t="s">
        <v>1694</v>
      </c>
      <c r="AF1049" t="s">
        <v>1694</v>
      </c>
      <c r="AI1049" t="s">
        <v>1694</v>
      </c>
      <c r="AJ1049" s="15" t="s">
        <v>1674</v>
      </c>
      <c r="AK1049" s="15">
        <v>0</v>
      </c>
      <c r="AP1049" s="15">
        <v>28</v>
      </c>
      <c r="AQ1049" s="14" t="s">
        <v>1865</v>
      </c>
      <c r="AR1049" s="15" t="s">
        <v>1864</v>
      </c>
      <c r="AS1049" t="s">
        <v>1872</v>
      </c>
    </row>
    <row r="1050" spans="1:45" x14ac:dyDescent="0.2">
      <c r="A1050" t="s">
        <v>1855</v>
      </c>
      <c r="B1050" s="15" t="s">
        <v>1672</v>
      </c>
      <c r="C1050" s="15" t="s">
        <v>1675</v>
      </c>
      <c r="D1050" t="s">
        <v>621</v>
      </c>
      <c r="E1050" t="s">
        <v>1860</v>
      </c>
      <c r="G1050" s="15" t="s">
        <v>1694</v>
      </c>
      <c r="H1050" s="14" t="s">
        <v>1694</v>
      </c>
      <c r="I1050" s="18" t="s">
        <v>1857</v>
      </c>
      <c r="J1050" s="18" t="s">
        <v>1866</v>
      </c>
      <c r="K1050" s="18" t="s">
        <v>1867</v>
      </c>
      <c r="L1050">
        <v>2000</v>
      </c>
      <c r="M1050" t="s">
        <v>1856</v>
      </c>
      <c r="O1050">
        <v>2005</v>
      </c>
      <c r="P1050">
        <v>2005</v>
      </c>
      <c r="Q1050" t="s">
        <v>1858</v>
      </c>
      <c r="R1050">
        <v>17.5</v>
      </c>
      <c r="S1050" t="s">
        <v>1871</v>
      </c>
      <c r="T1050" t="s">
        <v>1868</v>
      </c>
      <c r="U1050" t="s">
        <v>1870</v>
      </c>
      <c r="X1050" s="9" t="s">
        <v>1862</v>
      </c>
      <c r="Z1050">
        <v>12</v>
      </c>
      <c r="AD1050" t="s">
        <v>1694</v>
      </c>
      <c r="AF1050" t="s">
        <v>1694</v>
      </c>
      <c r="AI1050" t="s">
        <v>1694</v>
      </c>
      <c r="AJ1050" s="15" t="s">
        <v>1674</v>
      </c>
      <c r="AK1050" s="15">
        <v>0</v>
      </c>
      <c r="AP1050" s="15">
        <v>28</v>
      </c>
      <c r="AQ1050" s="14" t="s">
        <v>1865</v>
      </c>
      <c r="AR1050" s="15" t="s">
        <v>1864</v>
      </c>
      <c r="AS1050" t="s">
        <v>1872</v>
      </c>
    </row>
    <row r="1051" spans="1:45" x14ac:dyDescent="0.2">
      <c r="A1051" t="s">
        <v>1855</v>
      </c>
      <c r="B1051" s="15" t="s">
        <v>1672</v>
      </c>
      <c r="C1051" s="15" t="s">
        <v>1675</v>
      </c>
      <c r="D1051" t="s">
        <v>621</v>
      </c>
      <c r="E1051" t="s">
        <v>1860</v>
      </c>
      <c r="G1051" s="15" t="s">
        <v>1694</v>
      </c>
      <c r="H1051" s="14" t="s">
        <v>1694</v>
      </c>
      <c r="I1051" s="18" t="s">
        <v>1857</v>
      </c>
      <c r="J1051" s="18" t="s">
        <v>1866</v>
      </c>
      <c r="K1051" s="18" t="s">
        <v>1867</v>
      </c>
      <c r="L1051">
        <v>2000</v>
      </c>
      <c r="M1051" t="s">
        <v>1856</v>
      </c>
      <c r="O1051">
        <v>2005</v>
      </c>
      <c r="P1051">
        <v>2005</v>
      </c>
      <c r="Q1051" t="s">
        <v>1858</v>
      </c>
      <c r="R1051">
        <v>17.5</v>
      </c>
      <c r="S1051" t="s">
        <v>1871</v>
      </c>
      <c r="T1051" t="s">
        <v>1868</v>
      </c>
      <c r="U1051" t="s">
        <v>1870</v>
      </c>
      <c r="X1051" s="9" t="s">
        <v>1793</v>
      </c>
      <c r="Z1051">
        <v>12</v>
      </c>
      <c r="AD1051" t="s">
        <v>1694</v>
      </c>
      <c r="AF1051" t="s">
        <v>1694</v>
      </c>
      <c r="AI1051" t="s">
        <v>1694</v>
      </c>
      <c r="AJ1051" s="15" t="s">
        <v>1674</v>
      </c>
      <c r="AK1051" s="15">
        <v>5.5890000000000004</v>
      </c>
      <c r="AP1051" s="15">
        <v>28</v>
      </c>
      <c r="AQ1051" s="14" t="s">
        <v>1865</v>
      </c>
      <c r="AR1051" s="15" t="s">
        <v>1864</v>
      </c>
      <c r="AS1051" t="s">
        <v>1872</v>
      </c>
    </row>
    <row r="1052" spans="1:45" x14ac:dyDescent="0.2">
      <c r="A1052" t="s">
        <v>1855</v>
      </c>
      <c r="B1052" s="15" t="s">
        <v>1672</v>
      </c>
      <c r="C1052" s="15" t="s">
        <v>1675</v>
      </c>
      <c r="D1052" t="s">
        <v>621</v>
      </c>
      <c r="E1052" t="s">
        <v>1860</v>
      </c>
      <c r="G1052" s="15" t="s">
        <v>1694</v>
      </c>
      <c r="H1052" s="14" t="s">
        <v>1694</v>
      </c>
      <c r="I1052" s="18" t="s">
        <v>1857</v>
      </c>
      <c r="J1052" s="18" t="s">
        <v>1866</v>
      </c>
      <c r="K1052" s="18" t="s">
        <v>1867</v>
      </c>
      <c r="L1052">
        <v>2000</v>
      </c>
      <c r="M1052" t="s">
        <v>1856</v>
      </c>
      <c r="O1052">
        <v>2005</v>
      </c>
      <c r="P1052">
        <v>2005</v>
      </c>
      <c r="Q1052" t="s">
        <v>1858</v>
      </c>
      <c r="R1052">
        <v>17.5</v>
      </c>
      <c r="S1052" t="s">
        <v>1871</v>
      </c>
      <c r="T1052" t="s">
        <v>1868</v>
      </c>
      <c r="U1052" t="s">
        <v>1870</v>
      </c>
      <c r="X1052" s="9" t="s">
        <v>1790</v>
      </c>
      <c r="Z1052">
        <v>12</v>
      </c>
      <c r="AD1052" t="s">
        <v>1694</v>
      </c>
      <c r="AF1052" t="s">
        <v>1694</v>
      </c>
      <c r="AI1052" t="s">
        <v>1694</v>
      </c>
      <c r="AJ1052" s="15" t="s">
        <v>1674</v>
      </c>
      <c r="AK1052" s="15">
        <v>16.972000000000001</v>
      </c>
      <c r="AP1052" s="15">
        <v>28</v>
      </c>
      <c r="AQ1052" s="14" t="s">
        <v>1865</v>
      </c>
      <c r="AR1052" s="15" t="s">
        <v>1864</v>
      </c>
      <c r="AS1052" t="s">
        <v>1872</v>
      </c>
    </row>
    <row r="1053" spans="1:45" x14ac:dyDescent="0.2">
      <c r="A1053" t="s">
        <v>1855</v>
      </c>
      <c r="B1053" s="15" t="s">
        <v>1672</v>
      </c>
      <c r="C1053" s="15" t="s">
        <v>1675</v>
      </c>
      <c r="D1053" t="s">
        <v>621</v>
      </c>
      <c r="E1053" t="s">
        <v>1860</v>
      </c>
      <c r="G1053" s="15" t="s">
        <v>1694</v>
      </c>
      <c r="H1053" s="14" t="s">
        <v>1694</v>
      </c>
      <c r="I1053" s="18" t="s">
        <v>1857</v>
      </c>
      <c r="J1053" s="18" t="s">
        <v>1866</v>
      </c>
      <c r="K1053" s="18" t="s">
        <v>1867</v>
      </c>
      <c r="L1053">
        <v>2000</v>
      </c>
      <c r="M1053" t="s">
        <v>1856</v>
      </c>
      <c r="O1053">
        <v>2005</v>
      </c>
      <c r="P1053">
        <v>2005</v>
      </c>
      <c r="Q1053" t="s">
        <v>1858</v>
      </c>
      <c r="R1053">
        <v>17.5</v>
      </c>
      <c r="S1053" t="s">
        <v>1871</v>
      </c>
      <c r="T1053" t="s">
        <v>1868</v>
      </c>
      <c r="U1053" t="s">
        <v>1870</v>
      </c>
      <c r="X1053" s="9" t="s">
        <v>1863</v>
      </c>
      <c r="Z1053">
        <v>12</v>
      </c>
      <c r="AD1053" t="s">
        <v>1694</v>
      </c>
      <c r="AF1053" t="s">
        <v>1694</v>
      </c>
      <c r="AI1053" t="s">
        <v>1694</v>
      </c>
      <c r="AJ1053" s="15" t="s">
        <v>1674</v>
      </c>
      <c r="AK1053" s="15">
        <v>16.972000000000001</v>
      </c>
      <c r="AP1053" s="15">
        <v>28</v>
      </c>
      <c r="AQ1053" s="14" t="s">
        <v>1865</v>
      </c>
      <c r="AR1053" s="15" t="s">
        <v>1864</v>
      </c>
      <c r="AS1053" t="s">
        <v>1872</v>
      </c>
    </row>
    <row r="1054" spans="1:45" x14ac:dyDescent="0.2">
      <c r="A1054" t="s">
        <v>1855</v>
      </c>
      <c r="B1054" s="15" t="s">
        <v>1672</v>
      </c>
      <c r="C1054" s="15" t="s">
        <v>1675</v>
      </c>
      <c r="D1054" t="s">
        <v>621</v>
      </c>
      <c r="E1054" t="s">
        <v>1860</v>
      </c>
      <c r="G1054" s="15" t="s">
        <v>1694</v>
      </c>
      <c r="H1054" s="14" t="s">
        <v>1694</v>
      </c>
      <c r="I1054" s="18" t="s">
        <v>1857</v>
      </c>
      <c r="J1054" s="18" t="s">
        <v>1866</v>
      </c>
      <c r="K1054" s="18" t="s">
        <v>1867</v>
      </c>
      <c r="L1054">
        <v>2000</v>
      </c>
      <c r="M1054" t="s">
        <v>1856</v>
      </c>
      <c r="O1054">
        <v>2005</v>
      </c>
      <c r="P1054">
        <v>2005</v>
      </c>
      <c r="Q1054" t="s">
        <v>1858</v>
      </c>
      <c r="R1054">
        <v>17.5</v>
      </c>
      <c r="S1054" t="s">
        <v>1871</v>
      </c>
      <c r="T1054" t="s">
        <v>1868</v>
      </c>
      <c r="U1054" t="s">
        <v>1870</v>
      </c>
      <c r="X1054" s="9" t="s">
        <v>1862</v>
      </c>
      <c r="Z1054">
        <v>0</v>
      </c>
      <c r="AD1054" t="s">
        <v>1694</v>
      </c>
      <c r="AF1054" t="s">
        <v>1694</v>
      </c>
      <c r="AI1054" t="s">
        <v>1694</v>
      </c>
      <c r="AJ1054" s="15" t="s">
        <v>1674</v>
      </c>
      <c r="AK1054" s="15">
        <v>0</v>
      </c>
      <c r="AP1054" s="15">
        <v>28</v>
      </c>
      <c r="AQ1054" s="14" t="s">
        <v>1865</v>
      </c>
      <c r="AR1054" s="15" t="s">
        <v>1864</v>
      </c>
      <c r="AS1054" t="s">
        <v>1872</v>
      </c>
    </row>
    <row r="1055" spans="1:45" x14ac:dyDescent="0.2">
      <c r="A1055" t="s">
        <v>1855</v>
      </c>
      <c r="B1055" s="15" t="s">
        <v>1672</v>
      </c>
      <c r="C1055" s="15" t="s">
        <v>1675</v>
      </c>
      <c r="D1055" t="s">
        <v>621</v>
      </c>
      <c r="E1055" t="s">
        <v>1860</v>
      </c>
      <c r="G1055" s="15" t="s">
        <v>1694</v>
      </c>
      <c r="H1055" s="14" t="s">
        <v>1694</v>
      </c>
      <c r="I1055" s="18" t="s">
        <v>1857</v>
      </c>
      <c r="J1055" s="18" t="s">
        <v>1866</v>
      </c>
      <c r="K1055" s="18" t="s">
        <v>1867</v>
      </c>
      <c r="L1055">
        <v>2000</v>
      </c>
      <c r="M1055" t="s">
        <v>1856</v>
      </c>
      <c r="O1055">
        <v>2005</v>
      </c>
      <c r="P1055">
        <v>2005</v>
      </c>
      <c r="Q1055" t="s">
        <v>1858</v>
      </c>
      <c r="R1055">
        <v>17.5</v>
      </c>
      <c r="S1055" t="s">
        <v>1871</v>
      </c>
      <c r="T1055" t="s">
        <v>1868</v>
      </c>
      <c r="U1055" t="s">
        <v>1870</v>
      </c>
      <c r="X1055" s="9" t="s">
        <v>1793</v>
      </c>
      <c r="Z1055">
        <v>0</v>
      </c>
      <c r="AD1055" t="s">
        <v>1694</v>
      </c>
      <c r="AF1055" t="s">
        <v>1694</v>
      </c>
      <c r="AI1055" t="s">
        <v>1694</v>
      </c>
      <c r="AJ1055" s="15" t="s">
        <v>1674</v>
      </c>
      <c r="AK1055" s="15">
        <v>0</v>
      </c>
      <c r="AP1055" s="15">
        <v>28</v>
      </c>
      <c r="AQ1055" s="14" t="s">
        <v>1865</v>
      </c>
      <c r="AR1055" s="15" t="s">
        <v>1864</v>
      </c>
      <c r="AS1055" t="s">
        <v>1872</v>
      </c>
    </row>
    <row r="1056" spans="1:45" x14ac:dyDescent="0.2">
      <c r="A1056" t="s">
        <v>1855</v>
      </c>
      <c r="B1056" s="15" t="s">
        <v>1672</v>
      </c>
      <c r="C1056" s="15" t="s">
        <v>1675</v>
      </c>
      <c r="D1056" t="s">
        <v>621</v>
      </c>
      <c r="E1056" t="s">
        <v>1860</v>
      </c>
      <c r="G1056" s="15" t="s">
        <v>1694</v>
      </c>
      <c r="H1056" s="14" t="s">
        <v>1694</v>
      </c>
      <c r="I1056" s="18" t="s">
        <v>1857</v>
      </c>
      <c r="J1056" s="18" t="s">
        <v>1866</v>
      </c>
      <c r="K1056" s="18" t="s">
        <v>1867</v>
      </c>
      <c r="L1056">
        <v>2000</v>
      </c>
      <c r="M1056" t="s">
        <v>1856</v>
      </c>
      <c r="O1056">
        <v>2005</v>
      </c>
      <c r="P1056">
        <v>2005</v>
      </c>
      <c r="Q1056" t="s">
        <v>1858</v>
      </c>
      <c r="R1056">
        <v>17.5</v>
      </c>
      <c r="S1056" t="s">
        <v>1871</v>
      </c>
      <c r="T1056" t="s">
        <v>1868</v>
      </c>
      <c r="U1056" t="s">
        <v>1870</v>
      </c>
      <c r="X1056" s="9" t="s">
        <v>1790</v>
      </c>
      <c r="Z1056">
        <v>0</v>
      </c>
      <c r="AD1056" t="s">
        <v>1694</v>
      </c>
      <c r="AF1056" t="s">
        <v>1694</v>
      </c>
      <c r="AI1056" t="s">
        <v>1694</v>
      </c>
      <c r="AJ1056" s="15" t="s">
        <v>1674</v>
      </c>
      <c r="AK1056" s="15">
        <v>0</v>
      </c>
      <c r="AP1056" s="15">
        <v>28</v>
      </c>
      <c r="AQ1056" s="14" t="s">
        <v>1865</v>
      </c>
      <c r="AR1056" s="15" t="s">
        <v>1864</v>
      </c>
      <c r="AS1056" t="s">
        <v>1872</v>
      </c>
    </row>
    <row r="1057" spans="1:45" x14ac:dyDescent="0.2">
      <c r="A1057" t="s">
        <v>1855</v>
      </c>
      <c r="B1057" s="15" t="s">
        <v>1672</v>
      </c>
      <c r="C1057" s="15" t="s">
        <v>1675</v>
      </c>
      <c r="D1057" t="s">
        <v>621</v>
      </c>
      <c r="E1057" t="s">
        <v>1860</v>
      </c>
      <c r="G1057" s="15" t="s">
        <v>1694</v>
      </c>
      <c r="H1057" s="14" t="s">
        <v>1694</v>
      </c>
      <c r="I1057" s="18" t="s">
        <v>1857</v>
      </c>
      <c r="J1057" s="18" t="s">
        <v>1866</v>
      </c>
      <c r="K1057" s="18" t="s">
        <v>1867</v>
      </c>
      <c r="L1057">
        <v>2000</v>
      </c>
      <c r="M1057" t="s">
        <v>1856</v>
      </c>
      <c r="O1057">
        <v>2005</v>
      </c>
      <c r="P1057">
        <v>2005</v>
      </c>
      <c r="Q1057" t="s">
        <v>1858</v>
      </c>
      <c r="R1057">
        <v>17.5</v>
      </c>
      <c r="S1057" t="s">
        <v>1871</v>
      </c>
      <c r="T1057" t="s">
        <v>1868</v>
      </c>
      <c r="U1057" t="s">
        <v>1870</v>
      </c>
      <c r="X1057" s="9" t="s">
        <v>1863</v>
      </c>
      <c r="Z1057">
        <v>0</v>
      </c>
      <c r="AD1057" t="s">
        <v>1694</v>
      </c>
      <c r="AF1057" t="s">
        <v>1694</v>
      </c>
      <c r="AI1057" t="s">
        <v>1694</v>
      </c>
      <c r="AJ1057" s="15" t="s">
        <v>1674</v>
      </c>
      <c r="AK1057" s="15">
        <v>0</v>
      </c>
      <c r="AP1057" s="15">
        <v>28</v>
      </c>
      <c r="AQ1057" s="14" t="s">
        <v>1865</v>
      </c>
      <c r="AR1057" s="15" t="s">
        <v>1864</v>
      </c>
      <c r="AS1057" t="s">
        <v>1872</v>
      </c>
    </row>
    <row r="1058" spans="1:45" x14ac:dyDescent="0.2">
      <c r="A1058" t="s">
        <v>1855</v>
      </c>
      <c r="B1058" s="15" t="s">
        <v>1672</v>
      </c>
      <c r="C1058" s="15" t="s">
        <v>1675</v>
      </c>
      <c r="D1058" t="s">
        <v>621</v>
      </c>
      <c r="E1058" t="s">
        <v>1860</v>
      </c>
      <c r="G1058" s="15" t="s">
        <v>1694</v>
      </c>
      <c r="H1058" s="14" t="s">
        <v>1694</v>
      </c>
      <c r="I1058" s="18" t="s">
        <v>1857</v>
      </c>
      <c r="J1058" s="18" t="s">
        <v>1866</v>
      </c>
      <c r="K1058" s="18" t="s">
        <v>1867</v>
      </c>
      <c r="L1058">
        <v>2000</v>
      </c>
      <c r="M1058" t="s">
        <v>1856</v>
      </c>
      <c r="O1058">
        <v>2005</v>
      </c>
      <c r="P1058">
        <v>2005</v>
      </c>
      <c r="Q1058" t="s">
        <v>1858</v>
      </c>
      <c r="R1058">
        <v>35</v>
      </c>
      <c r="S1058" t="s">
        <v>1871</v>
      </c>
      <c r="T1058" t="s">
        <v>1868</v>
      </c>
      <c r="U1058" t="s">
        <v>1870</v>
      </c>
      <c r="X1058" s="9" t="s">
        <v>1862</v>
      </c>
      <c r="Z1058">
        <v>12</v>
      </c>
      <c r="AD1058" t="s">
        <v>1694</v>
      </c>
      <c r="AF1058" t="s">
        <v>1694</v>
      </c>
      <c r="AI1058" t="s">
        <v>1694</v>
      </c>
      <c r="AJ1058" s="15" t="s">
        <v>1674</v>
      </c>
      <c r="AK1058" s="15">
        <v>0.71099999999999997</v>
      </c>
      <c r="AP1058" s="15">
        <v>28</v>
      </c>
      <c r="AQ1058" s="14" t="s">
        <v>1865</v>
      </c>
      <c r="AR1058" s="15" t="s">
        <v>1864</v>
      </c>
      <c r="AS1058" t="s">
        <v>1872</v>
      </c>
    </row>
    <row r="1059" spans="1:45" x14ac:dyDescent="0.2">
      <c r="A1059" t="s">
        <v>1855</v>
      </c>
      <c r="B1059" s="15" t="s">
        <v>1672</v>
      </c>
      <c r="C1059" s="15" t="s">
        <v>1675</v>
      </c>
      <c r="D1059" t="s">
        <v>621</v>
      </c>
      <c r="E1059" t="s">
        <v>1860</v>
      </c>
      <c r="G1059" s="15" t="s">
        <v>1694</v>
      </c>
      <c r="H1059" s="14" t="s">
        <v>1694</v>
      </c>
      <c r="I1059" s="18" t="s">
        <v>1857</v>
      </c>
      <c r="J1059" s="18" t="s">
        <v>1866</v>
      </c>
      <c r="K1059" s="18" t="s">
        <v>1867</v>
      </c>
      <c r="L1059">
        <v>2000</v>
      </c>
      <c r="M1059" t="s">
        <v>1856</v>
      </c>
      <c r="O1059">
        <v>2005</v>
      </c>
      <c r="P1059">
        <v>2005</v>
      </c>
      <c r="Q1059" t="s">
        <v>1858</v>
      </c>
      <c r="R1059">
        <v>35</v>
      </c>
      <c r="S1059" t="s">
        <v>1871</v>
      </c>
      <c r="T1059" t="s">
        <v>1868</v>
      </c>
      <c r="U1059" t="s">
        <v>1870</v>
      </c>
      <c r="X1059" s="9" t="s">
        <v>1793</v>
      </c>
      <c r="Z1059">
        <v>12</v>
      </c>
      <c r="AD1059" t="s">
        <v>1694</v>
      </c>
      <c r="AF1059" t="s">
        <v>1694</v>
      </c>
      <c r="AI1059" t="s">
        <v>1694</v>
      </c>
      <c r="AJ1059" s="15" t="s">
        <v>1674</v>
      </c>
      <c r="AK1059" s="15">
        <v>10.467000000000001</v>
      </c>
      <c r="AP1059" s="15">
        <v>28</v>
      </c>
      <c r="AQ1059" s="14" t="s">
        <v>1865</v>
      </c>
      <c r="AR1059" s="15" t="s">
        <v>1864</v>
      </c>
      <c r="AS1059" t="s">
        <v>1872</v>
      </c>
    </row>
    <row r="1060" spans="1:45" x14ac:dyDescent="0.2">
      <c r="A1060" t="s">
        <v>1855</v>
      </c>
      <c r="B1060" s="15" t="s">
        <v>1672</v>
      </c>
      <c r="C1060" s="15" t="s">
        <v>1675</v>
      </c>
      <c r="D1060" t="s">
        <v>621</v>
      </c>
      <c r="E1060" t="s">
        <v>1860</v>
      </c>
      <c r="G1060" s="15" t="s">
        <v>1694</v>
      </c>
      <c r="H1060" s="14" t="s">
        <v>1694</v>
      </c>
      <c r="I1060" s="18" t="s">
        <v>1857</v>
      </c>
      <c r="J1060" s="18" t="s">
        <v>1866</v>
      </c>
      <c r="K1060" s="18" t="s">
        <v>1867</v>
      </c>
      <c r="L1060">
        <v>2000</v>
      </c>
      <c r="M1060" t="s">
        <v>1856</v>
      </c>
      <c r="O1060">
        <v>2005</v>
      </c>
      <c r="P1060">
        <v>2005</v>
      </c>
      <c r="Q1060" t="s">
        <v>1858</v>
      </c>
      <c r="R1060">
        <v>35</v>
      </c>
      <c r="S1060" t="s">
        <v>1871</v>
      </c>
      <c r="T1060" t="s">
        <v>1868</v>
      </c>
      <c r="U1060" t="s">
        <v>1870</v>
      </c>
      <c r="X1060" s="9" t="s">
        <v>1790</v>
      </c>
      <c r="Z1060">
        <v>12</v>
      </c>
      <c r="AD1060" t="s">
        <v>1694</v>
      </c>
      <c r="AF1060" t="s">
        <v>1694</v>
      </c>
      <c r="AI1060" t="s">
        <v>1694</v>
      </c>
      <c r="AJ1060" s="15" t="s">
        <v>1674</v>
      </c>
      <c r="AK1060" s="15">
        <v>15.346</v>
      </c>
      <c r="AP1060" s="15">
        <v>28</v>
      </c>
      <c r="AQ1060" s="14" t="s">
        <v>1865</v>
      </c>
      <c r="AR1060" s="15" t="s">
        <v>1864</v>
      </c>
      <c r="AS1060" t="s">
        <v>1872</v>
      </c>
    </row>
    <row r="1061" spans="1:45" x14ac:dyDescent="0.2">
      <c r="A1061" t="s">
        <v>1855</v>
      </c>
      <c r="B1061" s="15" t="s">
        <v>1672</v>
      </c>
      <c r="C1061" s="15" t="s">
        <v>1675</v>
      </c>
      <c r="D1061" t="s">
        <v>621</v>
      </c>
      <c r="E1061" t="s">
        <v>1860</v>
      </c>
      <c r="G1061" s="15" t="s">
        <v>1694</v>
      </c>
      <c r="H1061" s="14" t="s">
        <v>1694</v>
      </c>
      <c r="I1061" s="18" t="s">
        <v>1857</v>
      </c>
      <c r="J1061" s="18" t="s">
        <v>1866</v>
      </c>
      <c r="K1061" s="18" t="s">
        <v>1867</v>
      </c>
      <c r="L1061">
        <v>2000</v>
      </c>
      <c r="M1061" t="s">
        <v>1856</v>
      </c>
      <c r="O1061">
        <v>2005</v>
      </c>
      <c r="P1061">
        <v>2005</v>
      </c>
      <c r="Q1061" t="s">
        <v>1858</v>
      </c>
      <c r="R1061">
        <v>35</v>
      </c>
      <c r="S1061" t="s">
        <v>1871</v>
      </c>
      <c r="T1061" t="s">
        <v>1868</v>
      </c>
      <c r="U1061" t="s">
        <v>1870</v>
      </c>
      <c r="X1061" s="9" t="s">
        <v>1863</v>
      </c>
      <c r="Z1061">
        <v>12</v>
      </c>
      <c r="AD1061" t="s">
        <v>1694</v>
      </c>
      <c r="AF1061" t="s">
        <v>1694</v>
      </c>
      <c r="AI1061" t="s">
        <v>1694</v>
      </c>
      <c r="AJ1061" s="15" t="s">
        <v>1674</v>
      </c>
      <c r="AK1061" s="15">
        <v>17.073</v>
      </c>
      <c r="AP1061" s="15">
        <v>28</v>
      </c>
      <c r="AQ1061" s="14" t="s">
        <v>1865</v>
      </c>
      <c r="AR1061" s="15" t="s">
        <v>1864</v>
      </c>
      <c r="AS1061" t="s">
        <v>1872</v>
      </c>
    </row>
    <row r="1062" spans="1:45" x14ac:dyDescent="0.2">
      <c r="A1062" t="s">
        <v>1855</v>
      </c>
      <c r="B1062" s="15" t="s">
        <v>1672</v>
      </c>
      <c r="C1062" s="15" t="s">
        <v>1675</v>
      </c>
      <c r="D1062" t="s">
        <v>621</v>
      </c>
      <c r="E1062" t="s">
        <v>1860</v>
      </c>
      <c r="G1062" s="15" t="s">
        <v>1694</v>
      </c>
      <c r="H1062" s="14" t="s">
        <v>1694</v>
      </c>
      <c r="I1062" s="18" t="s">
        <v>1857</v>
      </c>
      <c r="J1062" s="18" t="s">
        <v>1866</v>
      </c>
      <c r="K1062" s="18" t="s">
        <v>1867</v>
      </c>
      <c r="L1062">
        <v>2000</v>
      </c>
      <c r="M1062" t="s">
        <v>1856</v>
      </c>
      <c r="O1062">
        <v>2005</v>
      </c>
      <c r="P1062">
        <v>2005</v>
      </c>
      <c r="Q1062" t="s">
        <v>1858</v>
      </c>
      <c r="R1062">
        <v>35</v>
      </c>
      <c r="S1062" t="s">
        <v>1871</v>
      </c>
      <c r="T1062" t="s">
        <v>1868</v>
      </c>
      <c r="U1062" t="s">
        <v>1870</v>
      </c>
      <c r="X1062" s="9" t="s">
        <v>1862</v>
      </c>
      <c r="Z1062">
        <v>0</v>
      </c>
      <c r="AD1062" t="s">
        <v>1694</v>
      </c>
      <c r="AF1062" t="s">
        <v>1694</v>
      </c>
      <c r="AI1062" t="s">
        <v>1694</v>
      </c>
      <c r="AJ1062" s="15" t="s">
        <v>1674</v>
      </c>
      <c r="AK1062" s="15">
        <v>0</v>
      </c>
      <c r="AP1062" s="15">
        <v>28</v>
      </c>
      <c r="AQ1062" s="14" t="s">
        <v>1865</v>
      </c>
      <c r="AR1062" s="15" t="s">
        <v>1864</v>
      </c>
      <c r="AS1062" t="s">
        <v>1872</v>
      </c>
    </row>
    <row r="1063" spans="1:45" x14ac:dyDescent="0.2">
      <c r="A1063" t="s">
        <v>1855</v>
      </c>
      <c r="B1063" s="15" t="s">
        <v>1672</v>
      </c>
      <c r="C1063" s="15" t="s">
        <v>1675</v>
      </c>
      <c r="D1063" t="s">
        <v>621</v>
      </c>
      <c r="E1063" t="s">
        <v>1860</v>
      </c>
      <c r="G1063" s="15" t="s">
        <v>1694</v>
      </c>
      <c r="H1063" s="14" t="s">
        <v>1694</v>
      </c>
      <c r="I1063" s="18" t="s">
        <v>1857</v>
      </c>
      <c r="J1063" s="18" t="s">
        <v>1866</v>
      </c>
      <c r="K1063" s="18" t="s">
        <v>1867</v>
      </c>
      <c r="L1063">
        <v>2000</v>
      </c>
      <c r="M1063" t="s">
        <v>1856</v>
      </c>
      <c r="O1063">
        <v>2005</v>
      </c>
      <c r="P1063">
        <v>2005</v>
      </c>
      <c r="Q1063" t="s">
        <v>1858</v>
      </c>
      <c r="R1063">
        <v>35</v>
      </c>
      <c r="S1063" t="s">
        <v>1871</v>
      </c>
      <c r="T1063" t="s">
        <v>1868</v>
      </c>
      <c r="U1063" t="s">
        <v>1870</v>
      </c>
      <c r="X1063" s="9" t="s">
        <v>1793</v>
      </c>
      <c r="Z1063">
        <v>0</v>
      </c>
      <c r="AD1063" t="s">
        <v>1694</v>
      </c>
      <c r="AF1063" t="s">
        <v>1694</v>
      </c>
      <c r="AI1063" t="s">
        <v>1694</v>
      </c>
      <c r="AJ1063" s="15" t="s">
        <v>1674</v>
      </c>
      <c r="AK1063" s="15">
        <v>0</v>
      </c>
      <c r="AP1063" s="15">
        <v>28</v>
      </c>
      <c r="AQ1063" s="14" t="s">
        <v>1865</v>
      </c>
      <c r="AR1063" s="15" t="s">
        <v>1864</v>
      </c>
      <c r="AS1063" t="s">
        <v>1872</v>
      </c>
    </row>
    <row r="1064" spans="1:45" x14ac:dyDescent="0.2">
      <c r="A1064" t="s">
        <v>1855</v>
      </c>
      <c r="B1064" s="15" t="s">
        <v>1672</v>
      </c>
      <c r="C1064" s="15" t="s">
        <v>1675</v>
      </c>
      <c r="D1064" t="s">
        <v>621</v>
      </c>
      <c r="E1064" t="s">
        <v>1860</v>
      </c>
      <c r="G1064" s="15" t="s">
        <v>1694</v>
      </c>
      <c r="H1064" s="14" t="s">
        <v>1694</v>
      </c>
      <c r="I1064" s="18" t="s">
        <v>1857</v>
      </c>
      <c r="J1064" s="18" t="s">
        <v>1866</v>
      </c>
      <c r="K1064" s="18" t="s">
        <v>1867</v>
      </c>
      <c r="L1064">
        <v>2000</v>
      </c>
      <c r="M1064" t="s">
        <v>1856</v>
      </c>
      <c r="O1064">
        <v>2005</v>
      </c>
      <c r="P1064">
        <v>2005</v>
      </c>
      <c r="Q1064" t="s">
        <v>1858</v>
      </c>
      <c r="R1064">
        <v>35</v>
      </c>
      <c r="S1064" t="s">
        <v>1871</v>
      </c>
      <c r="T1064" t="s">
        <v>1868</v>
      </c>
      <c r="U1064" t="s">
        <v>1870</v>
      </c>
      <c r="X1064" s="9" t="s">
        <v>1790</v>
      </c>
      <c r="Z1064">
        <v>0</v>
      </c>
      <c r="AD1064" t="s">
        <v>1694</v>
      </c>
      <c r="AF1064" t="s">
        <v>1694</v>
      </c>
      <c r="AI1064" t="s">
        <v>1694</v>
      </c>
      <c r="AJ1064" s="15" t="s">
        <v>1674</v>
      </c>
      <c r="AK1064" s="15">
        <v>0</v>
      </c>
      <c r="AP1064" s="15">
        <v>28</v>
      </c>
      <c r="AQ1064" s="14" t="s">
        <v>1865</v>
      </c>
      <c r="AR1064" s="15" t="s">
        <v>1864</v>
      </c>
      <c r="AS1064" t="s">
        <v>1872</v>
      </c>
    </row>
    <row r="1065" spans="1:45" x14ac:dyDescent="0.2">
      <c r="A1065" t="s">
        <v>1855</v>
      </c>
      <c r="B1065" s="15" t="s">
        <v>1672</v>
      </c>
      <c r="C1065" s="15" t="s">
        <v>1675</v>
      </c>
      <c r="D1065" t="s">
        <v>621</v>
      </c>
      <c r="E1065" t="s">
        <v>1860</v>
      </c>
      <c r="G1065" s="15" t="s">
        <v>1694</v>
      </c>
      <c r="H1065" s="14" t="s">
        <v>1694</v>
      </c>
      <c r="I1065" s="18" t="s">
        <v>1857</v>
      </c>
      <c r="J1065" s="18" t="s">
        <v>1866</v>
      </c>
      <c r="K1065" s="18" t="s">
        <v>1867</v>
      </c>
      <c r="L1065">
        <v>2000</v>
      </c>
      <c r="M1065" t="s">
        <v>1856</v>
      </c>
      <c r="O1065">
        <v>2005</v>
      </c>
      <c r="P1065">
        <v>2005</v>
      </c>
      <c r="Q1065" t="s">
        <v>1858</v>
      </c>
      <c r="R1065">
        <v>35</v>
      </c>
      <c r="S1065" t="s">
        <v>1871</v>
      </c>
      <c r="T1065" t="s">
        <v>1868</v>
      </c>
      <c r="U1065" t="s">
        <v>1870</v>
      </c>
      <c r="X1065" s="9" t="s">
        <v>1863</v>
      </c>
      <c r="Z1065">
        <v>0</v>
      </c>
      <c r="AD1065" t="s">
        <v>1694</v>
      </c>
      <c r="AF1065" t="s">
        <v>1694</v>
      </c>
      <c r="AI1065" t="s">
        <v>1694</v>
      </c>
      <c r="AJ1065" s="15" t="s">
        <v>1674</v>
      </c>
      <c r="AK1065" s="15">
        <v>0</v>
      </c>
      <c r="AP1065" s="15">
        <v>28</v>
      </c>
      <c r="AQ1065" s="14" t="s">
        <v>1865</v>
      </c>
      <c r="AR1065" s="15" t="s">
        <v>1864</v>
      </c>
      <c r="AS1065" t="s">
        <v>1872</v>
      </c>
    </row>
    <row r="1066" spans="1:45" x14ac:dyDescent="0.2">
      <c r="A1066" t="s">
        <v>1855</v>
      </c>
      <c r="B1066" s="15" t="s">
        <v>1672</v>
      </c>
      <c r="C1066" s="15" t="s">
        <v>1675</v>
      </c>
      <c r="D1066" t="s">
        <v>621</v>
      </c>
      <c r="E1066" t="s">
        <v>1860</v>
      </c>
      <c r="G1066" s="15" t="s">
        <v>1694</v>
      </c>
      <c r="H1066" s="14" t="s">
        <v>1694</v>
      </c>
      <c r="I1066" s="18" t="s">
        <v>1857</v>
      </c>
      <c r="J1066" s="18" t="s">
        <v>1866</v>
      </c>
      <c r="K1066" s="18" t="s">
        <v>1867</v>
      </c>
      <c r="L1066">
        <v>2000</v>
      </c>
      <c r="M1066" t="s">
        <v>1856</v>
      </c>
      <c r="O1066">
        <v>2005</v>
      </c>
      <c r="P1066">
        <v>2005</v>
      </c>
      <c r="Q1066" t="s">
        <v>1858</v>
      </c>
      <c r="R1066">
        <v>70</v>
      </c>
      <c r="S1066" t="s">
        <v>1871</v>
      </c>
      <c r="T1066" t="s">
        <v>1868</v>
      </c>
      <c r="U1066" t="s">
        <v>1870</v>
      </c>
      <c r="X1066" s="9" t="s">
        <v>1862</v>
      </c>
      <c r="Z1066">
        <v>12</v>
      </c>
      <c r="AD1066" t="s">
        <v>1694</v>
      </c>
      <c r="AF1066" t="s">
        <v>1694</v>
      </c>
      <c r="AI1066" t="s">
        <v>1694</v>
      </c>
      <c r="AJ1066" s="15" t="s">
        <v>1674</v>
      </c>
      <c r="AK1066" s="15">
        <v>4.7759999999999998</v>
      </c>
      <c r="AP1066" s="15">
        <v>28</v>
      </c>
      <c r="AQ1066" s="14" t="s">
        <v>1865</v>
      </c>
      <c r="AR1066" s="15" t="s">
        <v>1864</v>
      </c>
      <c r="AS1066" t="s">
        <v>1872</v>
      </c>
    </row>
    <row r="1067" spans="1:45" x14ac:dyDescent="0.2">
      <c r="A1067" t="s">
        <v>1855</v>
      </c>
      <c r="B1067" s="15" t="s">
        <v>1672</v>
      </c>
      <c r="C1067" s="15" t="s">
        <v>1675</v>
      </c>
      <c r="D1067" t="s">
        <v>621</v>
      </c>
      <c r="E1067" t="s">
        <v>1860</v>
      </c>
      <c r="G1067" s="15" t="s">
        <v>1694</v>
      </c>
      <c r="H1067" s="14" t="s">
        <v>1694</v>
      </c>
      <c r="I1067" s="18" t="s">
        <v>1857</v>
      </c>
      <c r="J1067" s="18" t="s">
        <v>1866</v>
      </c>
      <c r="K1067" s="18" t="s">
        <v>1867</v>
      </c>
      <c r="L1067">
        <v>2000</v>
      </c>
      <c r="M1067" t="s">
        <v>1856</v>
      </c>
      <c r="O1067">
        <v>2005</v>
      </c>
      <c r="P1067">
        <v>2005</v>
      </c>
      <c r="Q1067" t="s">
        <v>1858</v>
      </c>
      <c r="R1067">
        <v>70</v>
      </c>
      <c r="S1067" t="s">
        <v>1871</v>
      </c>
      <c r="T1067" t="s">
        <v>1868</v>
      </c>
      <c r="U1067" t="s">
        <v>1870</v>
      </c>
      <c r="X1067" s="9" t="s">
        <v>1793</v>
      </c>
      <c r="Z1067">
        <v>12</v>
      </c>
      <c r="AD1067" t="s">
        <v>1694</v>
      </c>
      <c r="AF1067" t="s">
        <v>1694</v>
      </c>
      <c r="AI1067" t="s">
        <v>1694</v>
      </c>
      <c r="AJ1067" s="15" t="s">
        <v>1674</v>
      </c>
      <c r="AK1067" s="15">
        <v>15.346</v>
      </c>
      <c r="AP1067" s="15">
        <v>28</v>
      </c>
      <c r="AQ1067" s="14" t="s">
        <v>1865</v>
      </c>
      <c r="AR1067" s="15" t="s">
        <v>1864</v>
      </c>
      <c r="AS1067" t="s">
        <v>1872</v>
      </c>
    </row>
    <row r="1068" spans="1:45" x14ac:dyDescent="0.2">
      <c r="A1068" t="s">
        <v>1855</v>
      </c>
      <c r="B1068" s="15" t="s">
        <v>1672</v>
      </c>
      <c r="C1068" s="15" t="s">
        <v>1675</v>
      </c>
      <c r="D1068" t="s">
        <v>621</v>
      </c>
      <c r="E1068" t="s">
        <v>1860</v>
      </c>
      <c r="G1068" s="15" t="s">
        <v>1694</v>
      </c>
      <c r="H1068" s="14" t="s">
        <v>1694</v>
      </c>
      <c r="I1068" s="18" t="s">
        <v>1857</v>
      </c>
      <c r="J1068" s="18" t="s">
        <v>1866</v>
      </c>
      <c r="K1068" s="18" t="s">
        <v>1867</v>
      </c>
      <c r="L1068">
        <v>2000</v>
      </c>
      <c r="M1068" t="s">
        <v>1856</v>
      </c>
      <c r="O1068">
        <v>2005</v>
      </c>
      <c r="P1068">
        <v>2005</v>
      </c>
      <c r="Q1068" t="s">
        <v>1858</v>
      </c>
      <c r="R1068">
        <v>70</v>
      </c>
      <c r="S1068" t="s">
        <v>1871</v>
      </c>
      <c r="T1068" t="s">
        <v>1868</v>
      </c>
      <c r="U1068" t="s">
        <v>1870</v>
      </c>
      <c r="X1068" s="9" t="s">
        <v>1790</v>
      </c>
      <c r="Z1068">
        <v>12</v>
      </c>
      <c r="AD1068" t="s">
        <v>1694</v>
      </c>
      <c r="AF1068" t="s">
        <v>1694</v>
      </c>
      <c r="AI1068" t="s">
        <v>1694</v>
      </c>
      <c r="AJ1068" s="15" t="s">
        <v>1674</v>
      </c>
      <c r="AK1068" s="15">
        <v>24.289000000000001</v>
      </c>
      <c r="AP1068" s="15">
        <v>28</v>
      </c>
      <c r="AQ1068" s="14" t="s">
        <v>1865</v>
      </c>
      <c r="AR1068" s="15" t="s">
        <v>1864</v>
      </c>
      <c r="AS1068" t="s">
        <v>1872</v>
      </c>
    </row>
    <row r="1069" spans="1:45" x14ac:dyDescent="0.2">
      <c r="A1069" t="s">
        <v>1855</v>
      </c>
      <c r="B1069" s="15" t="s">
        <v>1672</v>
      </c>
      <c r="C1069" s="15" t="s">
        <v>1675</v>
      </c>
      <c r="D1069" t="s">
        <v>621</v>
      </c>
      <c r="E1069" t="s">
        <v>1860</v>
      </c>
      <c r="G1069" s="15" t="s">
        <v>1694</v>
      </c>
      <c r="H1069" s="14" t="s">
        <v>1694</v>
      </c>
      <c r="I1069" s="18" t="s">
        <v>1857</v>
      </c>
      <c r="J1069" s="18" t="s">
        <v>1866</v>
      </c>
      <c r="K1069" s="18" t="s">
        <v>1867</v>
      </c>
      <c r="L1069">
        <v>2000</v>
      </c>
      <c r="M1069" t="s">
        <v>1856</v>
      </c>
      <c r="O1069">
        <v>2005</v>
      </c>
      <c r="P1069">
        <v>2005</v>
      </c>
      <c r="Q1069" t="s">
        <v>1858</v>
      </c>
      <c r="R1069">
        <v>70</v>
      </c>
      <c r="S1069" t="s">
        <v>1871</v>
      </c>
      <c r="T1069" t="s">
        <v>1868</v>
      </c>
      <c r="U1069" t="s">
        <v>1870</v>
      </c>
      <c r="X1069" s="9" t="s">
        <v>1863</v>
      </c>
      <c r="Z1069">
        <v>12</v>
      </c>
      <c r="AD1069" t="s">
        <v>1694</v>
      </c>
      <c r="AF1069" t="s">
        <v>1694</v>
      </c>
      <c r="AI1069" t="s">
        <v>1694</v>
      </c>
      <c r="AJ1069" s="15" t="s">
        <v>1674</v>
      </c>
      <c r="AK1069" s="15">
        <v>38.11</v>
      </c>
      <c r="AP1069" s="15">
        <v>28</v>
      </c>
      <c r="AQ1069" s="14" t="s">
        <v>1865</v>
      </c>
      <c r="AR1069" s="15" t="s">
        <v>1864</v>
      </c>
      <c r="AS1069" t="s">
        <v>1872</v>
      </c>
    </row>
    <row r="1070" spans="1:45" x14ac:dyDescent="0.2">
      <c r="A1070" t="s">
        <v>1855</v>
      </c>
      <c r="B1070" s="15" t="s">
        <v>1672</v>
      </c>
      <c r="C1070" s="15" t="s">
        <v>1675</v>
      </c>
      <c r="D1070" t="s">
        <v>621</v>
      </c>
      <c r="E1070" t="s">
        <v>1860</v>
      </c>
      <c r="G1070" s="15" t="s">
        <v>1694</v>
      </c>
      <c r="H1070" s="14" t="s">
        <v>1694</v>
      </c>
      <c r="I1070" s="18" t="s">
        <v>1857</v>
      </c>
      <c r="J1070" s="18" t="s">
        <v>1866</v>
      </c>
      <c r="K1070" s="18" t="s">
        <v>1867</v>
      </c>
      <c r="L1070">
        <v>2000</v>
      </c>
      <c r="M1070" t="s">
        <v>1856</v>
      </c>
      <c r="O1070">
        <v>2005</v>
      </c>
      <c r="P1070">
        <v>2005</v>
      </c>
      <c r="Q1070" t="s">
        <v>1858</v>
      </c>
      <c r="R1070">
        <v>70</v>
      </c>
      <c r="S1070" t="s">
        <v>1871</v>
      </c>
      <c r="T1070" t="s">
        <v>1868</v>
      </c>
      <c r="U1070" t="s">
        <v>1870</v>
      </c>
      <c r="X1070" s="9" t="s">
        <v>1862</v>
      </c>
      <c r="Z1070">
        <v>0</v>
      </c>
      <c r="AD1070" t="s">
        <v>1694</v>
      </c>
      <c r="AF1070" t="s">
        <v>1694</v>
      </c>
      <c r="AI1070" t="s">
        <v>1694</v>
      </c>
      <c r="AJ1070" s="15" t="s">
        <v>1674</v>
      </c>
      <c r="AK1070" s="15">
        <v>0</v>
      </c>
      <c r="AP1070" s="15">
        <v>28</v>
      </c>
      <c r="AQ1070" s="14" t="s">
        <v>1865</v>
      </c>
      <c r="AR1070" s="15" t="s">
        <v>1864</v>
      </c>
      <c r="AS1070" t="s">
        <v>1872</v>
      </c>
    </row>
    <row r="1071" spans="1:45" x14ac:dyDescent="0.2">
      <c r="A1071" t="s">
        <v>1855</v>
      </c>
      <c r="B1071" s="15" t="s">
        <v>1672</v>
      </c>
      <c r="C1071" s="15" t="s">
        <v>1675</v>
      </c>
      <c r="D1071" t="s">
        <v>621</v>
      </c>
      <c r="E1071" t="s">
        <v>1860</v>
      </c>
      <c r="G1071" s="15" t="s">
        <v>1694</v>
      </c>
      <c r="H1071" s="14" t="s">
        <v>1694</v>
      </c>
      <c r="I1071" s="18" t="s">
        <v>1857</v>
      </c>
      <c r="J1071" s="18" t="s">
        <v>1866</v>
      </c>
      <c r="K1071" s="18" t="s">
        <v>1867</v>
      </c>
      <c r="L1071">
        <v>2000</v>
      </c>
      <c r="M1071" t="s">
        <v>1856</v>
      </c>
      <c r="O1071">
        <v>2005</v>
      </c>
      <c r="P1071">
        <v>2005</v>
      </c>
      <c r="Q1071" t="s">
        <v>1858</v>
      </c>
      <c r="R1071">
        <v>70</v>
      </c>
      <c r="S1071" t="s">
        <v>1871</v>
      </c>
      <c r="T1071" t="s">
        <v>1868</v>
      </c>
      <c r="U1071" t="s">
        <v>1870</v>
      </c>
      <c r="X1071" s="9" t="s">
        <v>1793</v>
      </c>
      <c r="Z1071">
        <v>0</v>
      </c>
      <c r="AD1071" t="s">
        <v>1694</v>
      </c>
      <c r="AF1071" t="s">
        <v>1694</v>
      </c>
      <c r="AI1071" t="s">
        <v>1694</v>
      </c>
      <c r="AJ1071" s="15" t="s">
        <v>1674</v>
      </c>
      <c r="AK1071" s="15">
        <v>0</v>
      </c>
      <c r="AP1071" s="15">
        <v>28</v>
      </c>
      <c r="AQ1071" s="14" t="s">
        <v>1865</v>
      </c>
      <c r="AR1071" s="15" t="s">
        <v>1864</v>
      </c>
      <c r="AS1071" t="s">
        <v>1872</v>
      </c>
    </row>
    <row r="1072" spans="1:45" x14ac:dyDescent="0.2">
      <c r="A1072" t="s">
        <v>1855</v>
      </c>
      <c r="B1072" s="15" t="s">
        <v>1672</v>
      </c>
      <c r="C1072" s="15" t="s">
        <v>1675</v>
      </c>
      <c r="D1072" t="s">
        <v>621</v>
      </c>
      <c r="E1072" t="s">
        <v>1860</v>
      </c>
      <c r="G1072" s="15" t="s">
        <v>1694</v>
      </c>
      <c r="H1072" s="14" t="s">
        <v>1694</v>
      </c>
      <c r="I1072" s="18" t="s">
        <v>1857</v>
      </c>
      <c r="J1072" s="18" t="s">
        <v>1866</v>
      </c>
      <c r="K1072" s="18" t="s">
        <v>1867</v>
      </c>
      <c r="L1072">
        <v>2000</v>
      </c>
      <c r="M1072" t="s">
        <v>1856</v>
      </c>
      <c r="O1072">
        <v>2005</v>
      </c>
      <c r="P1072">
        <v>2005</v>
      </c>
      <c r="Q1072" t="s">
        <v>1858</v>
      </c>
      <c r="R1072">
        <v>70</v>
      </c>
      <c r="S1072" t="s">
        <v>1871</v>
      </c>
      <c r="T1072" t="s">
        <v>1868</v>
      </c>
      <c r="U1072" t="s">
        <v>1870</v>
      </c>
      <c r="X1072" s="9" t="s">
        <v>1790</v>
      </c>
      <c r="Z1072">
        <v>0</v>
      </c>
      <c r="AD1072" t="s">
        <v>1694</v>
      </c>
      <c r="AF1072" t="s">
        <v>1694</v>
      </c>
      <c r="AI1072" t="s">
        <v>1694</v>
      </c>
      <c r="AJ1072" s="15" t="s">
        <v>1674</v>
      </c>
      <c r="AK1072" s="15">
        <v>0</v>
      </c>
      <c r="AP1072" s="15">
        <v>28</v>
      </c>
      <c r="AQ1072" s="14" t="s">
        <v>1865</v>
      </c>
      <c r="AR1072" s="15" t="s">
        <v>1864</v>
      </c>
      <c r="AS1072" t="s">
        <v>1872</v>
      </c>
    </row>
    <row r="1073" spans="1:45" x14ac:dyDescent="0.2">
      <c r="A1073" t="s">
        <v>1855</v>
      </c>
      <c r="B1073" s="15" t="s">
        <v>1672</v>
      </c>
      <c r="C1073" s="15" t="s">
        <v>1675</v>
      </c>
      <c r="D1073" t="s">
        <v>621</v>
      </c>
      <c r="E1073" t="s">
        <v>1860</v>
      </c>
      <c r="G1073" s="15" t="s">
        <v>1694</v>
      </c>
      <c r="H1073" s="14" t="s">
        <v>1694</v>
      </c>
      <c r="I1073" s="18" t="s">
        <v>1857</v>
      </c>
      <c r="J1073" s="18" t="s">
        <v>1866</v>
      </c>
      <c r="K1073" s="18" t="s">
        <v>1867</v>
      </c>
      <c r="L1073">
        <v>2000</v>
      </c>
      <c r="M1073" t="s">
        <v>1856</v>
      </c>
      <c r="O1073">
        <v>2005</v>
      </c>
      <c r="P1073">
        <v>2005</v>
      </c>
      <c r="Q1073" t="s">
        <v>1858</v>
      </c>
      <c r="R1073">
        <v>70</v>
      </c>
      <c r="S1073" t="s">
        <v>1871</v>
      </c>
      <c r="T1073" t="s">
        <v>1868</v>
      </c>
      <c r="U1073" t="s">
        <v>1870</v>
      </c>
      <c r="X1073" s="9" t="s">
        <v>1863</v>
      </c>
      <c r="Z1073">
        <v>0</v>
      </c>
      <c r="AD1073" t="s">
        <v>1694</v>
      </c>
      <c r="AF1073" t="s">
        <v>1694</v>
      </c>
      <c r="AI1073" t="s">
        <v>1694</v>
      </c>
      <c r="AJ1073" s="15" t="s">
        <v>1674</v>
      </c>
      <c r="AK1073" s="15">
        <v>0</v>
      </c>
      <c r="AP1073" s="15">
        <v>28</v>
      </c>
      <c r="AQ1073" s="14" t="s">
        <v>1865</v>
      </c>
      <c r="AR1073" s="15" t="s">
        <v>1864</v>
      </c>
      <c r="AS1073" t="s">
        <v>1872</v>
      </c>
    </row>
    <row r="1074" spans="1:45" x14ac:dyDescent="0.2">
      <c r="A1074" t="s">
        <v>1855</v>
      </c>
      <c r="B1074" s="15" t="s">
        <v>1672</v>
      </c>
      <c r="C1074" s="15" t="s">
        <v>1675</v>
      </c>
      <c r="D1074" t="s">
        <v>621</v>
      </c>
      <c r="E1074" t="s">
        <v>1860</v>
      </c>
      <c r="G1074" s="15" t="s">
        <v>1694</v>
      </c>
      <c r="H1074" s="14" t="s">
        <v>1694</v>
      </c>
      <c r="I1074" s="18" t="s">
        <v>1857</v>
      </c>
      <c r="J1074" s="18" t="s">
        <v>1866</v>
      </c>
      <c r="K1074" s="18" t="s">
        <v>1867</v>
      </c>
      <c r="L1074">
        <v>2000</v>
      </c>
      <c r="M1074" t="s">
        <v>1856</v>
      </c>
      <c r="O1074">
        <v>2005</v>
      </c>
      <c r="P1074">
        <v>2005</v>
      </c>
      <c r="Q1074" t="s">
        <v>1858</v>
      </c>
      <c r="R1074">
        <v>140</v>
      </c>
      <c r="S1074" t="s">
        <v>1871</v>
      </c>
      <c r="T1074" t="s">
        <v>1868</v>
      </c>
      <c r="U1074" t="s">
        <v>1870</v>
      </c>
      <c r="X1074" s="9" t="s">
        <v>1862</v>
      </c>
      <c r="Z1074">
        <v>12</v>
      </c>
      <c r="AD1074" t="s">
        <v>1694</v>
      </c>
      <c r="AF1074" t="s">
        <v>1694</v>
      </c>
      <c r="AI1074" t="s">
        <v>1694</v>
      </c>
      <c r="AJ1074" s="15" t="s">
        <v>1674</v>
      </c>
      <c r="AK1074" s="15">
        <v>33.231999999999999</v>
      </c>
      <c r="AP1074" s="15">
        <v>28</v>
      </c>
      <c r="AQ1074" s="14" t="s">
        <v>1865</v>
      </c>
      <c r="AR1074" s="15" t="s">
        <v>1864</v>
      </c>
      <c r="AS1074" t="s">
        <v>1872</v>
      </c>
    </row>
    <row r="1075" spans="1:45" x14ac:dyDescent="0.2">
      <c r="A1075" t="s">
        <v>1855</v>
      </c>
      <c r="B1075" s="15" t="s">
        <v>1672</v>
      </c>
      <c r="C1075" s="15" t="s">
        <v>1675</v>
      </c>
      <c r="D1075" t="s">
        <v>621</v>
      </c>
      <c r="E1075" t="s">
        <v>1860</v>
      </c>
      <c r="G1075" s="15" t="s">
        <v>1694</v>
      </c>
      <c r="H1075" s="14" t="s">
        <v>1694</v>
      </c>
      <c r="I1075" s="18" t="s">
        <v>1857</v>
      </c>
      <c r="J1075" s="18" t="s">
        <v>1866</v>
      </c>
      <c r="K1075" s="18" t="s">
        <v>1867</v>
      </c>
      <c r="L1075">
        <v>2000</v>
      </c>
      <c r="M1075" t="s">
        <v>1856</v>
      </c>
      <c r="O1075">
        <v>2005</v>
      </c>
      <c r="P1075">
        <v>2005</v>
      </c>
      <c r="Q1075" t="s">
        <v>1858</v>
      </c>
      <c r="R1075">
        <v>140</v>
      </c>
      <c r="S1075" t="s">
        <v>1871</v>
      </c>
      <c r="T1075" t="s">
        <v>1868</v>
      </c>
      <c r="U1075" t="s">
        <v>1870</v>
      </c>
      <c r="X1075" s="9" t="s">
        <v>1793</v>
      </c>
      <c r="Z1075">
        <v>12</v>
      </c>
      <c r="AD1075" t="s">
        <v>1694</v>
      </c>
      <c r="AF1075" t="s">
        <v>1694</v>
      </c>
      <c r="AI1075" t="s">
        <v>1694</v>
      </c>
      <c r="AJ1075" s="15" t="s">
        <v>1674</v>
      </c>
      <c r="AK1075" s="15">
        <v>44.613999999999997</v>
      </c>
      <c r="AP1075" s="15">
        <v>28</v>
      </c>
      <c r="AQ1075" s="14" t="s">
        <v>1865</v>
      </c>
      <c r="AR1075" s="15" t="s">
        <v>1864</v>
      </c>
      <c r="AS1075" t="s">
        <v>1872</v>
      </c>
    </row>
    <row r="1076" spans="1:45" x14ac:dyDescent="0.2">
      <c r="A1076" t="s">
        <v>1855</v>
      </c>
      <c r="B1076" s="15" t="s">
        <v>1672</v>
      </c>
      <c r="C1076" s="15" t="s">
        <v>1675</v>
      </c>
      <c r="D1076" t="s">
        <v>621</v>
      </c>
      <c r="E1076" t="s">
        <v>1860</v>
      </c>
      <c r="G1076" s="15" t="s">
        <v>1694</v>
      </c>
      <c r="H1076" s="14" t="s">
        <v>1694</v>
      </c>
      <c r="I1076" s="18" t="s">
        <v>1857</v>
      </c>
      <c r="J1076" s="18" t="s">
        <v>1866</v>
      </c>
      <c r="K1076" s="18" t="s">
        <v>1867</v>
      </c>
      <c r="L1076">
        <v>2000</v>
      </c>
      <c r="M1076" t="s">
        <v>1856</v>
      </c>
      <c r="O1076">
        <v>2005</v>
      </c>
      <c r="P1076">
        <v>2005</v>
      </c>
      <c r="Q1076" t="s">
        <v>1858</v>
      </c>
      <c r="R1076">
        <v>140</v>
      </c>
      <c r="S1076" t="s">
        <v>1871</v>
      </c>
      <c r="T1076" t="s">
        <v>1868</v>
      </c>
      <c r="U1076" t="s">
        <v>1870</v>
      </c>
      <c r="X1076" s="9" t="s">
        <v>1790</v>
      </c>
      <c r="Z1076">
        <v>12</v>
      </c>
      <c r="AD1076" t="s">
        <v>1694</v>
      </c>
      <c r="AF1076" t="s">
        <v>1694</v>
      </c>
      <c r="AI1076" t="s">
        <v>1694</v>
      </c>
      <c r="AJ1076" s="15" t="s">
        <v>1674</v>
      </c>
      <c r="AK1076" s="15">
        <v>38.923000000000002</v>
      </c>
      <c r="AP1076" s="15">
        <v>28</v>
      </c>
      <c r="AQ1076" s="14" t="s">
        <v>1865</v>
      </c>
      <c r="AR1076" s="15" t="s">
        <v>1864</v>
      </c>
      <c r="AS1076" t="s">
        <v>1872</v>
      </c>
    </row>
    <row r="1077" spans="1:45" x14ac:dyDescent="0.2">
      <c r="A1077" t="s">
        <v>1855</v>
      </c>
      <c r="B1077" s="15" t="s">
        <v>1672</v>
      </c>
      <c r="C1077" s="15" t="s">
        <v>1675</v>
      </c>
      <c r="D1077" t="s">
        <v>621</v>
      </c>
      <c r="E1077" t="s">
        <v>1860</v>
      </c>
      <c r="G1077" s="15" t="s">
        <v>1694</v>
      </c>
      <c r="H1077" s="14" t="s">
        <v>1694</v>
      </c>
      <c r="I1077" s="18" t="s">
        <v>1857</v>
      </c>
      <c r="J1077" s="18" t="s">
        <v>1866</v>
      </c>
      <c r="K1077" s="18" t="s">
        <v>1867</v>
      </c>
      <c r="L1077">
        <v>2000</v>
      </c>
      <c r="M1077" t="s">
        <v>1856</v>
      </c>
      <c r="O1077">
        <v>2005</v>
      </c>
      <c r="P1077">
        <v>2005</v>
      </c>
      <c r="Q1077" t="s">
        <v>1858</v>
      </c>
      <c r="R1077">
        <v>140</v>
      </c>
      <c r="S1077" t="s">
        <v>1871</v>
      </c>
      <c r="T1077" t="s">
        <v>1868</v>
      </c>
      <c r="U1077" t="s">
        <v>1870</v>
      </c>
      <c r="X1077" s="9" t="s">
        <v>1863</v>
      </c>
      <c r="Z1077">
        <v>12</v>
      </c>
      <c r="AD1077" t="s">
        <v>1694</v>
      </c>
      <c r="AF1077" t="s">
        <v>1694</v>
      </c>
      <c r="AI1077" t="s">
        <v>1694</v>
      </c>
      <c r="AJ1077" s="15" t="s">
        <v>1674</v>
      </c>
      <c r="AK1077" s="15">
        <v>44.512</v>
      </c>
      <c r="AP1077" s="15">
        <v>28</v>
      </c>
      <c r="AQ1077" s="14" t="s">
        <v>1865</v>
      </c>
      <c r="AR1077" s="15" t="s">
        <v>1864</v>
      </c>
      <c r="AS1077" t="s">
        <v>1872</v>
      </c>
    </row>
    <row r="1078" spans="1:45" x14ac:dyDescent="0.2">
      <c r="A1078" t="s">
        <v>1855</v>
      </c>
      <c r="B1078" s="15" t="s">
        <v>1672</v>
      </c>
      <c r="C1078" s="15" t="s">
        <v>1675</v>
      </c>
      <c r="D1078" t="s">
        <v>621</v>
      </c>
      <c r="E1078" t="s">
        <v>1860</v>
      </c>
      <c r="G1078" s="15" t="s">
        <v>1694</v>
      </c>
      <c r="H1078" s="14" t="s">
        <v>1694</v>
      </c>
      <c r="I1078" s="18" t="s">
        <v>1857</v>
      </c>
      <c r="J1078" s="18" t="s">
        <v>1866</v>
      </c>
      <c r="K1078" s="18" t="s">
        <v>1867</v>
      </c>
      <c r="L1078">
        <v>2000</v>
      </c>
      <c r="M1078" t="s">
        <v>1856</v>
      </c>
      <c r="O1078">
        <v>2005</v>
      </c>
      <c r="P1078">
        <v>2005</v>
      </c>
      <c r="Q1078" t="s">
        <v>1858</v>
      </c>
      <c r="R1078">
        <v>140</v>
      </c>
      <c r="S1078" t="s">
        <v>1871</v>
      </c>
      <c r="T1078" t="s">
        <v>1868</v>
      </c>
      <c r="U1078" t="s">
        <v>1870</v>
      </c>
      <c r="X1078" s="9" t="s">
        <v>1862</v>
      </c>
      <c r="Z1078">
        <v>0</v>
      </c>
      <c r="AD1078" t="s">
        <v>1694</v>
      </c>
      <c r="AF1078" t="s">
        <v>1694</v>
      </c>
      <c r="AI1078" t="s">
        <v>1694</v>
      </c>
      <c r="AJ1078" s="15" t="s">
        <v>1674</v>
      </c>
      <c r="AK1078" s="15">
        <v>7.2149999999999999</v>
      </c>
      <c r="AP1078" s="15">
        <v>28</v>
      </c>
      <c r="AQ1078" s="14" t="s">
        <v>1865</v>
      </c>
      <c r="AR1078" s="15" t="s">
        <v>1864</v>
      </c>
      <c r="AS1078" t="s">
        <v>1872</v>
      </c>
    </row>
    <row r="1079" spans="1:45" x14ac:dyDescent="0.2">
      <c r="A1079" t="s">
        <v>1855</v>
      </c>
      <c r="B1079" s="15" t="s">
        <v>1672</v>
      </c>
      <c r="C1079" s="15" t="s">
        <v>1675</v>
      </c>
      <c r="D1079" t="s">
        <v>621</v>
      </c>
      <c r="E1079" t="s">
        <v>1860</v>
      </c>
      <c r="G1079" s="15" t="s">
        <v>1694</v>
      </c>
      <c r="H1079" s="14" t="s">
        <v>1694</v>
      </c>
      <c r="I1079" s="18" t="s">
        <v>1857</v>
      </c>
      <c r="J1079" s="18" t="s">
        <v>1866</v>
      </c>
      <c r="K1079" s="18" t="s">
        <v>1867</v>
      </c>
      <c r="L1079">
        <v>2000</v>
      </c>
      <c r="M1079" t="s">
        <v>1856</v>
      </c>
      <c r="O1079">
        <v>2005</v>
      </c>
      <c r="P1079">
        <v>2005</v>
      </c>
      <c r="Q1079" t="s">
        <v>1858</v>
      </c>
      <c r="R1079">
        <v>140</v>
      </c>
      <c r="S1079" t="s">
        <v>1871</v>
      </c>
      <c r="T1079" t="s">
        <v>1868</v>
      </c>
      <c r="U1079" t="s">
        <v>1870</v>
      </c>
      <c r="X1079" s="9" t="s">
        <v>1793</v>
      </c>
      <c r="Z1079">
        <v>0</v>
      </c>
      <c r="AD1079" t="s">
        <v>1694</v>
      </c>
      <c r="AF1079" t="s">
        <v>1694</v>
      </c>
      <c r="AI1079" t="s">
        <v>1694</v>
      </c>
      <c r="AJ1079" s="15" t="s">
        <v>1674</v>
      </c>
      <c r="AK1079" s="15">
        <v>3.9630000000000001</v>
      </c>
      <c r="AP1079" s="15">
        <v>28</v>
      </c>
      <c r="AQ1079" s="14" t="s">
        <v>1865</v>
      </c>
      <c r="AR1079" s="15" t="s">
        <v>1864</v>
      </c>
      <c r="AS1079" t="s">
        <v>1872</v>
      </c>
    </row>
    <row r="1080" spans="1:45" x14ac:dyDescent="0.2">
      <c r="A1080" t="s">
        <v>1855</v>
      </c>
      <c r="B1080" s="15" t="s">
        <v>1672</v>
      </c>
      <c r="C1080" s="15" t="s">
        <v>1675</v>
      </c>
      <c r="D1080" t="s">
        <v>621</v>
      </c>
      <c r="E1080" t="s">
        <v>1860</v>
      </c>
      <c r="G1080" s="15" t="s">
        <v>1694</v>
      </c>
      <c r="H1080" s="14" t="s">
        <v>1694</v>
      </c>
      <c r="I1080" s="18" t="s">
        <v>1857</v>
      </c>
      <c r="J1080" s="18" t="s">
        <v>1866</v>
      </c>
      <c r="K1080" s="18" t="s">
        <v>1867</v>
      </c>
      <c r="L1080">
        <v>2000</v>
      </c>
      <c r="M1080" t="s">
        <v>1856</v>
      </c>
      <c r="O1080">
        <v>2005</v>
      </c>
      <c r="P1080">
        <v>2005</v>
      </c>
      <c r="Q1080" t="s">
        <v>1858</v>
      </c>
      <c r="R1080">
        <v>140</v>
      </c>
      <c r="S1080" t="s">
        <v>1871</v>
      </c>
      <c r="T1080" t="s">
        <v>1868</v>
      </c>
      <c r="U1080" t="s">
        <v>1870</v>
      </c>
      <c r="X1080" s="9" t="s">
        <v>1790</v>
      </c>
      <c r="Z1080">
        <v>0</v>
      </c>
      <c r="AD1080" t="s">
        <v>1694</v>
      </c>
      <c r="AF1080" t="s">
        <v>1694</v>
      </c>
      <c r="AI1080" t="s">
        <v>1694</v>
      </c>
      <c r="AJ1080" s="15" t="s">
        <v>1674</v>
      </c>
      <c r="AK1080" s="15">
        <v>6.0979999999999999</v>
      </c>
      <c r="AP1080" s="15">
        <v>28</v>
      </c>
      <c r="AQ1080" s="14" t="s">
        <v>1865</v>
      </c>
      <c r="AR1080" s="15" t="s">
        <v>1864</v>
      </c>
      <c r="AS1080" t="s">
        <v>1872</v>
      </c>
    </row>
    <row r="1081" spans="1:45" x14ac:dyDescent="0.2">
      <c r="A1081" t="s">
        <v>1855</v>
      </c>
      <c r="B1081" s="15" t="s">
        <v>1672</v>
      </c>
      <c r="C1081" s="15" t="s">
        <v>1675</v>
      </c>
      <c r="D1081" t="s">
        <v>621</v>
      </c>
      <c r="E1081" t="s">
        <v>1860</v>
      </c>
      <c r="G1081" s="15" t="s">
        <v>1694</v>
      </c>
      <c r="H1081" s="14" t="s">
        <v>1694</v>
      </c>
      <c r="I1081" s="18" t="s">
        <v>1857</v>
      </c>
      <c r="J1081" s="18" t="s">
        <v>1866</v>
      </c>
      <c r="K1081" s="18" t="s">
        <v>1867</v>
      </c>
      <c r="L1081">
        <v>2000</v>
      </c>
      <c r="M1081" t="s">
        <v>1856</v>
      </c>
      <c r="O1081">
        <v>2005</v>
      </c>
      <c r="P1081">
        <v>2005</v>
      </c>
      <c r="Q1081" t="s">
        <v>1858</v>
      </c>
      <c r="R1081">
        <v>140</v>
      </c>
      <c r="S1081" t="s">
        <v>1871</v>
      </c>
      <c r="T1081" t="s">
        <v>1868</v>
      </c>
      <c r="U1081" t="s">
        <v>1870</v>
      </c>
      <c r="X1081" s="9" t="s">
        <v>1863</v>
      </c>
      <c r="Z1081">
        <v>0</v>
      </c>
      <c r="AD1081" t="s">
        <v>1694</v>
      </c>
      <c r="AF1081" t="s">
        <v>1694</v>
      </c>
      <c r="AI1081" t="s">
        <v>1694</v>
      </c>
      <c r="AJ1081" s="15" t="s">
        <v>1674</v>
      </c>
      <c r="AK1081" s="15">
        <v>0</v>
      </c>
      <c r="AP1081" s="15">
        <v>28</v>
      </c>
      <c r="AQ1081" s="14" t="s">
        <v>1865</v>
      </c>
      <c r="AR1081" s="15" t="s">
        <v>1864</v>
      </c>
      <c r="AS1081" t="s">
        <v>1872</v>
      </c>
    </row>
    <row r="1082" spans="1:45" x14ac:dyDescent="0.2">
      <c r="A1082" t="s">
        <v>1855</v>
      </c>
      <c r="B1082" s="15" t="s">
        <v>1672</v>
      </c>
      <c r="C1082" s="15" t="s">
        <v>1675</v>
      </c>
      <c r="D1082" t="s">
        <v>621</v>
      </c>
      <c r="E1082" t="s">
        <v>1860</v>
      </c>
      <c r="G1082" s="15" t="s">
        <v>1694</v>
      </c>
      <c r="H1082" s="14" t="s">
        <v>1694</v>
      </c>
      <c r="I1082" s="18" t="s">
        <v>1857</v>
      </c>
      <c r="J1082" s="18" t="s">
        <v>1866</v>
      </c>
      <c r="K1082" s="18" t="s">
        <v>1867</v>
      </c>
      <c r="L1082">
        <v>2000</v>
      </c>
      <c r="M1082" t="s">
        <v>1856</v>
      </c>
      <c r="O1082">
        <v>2005</v>
      </c>
      <c r="P1082">
        <v>2005</v>
      </c>
      <c r="Q1082" t="s">
        <v>1858</v>
      </c>
      <c r="R1082">
        <v>210</v>
      </c>
      <c r="S1082" t="s">
        <v>1871</v>
      </c>
      <c r="T1082" t="s">
        <v>1868</v>
      </c>
      <c r="U1082" t="s">
        <v>1870</v>
      </c>
      <c r="X1082" s="9" t="s">
        <v>1862</v>
      </c>
      <c r="Z1082">
        <v>12</v>
      </c>
      <c r="AD1082" t="s">
        <v>1694</v>
      </c>
      <c r="AF1082" t="s">
        <v>1694</v>
      </c>
      <c r="AI1082" t="s">
        <v>1694</v>
      </c>
      <c r="AJ1082" s="15" t="s">
        <v>1674</v>
      </c>
      <c r="AK1082" s="15">
        <v>27.541</v>
      </c>
      <c r="AP1082" s="15">
        <v>28</v>
      </c>
      <c r="AQ1082" s="14" t="s">
        <v>1865</v>
      </c>
      <c r="AR1082" s="15" t="s">
        <v>1864</v>
      </c>
      <c r="AS1082" t="s">
        <v>1872</v>
      </c>
    </row>
    <row r="1083" spans="1:45" x14ac:dyDescent="0.2">
      <c r="A1083" t="s">
        <v>1855</v>
      </c>
      <c r="B1083" s="15" t="s">
        <v>1672</v>
      </c>
      <c r="C1083" s="15" t="s">
        <v>1675</v>
      </c>
      <c r="D1083" t="s">
        <v>621</v>
      </c>
      <c r="E1083" t="s">
        <v>1860</v>
      </c>
      <c r="G1083" s="15" t="s">
        <v>1694</v>
      </c>
      <c r="H1083" s="14" t="s">
        <v>1694</v>
      </c>
      <c r="I1083" s="18" t="s">
        <v>1857</v>
      </c>
      <c r="J1083" s="18" t="s">
        <v>1866</v>
      </c>
      <c r="K1083" s="18" t="s">
        <v>1867</v>
      </c>
      <c r="L1083">
        <v>2000</v>
      </c>
      <c r="M1083" t="s">
        <v>1856</v>
      </c>
      <c r="O1083">
        <v>2005</v>
      </c>
      <c r="P1083">
        <v>2005</v>
      </c>
      <c r="Q1083" t="s">
        <v>1858</v>
      </c>
      <c r="R1083">
        <v>210</v>
      </c>
      <c r="S1083" t="s">
        <v>1871</v>
      </c>
      <c r="T1083" t="s">
        <v>1868</v>
      </c>
      <c r="U1083" t="s">
        <v>1870</v>
      </c>
      <c r="X1083" s="9" t="s">
        <v>1793</v>
      </c>
      <c r="Z1083">
        <v>12</v>
      </c>
      <c r="AD1083" t="s">
        <v>1694</v>
      </c>
      <c r="AF1083" t="s">
        <v>1694</v>
      </c>
      <c r="AI1083" t="s">
        <v>1694</v>
      </c>
      <c r="AJ1083" s="15" t="s">
        <v>1674</v>
      </c>
      <c r="AK1083" s="15">
        <v>73.882000000000005</v>
      </c>
      <c r="AP1083" s="15">
        <v>28</v>
      </c>
      <c r="AQ1083" s="14" t="s">
        <v>1865</v>
      </c>
      <c r="AR1083" s="15" t="s">
        <v>1864</v>
      </c>
      <c r="AS1083" t="s">
        <v>1872</v>
      </c>
    </row>
    <row r="1084" spans="1:45" x14ac:dyDescent="0.2">
      <c r="A1084" t="s">
        <v>1855</v>
      </c>
      <c r="B1084" s="15" t="s">
        <v>1672</v>
      </c>
      <c r="C1084" s="15" t="s">
        <v>1675</v>
      </c>
      <c r="D1084" t="s">
        <v>621</v>
      </c>
      <c r="E1084" t="s">
        <v>1860</v>
      </c>
      <c r="G1084" s="15" t="s">
        <v>1694</v>
      </c>
      <c r="H1084" s="14" t="s">
        <v>1694</v>
      </c>
      <c r="I1084" s="18" t="s">
        <v>1857</v>
      </c>
      <c r="J1084" s="18" t="s">
        <v>1866</v>
      </c>
      <c r="K1084" s="18" t="s">
        <v>1867</v>
      </c>
      <c r="L1084">
        <v>2000</v>
      </c>
      <c r="M1084" t="s">
        <v>1856</v>
      </c>
      <c r="O1084">
        <v>2005</v>
      </c>
      <c r="P1084">
        <v>2005</v>
      </c>
      <c r="Q1084" t="s">
        <v>1858</v>
      </c>
      <c r="R1084">
        <v>210</v>
      </c>
      <c r="S1084" t="s">
        <v>1871</v>
      </c>
      <c r="T1084" t="s">
        <v>1868</v>
      </c>
      <c r="U1084" t="s">
        <v>1870</v>
      </c>
      <c r="X1084" s="9" t="s">
        <v>1790</v>
      </c>
      <c r="Z1084">
        <v>12</v>
      </c>
      <c r="AD1084" t="s">
        <v>1694</v>
      </c>
      <c r="AF1084" t="s">
        <v>1694</v>
      </c>
      <c r="AI1084" t="s">
        <v>1694</v>
      </c>
      <c r="AJ1084" s="15" t="s">
        <v>1674</v>
      </c>
      <c r="AK1084" s="15">
        <v>55.183</v>
      </c>
      <c r="AP1084" s="15">
        <v>28</v>
      </c>
      <c r="AQ1084" s="14" t="s">
        <v>1865</v>
      </c>
      <c r="AR1084" s="15" t="s">
        <v>1864</v>
      </c>
      <c r="AS1084" t="s">
        <v>1872</v>
      </c>
    </row>
    <row r="1085" spans="1:45" x14ac:dyDescent="0.2">
      <c r="A1085" t="s">
        <v>1855</v>
      </c>
      <c r="B1085" s="15" t="s">
        <v>1672</v>
      </c>
      <c r="C1085" s="15" t="s">
        <v>1675</v>
      </c>
      <c r="D1085" t="s">
        <v>621</v>
      </c>
      <c r="E1085" t="s">
        <v>1860</v>
      </c>
      <c r="G1085" s="15" t="s">
        <v>1694</v>
      </c>
      <c r="H1085" s="14" t="s">
        <v>1694</v>
      </c>
      <c r="I1085" s="18" t="s">
        <v>1857</v>
      </c>
      <c r="J1085" s="18" t="s">
        <v>1866</v>
      </c>
      <c r="K1085" s="18" t="s">
        <v>1867</v>
      </c>
      <c r="L1085">
        <v>2000</v>
      </c>
      <c r="M1085" t="s">
        <v>1856</v>
      </c>
      <c r="O1085">
        <v>2005</v>
      </c>
      <c r="P1085">
        <v>2005</v>
      </c>
      <c r="Q1085" t="s">
        <v>1858</v>
      </c>
      <c r="R1085">
        <v>210</v>
      </c>
      <c r="S1085" t="s">
        <v>1871</v>
      </c>
      <c r="T1085" t="s">
        <v>1868</v>
      </c>
      <c r="U1085" t="s">
        <v>1870</v>
      </c>
      <c r="X1085" s="9" t="s">
        <v>1863</v>
      </c>
      <c r="Z1085">
        <v>12</v>
      </c>
      <c r="AD1085" t="s">
        <v>1694</v>
      </c>
      <c r="AF1085" t="s">
        <v>1694</v>
      </c>
      <c r="AI1085" t="s">
        <v>1694</v>
      </c>
      <c r="AJ1085" s="15" t="s">
        <v>1674</v>
      </c>
      <c r="AK1085" s="15">
        <v>48.679000000000002</v>
      </c>
      <c r="AP1085" s="15">
        <v>28</v>
      </c>
      <c r="AQ1085" s="14" t="s">
        <v>1865</v>
      </c>
      <c r="AR1085" s="15" t="s">
        <v>1864</v>
      </c>
      <c r="AS1085" t="s">
        <v>1872</v>
      </c>
    </row>
    <row r="1086" spans="1:45" x14ac:dyDescent="0.2">
      <c r="A1086" t="s">
        <v>1855</v>
      </c>
      <c r="B1086" s="15" t="s">
        <v>1672</v>
      </c>
      <c r="C1086" s="15" t="s">
        <v>1675</v>
      </c>
      <c r="D1086" t="s">
        <v>621</v>
      </c>
      <c r="E1086" t="s">
        <v>1860</v>
      </c>
      <c r="G1086" s="15" t="s">
        <v>1694</v>
      </c>
      <c r="H1086" s="14" t="s">
        <v>1694</v>
      </c>
      <c r="I1086" s="18" t="s">
        <v>1857</v>
      </c>
      <c r="J1086" s="18" t="s">
        <v>1866</v>
      </c>
      <c r="K1086" s="18" t="s">
        <v>1867</v>
      </c>
      <c r="L1086">
        <v>2000</v>
      </c>
      <c r="M1086" t="s">
        <v>1856</v>
      </c>
      <c r="O1086">
        <v>2005</v>
      </c>
      <c r="P1086">
        <v>2005</v>
      </c>
      <c r="Q1086" t="s">
        <v>1858</v>
      </c>
      <c r="R1086">
        <v>210</v>
      </c>
      <c r="S1086" t="s">
        <v>1871</v>
      </c>
      <c r="T1086" t="s">
        <v>1868</v>
      </c>
      <c r="U1086" t="s">
        <v>1870</v>
      </c>
      <c r="X1086" s="9" t="s">
        <v>1862</v>
      </c>
      <c r="Z1086">
        <v>0</v>
      </c>
      <c r="AD1086" t="s">
        <v>1694</v>
      </c>
      <c r="AF1086" t="s">
        <v>1694</v>
      </c>
      <c r="AI1086" t="s">
        <v>1694</v>
      </c>
      <c r="AJ1086" s="15" t="s">
        <v>1674</v>
      </c>
      <c r="AK1086" s="15">
        <v>13.72</v>
      </c>
      <c r="AP1086" s="15">
        <v>28</v>
      </c>
      <c r="AQ1086" s="14" t="s">
        <v>1865</v>
      </c>
      <c r="AR1086" s="15" t="s">
        <v>1864</v>
      </c>
      <c r="AS1086" t="s">
        <v>1872</v>
      </c>
    </row>
    <row r="1087" spans="1:45" x14ac:dyDescent="0.2">
      <c r="A1087" t="s">
        <v>1855</v>
      </c>
      <c r="B1087" s="15" t="s">
        <v>1672</v>
      </c>
      <c r="C1087" s="15" t="s">
        <v>1675</v>
      </c>
      <c r="D1087" t="s">
        <v>621</v>
      </c>
      <c r="E1087" t="s">
        <v>1860</v>
      </c>
      <c r="G1087" s="15" t="s">
        <v>1694</v>
      </c>
      <c r="H1087" s="14" t="s">
        <v>1694</v>
      </c>
      <c r="I1087" s="18" t="s">
        <v>1857</v>
      </c>
      <c r="J1087" s="18" t="s">
        <v>1866</v>
      </c>
      <c r="K1087" s="18" t="s">
        <v>1867</v>
      </c>
      <c r="L1087">
        <v>2000</v>
      </c>
      <c r="M1087" t="s">
        <v>1856</v>
      </c>
      <c r="O1087">
        <v>2005</v>
      </c>
      <c r="P1087">
        <v>2005</v>
      </c>
      <c r="Q1087" t="s">
        <v>1858</v>
      </c>
      <c r="R1087">
        <v>210</v>
      </c>
      <c r="S1087" t="s">
        <v>1871</v>
      </c>
      <c r="T1087" t="s">
        <v>1868</v>
      </c>
      <c r="U1087" t="s">
        <v>1870</v>
      </c>
      <c r="X1087" s="9" t="s">
        <v>1793</v>
      </c>
      <c r="Z1087">
        <v>0</v>
      </c>
      <c r="AD1087" t="s">
        <v>1694</v>
      </c>
      <c r="AF1087" t="s">
        <v>1694</v>
      </c>
      <c r="AI1087" t="s">
        <v>1694</v>
      </c>
      <c r="AJ1087" s="15" t="s">
        <v>1674</v>
      </c>
      <c r="AK1087" s="15">
        <v>19.411000000000001</v>
      </c>
      <c r="AP1087" s="15">
        <v>28</v>
      </c>
      <c r="AQ1087" s="14" t="s">
        <v>1865</v>
      </c>
      <c r="AR1087" s="15" t="s">
        <v>1864</v>
      </c>
      <c r="AS1087" t="s">
        <v>1872</v>
      </c>
    </row>
    <row r="1088" spans="1:45" x14ac:dyDescent="0.2">
      <c r="A1088" t="s">
        <v>1855</v>
      </c>
      <c r="B1088" s="15" t="s">
        <v>1672</v>
      </c>
      <c r="C1088" s="15" t="s">
        <v>1675</v>
      </c>
      <c r="D1088" t="s">
        <v>621</v>
      </c>
      <c r="E1088" t="s">
        <v>1860</v>
      </c>
      <c r="G1088" s="15" t="s">
        <v>1694</v>
      </c>
      <c r="H1088" s="14" t="s">
        <v>1694</v>
      </c>
      <c r="I1088" s="18" t="s">
        <v>1857</v>
      </c>
      <c r="J1088" s="18" t="s">
        <v>1866</v>
      </c>
      <c r="K1088" s="18" t="s">
        <v>1867</v>
      </c>
      <c r="L1088">
        <v>2000</v>
      </c>
      <c r="M1088" t="s">
        <v>1856</v>
      </c>
      <c r="O1088">
        <v>2005</v>
      </c>
      <c r="P1088">
        <v>2005</v>
      </c>
      <c r="Q1088" t="s">
        <v>1858</v>
      </c>
      <c r="R1088">
        <v>210</v>
      </c>
      <c r="S1088" t="s">
        <v>1871</v>
      </c>
      <c r="T1088" t="s">
        <v>1868</v>
      </c>
      <c r="U1088" t="s">
        <v>1870</v>
      </c>
      <c r="X1088" s="9" t="s">
        <v>1790</v>
      </c>
      <c r="Z1088">
        <v>0</v>
      </c>
      <c r="AD1088" t="s">
        <v>1694</v>
      </c>
      <c r="AF1088" t="s">
        <v>1694</v>
      </c>
      <c r="AI1088" t="s">
        <v>1694</v>
      </c>
      <c r="AJ1088" s="15" t="s">
        <v>1674</v>
      </c>
      <c r="AK1088" s="15">
        <v>28.048999999999999</v>
      </c>
      <c r="AP1088" s="15">
        <v>28</v>
      </c>
      <c r="AQ1088" s="14" t="s">
        <v>1865</v>
      </c>
      <c r="AR1088" s="15" t="s">
        <v>1864</v>
      </c>
      <c r="AS1088" t="s">
        <v>1872</v>
      </c>
    </row>
    <row r="1089" spans="1:45" x14ac:dyDescent="0.2">
      <c r="A1089" t="s">
        <v>1855</v>
      </c>
      <c r="B1089" s="15" t="s">
        <v>1672</v>
      </c>
      <c r="C1089" s="15" t="s">
        <v>1675</v>
      </c>
      <c r="D1089" t="s">
        <v>621</v>
      </c>
      <c r="E1089" t="s">
        <v>1860</v>
      </c>
      <c r="G1089" s="15" t="s">
        <v>1694</v>
      </c>
      <c r="H1089" s="14" t="s">
        <v>1694</v>
      </c>
      <c r="I1089" s="18" t="s">
        <v>1857</v>
      </c>
      <c r="J1089" s="18" t="s">
        <v>1866</v>
      </c>
      <c r="K1089" s="18" t="s">
        <v>1867</v>
      </c>
      <c r="L1089">
        <v>2000</v>
      </c>
      <c r="M1089" t="s">
        <v>1856</v>
      </c>
      <c r="O1089">
        <v>2005</v>
      </c>
      <c r="P1089">
        <v>2005</v>
      </c>
      <c r="Q1089" t="s">
        <v>1858</v>
      </c>
      <c r="R1089">
        <v>210</v>
      </c>
      <c r="S1089" t="s">
        <v>1871</v>
      </c>
      <c r="T1089" t="s">
        <v>1868</v>
      </c>
      <c r="U1089" t="s">
        <v>1870</v>
      </c>
      <c r="X1089" s="9" t="s">
        <v>1863</v>
      </c>
      <c r="Z1089">
        <v>0</v>
      </c>
      <c r="AD1089" t="s">
        <v>1694</v>
      </c>
      <c r="AF1089" t="s">
        <v>1694</v>
      </c>
      <c r="AI1089" t="s">
        <v>1694</v>
      </c>
      <c r="AJ1089" s="15" t="s">
        <v>1674</v>
      </c>
      <c r="AK1089" s="15">
        <v>33.231999999999999</v>
      </c>
      <c r="AP1089" s="15">
        <v>28</v>
      </c>
      <c r="AQ1089" s="14" t="s">
        <v>1865</v>
      </c>
      <c r="AR1089" s="15" t="s">
        <v>1864</v>
      </c>
      <c r="AS1089" t="s">
        <v>1872</v>
      </c>
    </row>
    <row r="1090" spans="1:45" x14ac:dyDescent="0.2">
      <c r="A1090" t="s">
        <v>1855</v>
      </c>
      <c r="B1090" s="15" t="s">
        <v>1672</v>
      </c>
      <c r="C1090" s="15" t="s">
        <v>1675</v>
      </c>
      <c r="D1090" t="s">
        <v>1873</v>
      </c>
      <c r="E1090" t="s">
        <v>1874</v>
      </c>
      <c r="G1090" s="15" t="s">
        <v>1694</v>
      </c>
      <c r="H1090" s="14" t="s">
        <v>1694</v>
      </c>
      <c r="I1090" s="18" t="s">
        <v>1857</v>
      </c>
      <c r="J1090" s="18" t="s">
        <v>1866</v>
      </c>
      <c r="K1090" s="18" t="s">
        <v>1867</v>
      </c>
      <c r="L1090">
        <v>2000</v>
      </c>
      <c r="M1090" t="s">
        <v>1856</v>
      </c>
      <c r="O1090">
        <v>2005</v>
      </c>
      <c r="P1090">
        <v>2005</v>
      </c>
      <c r="Q1090" t="s">
        <v>1858</v>
      </c>
      <c r="R1090">
        <v>10</v>
      </c>
      <c r="T1090" t="s">
        <v>1859</v>
      </c>
      <c r="U1090" t="s">
        <v>1775</v>
      </c>
      <c r="V1090" s="9" t="s">
        <v>1861</v>
      </c>
      <c r="W1090">
        <v>0</v>
      </c>
      <c r="X1090" s="9" t="s">
        <v>1862</v>
      </c>
      <c r="Z1090">
        <v>12</v>
      </c>
      <c r="AD1090" t="s">
        <v>1694</v>
      </c>
      <c r="AF1090" t="s">
        <v>1694</v>
      </c>
      <c r="AI1090" t="s">
        <v>1694</v>
      </c>
      <c r="AJ1090" s="15" t="s">
        <v>1674</v>
      </c>
      <c r="AK1090" s="15">
        <v>3.2349999999999999</v>
      </c>
      <c r="AP1090" s="15">
        <v>28</v>
      </c>
      <c r="AQ1090" s="14" t="s">
        <v>1865</v>
      </c>
      <c r="AR1090" s="15" t="s">
        <v>1864</v>
      </c>
    </row>
    <row r="1091" spans="1:45" x14ac:dyDescent="0.2">
      <c r="A1091" t="s">
        <v>1855</v>
      </c>
      <c r="B1091" s="15" t="s">
        <v>1672</v>
      </c>
      <c r="C1091" s="15" t="s">
        <v>1675</v>
      </c>
      <c r="D1091" t="s">
        <v>1873</v>
      </c>
      <c r="E1091" t="s">
        <v>1874</v>
      </c>
      <c r="G1091" s="15" t="s">
        <v>1694</v>
      </c>
      <c r="H1091" s="14" t="s">
        <v>1694</v>
      </c>
      <c r="I1091" s="18" t="s">
        <v>1857</v>
      </c>
      <c r="J1091" s="18" t="s">
        <v>1866</v>
      </c>
      <c r="K1091" s="18" t="s">
        <v>1867</v>
      </c>
      <c r="L1091">
        <v>2000</v>
      </c>
      <c r="M1091" t="s">
        <v>1856</v>
      </c>
      <c r="O1091">
        <v>2005</v>
      </c>
      <c r="P1091">
        <v>2005</v>
      </c>
      <c r="Q1091" t="s">
        <v>1858</v>
      </c>
      <c r="R1091">
        <v>10</v>
      </c>
      <c r="T1091" t="s">
        <v>1859</v>
      </c>
      <c r="U1091" t="s">
        <v>1775</v>
      </c>
      <c r="V1091" s="9" t="s">
        <v>1861</v>
      </c>
      <c r="W1091">
        <v>0</v>
      </c>
      <c r="X1091" s="9" t="s">
        <v>1793</v>
      </c>
      <c r="Z1091">
        <v>12</v>
      </c>
      <c r="AD1091" t="s">
        <v>1694</v>
      </c>
      <c r="AF1091" t="s">
        <v>1694</v>
      </c>
      <c r="AI1091" t="s">
        <v>1694</v>
      </c>
      <c r="AJ1091" s="15" t="s">
        <v>1674</v>
      </c>
      <c r="AK1091" s="15">
        <v>22.059000000000001</v>
      </c>
      <c r="AP1091" s="15">
        <v>28</v>
      </c>
      <c r="AQ1091" s="14" t="s">
        <v>1865</v>
      </c>
      <c r="AR1091" s="15" t="s">
        <v>1864</v>
      </c>
    </row>
    <row r="1092" spans="1:45" x14ac:dyDescent="0.2">
      <c r="A1092" t="s">
        <v>1855</v>
      </c>
      <c r="B1092" s="15" t="s">
        <v>1672</v>
      </c>
      <c r="C1092" s="15" t="s">
        <v>1675</v>
      </c>
      <c r="D1092" t="s">
        <v>1873</v>
      </c>
      <c r="E1092" t="s">
        <v>1874</v>
      </c>
      <c r="G1092" s="15" t="s">
        <v>1694</v>
      </c>
      <c r="H1092" s="14" t="s">
        <v>1694</v>
      </c>
      <c r="I1092" s="18" t="s">
        <v>1857</v>
      </c>
      <c r="J1092" s="18" t="s">
        <v>1866</v>
      </c>
      <c r="K1092" s="18" t="s">
        <v>1867</v>
      </c>
      <c r="L1092">
        <v>2000</v>
      </c>
      <c r="M1092" t="s">
        <v>1856</v>
      </c>
      <c r="O1092">
        <v>2005</v>
      </c>
      <c r="P1092">
        <v>2005</v>
      </c>
      <c r="Q1092" t="s">
        <v>1858</v>
      </c>
      <c r="R1092">
        <v>10</v>
      </c>
      <c r="T1092" t="s">
        <v>1859</v>
      </c>
      <c r="U1092" t="s">
        <v>1775</v>
      </c>
      <c r="V1092" s="9" t="s">
        <v>1861</v>
      </c>
      <c r="W1092">
        <v>0</v>
      </c>
      <c r="X1092" s="9" t="s">
        <v>1790</v>
      </c>
      <c r="Z1092">
        <v>12</v>
      </c>
      <c r="AD1092" t="s">
        <v>1694</v>
      </c>
      <c r="AF1092" t="s">
        <v>1694</v>
      </c>
      <c r="AI1092" t="s">
        <v>1694</v>
      </c>
      <c r="AJ1092" s="15" t="s">
        <v>1674</v>
      </c>
      <c r="AK1092" s="15">
        <v>32.058999999999997</v>
      </c>
      <c r="AP1092" s="15">
        <v>28</v>
      </c>
      <c r="AQ1092" s="14" t="s">
        <v>1865</v>
      </c>
      <c r="AR1092" s="15" t="s">
        <v>1864</v>
      </c>
    </row>
    <row r="1093" spans="1:45" x14ac:dyDescent="0.2">
      <c r="A1093" t="s">
        <v>1855</v>
      </c>
      <c r="B1093" s="15" t="s">
        <v>1672</v>
      </c>
      <c r="C1093" s="15" t="s">
        <v>1675</v>
      </c>
      <c r="D1093" t="s">
        <v>1873</v>
      </c>
      <c r="E1093" t="s">
        <v>1874</v>
      </c>
      <c r="G1093" s="15" t="s">
        <v>1694</v>
      </c>
      <c r="H1093" s="14" t="s">
        <v>1694</v>
      </c>
      <c r="I1093" s="18" t="s">
        <v>1857</v>
      </c>
      <c r="J1093" s="18" t="s">
        <v>1866</v>
      </c>
      <c r="K1093" s="18" t="s">
        <v>1867</v>
      </c>
      <c r="L1093">
        <v>2000</v>
      </c>
      <c r="M1093" t="s">
        <v>1856</v>
      </c>
      <c r="O1093">
        <v>2005</v>
      </c>
      <c r="P1093">
        <v>2005</v>
      </c>
      <c r="Q1093" t="s">
        <v>1858</v>
      </c>
      <c r="R1093">
        <v>10</v>
      </c>
      <c r="T1093" t="s">
        <v>1859</v>
      </c>
      <c r="U1093" t="s">
        <v>1775</v>
      </c>
      <c r="V1093" s="9" t="s">
        <v>1861</v>
      </c>
      <c r="W1093">
        <v>0</v>
      </c>
      <c r="X1093" s="9" t="s">
        <v>1863</v>
      </c>
      <c r="Z1093">
        <v>12</v>
      </c>
      <c r="AD1093" t="s">
        <v>1694</v>
      </c>
      <c r="AF1093" t="s">
        <v>1694</v>
      </c>
      <c r="AI1093" t="s">
        <v>1694</v>
      </c>
      <c r="AJ1093" s="15" t="s">
        <v>1674</v>
      </c>
      <c r="AK1093" s="15">
        <v>44.411999999999999</v>
      </c>
      <c r="AP1093" s="15">
        <v>28</v>
      </c>
      <c r="AQ1093" s="14" t="s">
        <v>1865</v>
      </c>
      <c r="AR1093" s="15" t="s">
        <v>1864</v>
      </c>
    </row>
    <row r="1094" spans="1:45" x14ac:dyDescent="0.2">
      <c r="A1094" t="s">
        <v>1855</v>
      </c>
      <c r="B1094" s="15" t="s">
        <v>1672</v>
      </c>
      <c r="C1094" s="15" t="s">
        <v>1675</v>
      </c>
      <c r="D1094" t="s">
        <v>1873</v>
      </c>
      <c r="E1094" t="s">
        <v>1874</v>
      </c>
      <c r="G1094" s="15" t="s">
        <v>1694</v>
      </c>
      <c r="H1094" s="14" t="s">
        <v>1694</v>
      </c>
      <c r="I1094" s="18" t="s">
        <v>1857</v>
      </c>
      <c r="J1094" s="18" t="s">
        <v>1866</v>
      </c>
      <c r="K1094" s="18" t="s">
        <v>1867</v>
      </c>
      <c r="L1094">
        <v>2000</v>
      </c>
      <c r="M1094" t="s">
        <v>1856</v>
      </c>
      <c r="O1094">
        <v>2005</v>
      </c>
      <c r="P1094">
        <v>2005</v>
      </c>
      <c r="Q1094" t="s">
        <v>1858</v>
      </c>
      <c r="R1094">
        <v>10</v>
      </c>
      <c r="T1094" t="s">
        <v>1859</v>
      </c>
      <c r="U1094" t="s">
        <v>1775</v>
      </c>
      <c r="V1094" s="9" t="s">
        <v>1861</v>
      </c>
      <c r="W1094">
        <v>0</v>
      </c>
      <c r="X1094" s="9" t="s">
        <v>1862</v>
      </c>
      <c r="Z1094">
        <v>0</v>
      </c>
      <c r="AD1094" t="s">
        <v>1694</v>
      </c>
      <c r="AF1094" t="s">
        <v>1694</v>
      </c>
      <c r="AI1094" t="s">
        <v>1694</v>
      </c>
      <c r="AJ1094" s="15" t="s">
        <v>1674</v>
      </c>
      <c r="AK1094" s="15">
        <v>0</v>
      </c>
      <c r="AP1094" s="15">
        <v>28</v>
      </c>
      <c r="AQ1094" s="14" t="s">
        <v>1865</v>
      </c>
      <c r="AR1094" s="15" t="s">
        <v>1864</v>
      </c>
    </row>
    <row r="1095" spans="1:45" x14ac:dyDescent="0.2">
      <c r="A1095" t="s">
        <v>1855</v>
      </c>
      <c r="B1095" s="15" t="s">
        <v>1672</v>
      </c>
      <c r="C1095" s="15" t="s">
        <v>1675</v>
      </c>
      <c r="D1095" t="s">
        <v>1873</v>
      </c>
      <c r="E1095" t="s">
        <v>1874</v>
      </c>
      <c r="G1095" s="15" t="s">
        <v>1694</v>
      </c>
      <c r="H1095" s="14" t="s">
        <v>1694</v>
      </c>
      <c r="I1095" s="18" t="s">
        <v>1857</v>
      </c>
      <c r="J1095" s="18" t="s">
        <v>1866</v>
      </c>
      <c r="K1095" s="18" t="s">
        <v>1867</v>
      </c>
      <c r="L1095">
        <v>2000</v>
      </c>
      <c r="M1095" t="s">
        <v>1856</v>
      </c>
      <c r="O1095">
        <v>2005</v>
      </c>
      <c r="P1095">
        <v>2005</v>
      </c>
      <c r="Q1095" t="s">
        <v>1858</v>
      </c>
      <c r="R1095">
        <v>10</v>
      </c>
      <c r="T1095" t="s">
        <v>1859</v>
      </c>
      <c r="U1095" t="s">
        <v>1775</v>
      </c>
      <c r="V1095" s="9" t="s">
        <v>1861</v>
      </c>
      <c r="W1095">
        <v>0</v>
      </c>
      <c r="X1095" s="9" t="s">
        <v>1793</v>
      </c>
      <c r="Z1095">
        <v>0</v>
      </c>
      <c r="AD1095" t="s">
        <v>1694</v>
      </c>
      <c r="AF1095" t="s">
        <v>1694</v>
      </c>
      <c r="AI1095" t="s">
        <v>1694</v>
      </c>
      <c r="AJ1095" s="15" t="s">
        <v>1674</v>
      </c>
      <c r="AK1095" s="15">
        <v>0</v>
      </c>
      <c r="AP1095" s="15">
        <v>28</v>
      </c>
      <c r="AQ1095" s="14" t="s">
        <v>1865</v>
      </c>
      <c r="AR1095" s="15" t="s">
        <v>1864</v>
      </c>
    </row>
    <row r="1096" spans="1:45" x14ac:dyDescent="0.2">
      <c r="A1096" t="s">
        <v>1855</v>
      </c>
      <c r="B1096" s="15" t="s">
        <v>1672</v>
      </c>
      <c r="C1096" s="15" t="s">
        <v>1675</v>
      </c>
      <c r="D1096" t="s">
        <v>1873</v>
      </c>
      <c r="E1096" t="s">
        <v>1874</v>
      </c>
      <c r="G1096" s="15" t="s">
        <v>1694</v>
      </c>
      <c r="H1096" s="14" t="s">
        <v>1694</v>
      </c>
      <c r="I1096" s="18" t="s">
        <v>1857</v>
      </c>
      <c r="J1096" s="18" t="s">
        <v>1866</v>
      </c>
      <c r="K1096" s="18" t="s">
        <v>1867</v>
      </c>
      <c r="L1096">
        <v>2000</v>
      </c>
      <c r="M1096" t="s">
        <v>1856</v>
      </c>
      <c r="O1096">
        <v>2005</v>
      </c>
      <c r="P1096">
        <v>2005</v>
      </c>
      <c r="Q1096" t="s">
        <v>1858</v>
      </c>
      <c r="R1096">
        <v>10</v>
      </c>
      <c r="T1096" t="s">
        <v>1859</v>
      </c>
      <c r="U1096" t="s">
        <v>1775</v>
      </c>
      <c r="V1096" s="9" t="s">
        <v>1861</v>
      </c>
      <c r="W1096">
        <v>0</v>
      </c>
      <c r="X1096" s="9" t="s">
        <v>1790</v>
      </c>
      <c r="Z1096">
        <v>0</v>
      </c>
      <c r="AD1096" t="s">
        <v>1694</v>
      </c>
      <c r="AF1096" t="s">
        <v>1694</v>
      </c>
      <c r="AI1096" t="s">
        <v>1694</v>
      </c>
      <c r="AJ1096" s="15" t="s">
        <v>1674</v>
      </c>
      <c r="AK1096" s="15">
        <v>0</v>
      </c>
      <c r="AP1096" s="15">
        <v>28</v>
      </c>
      <c r="AQ1096" s="14" t="s">
        <v>1865</v>
      </c>
      <c r="AR1096" s="15" t="s">
        <v>1864</v>
      </c>
    </row>
    <row r="1097" spans="1:45" x14ac:dyDescent="0.2">
      <c r="A1097" t="s">
        <v>1855</v>
      </c>
      <c r="B1097" s="15" t="s">
        <v>1672</v>
      </c>
      <c r="C1097" s="15" t="s">
        <v>1675</v>
      </c>
      <c r="D1097" t="s">
        <v>1873</v>
      </c>
      <c r="E1097" t="s">
        <v>1874</v>
      </c>
      <c r="G1097" s="15" t="s">
        <v>1694</v>
      </c>
      <c r="H1097" s="14" t="s">
        <v>1694</v>
      </c>
      <c r="I1097" s="18" t="s">
        <v>1857</v>
      </c>
      <c r="J1097" s="18" t="s">
        <v>1866</v>
      </c>
      <c r="K1097" s="18" t="s">
        <v>1867</v>
      </c>
      <c r="L1097">
        <v>2000</v>
      </c>
      <c r="M1097" t="s">
        <v>1856</v>
      </c>
      <c r="O1097">
        <v>2005</v>
      </c>
      <c r="P1097">
        <v>2005</v>
      </c>
      <c r="Q1097" t="s">
        <v>1858</v>
      </c>
      <c r="R1097">
        <v>10</v>
      </c>
      <c r="T1097" t="s">
        <v>1859</v>
      </c>
      <c r="U1097" t="s">
        <v>1775</v>
      </c>
      <c r="V1097" s="9" t="s">
        <v>1861</v>
      </c>
      <c r="W1097">
        <v>0</v>
      </c>
      <c r="X1097" s="9" t="s">
        <v>1863</v>
      </c>
      <c r="Z1097">
        <v>0</v>
      </c>
      <c r="AD1097" t="s">
        <v>1694</v>
      </c>
      <c r="AF1097" t="s">
        <v>1694</v>
      </c>
      <c r="AI1097" t="s">
        <v>1694</v>
      </c>
      <c r="AJ1097" s="15" t="s">
        <v>1674</v>
      </c>
      <c r="AK1097" s="15">
        <v>0</v>
      </c>
      <c r="AP1097" s="15">
        <v>28</v>
      </c>
      <c r="AQ1097" s="14" t="s">
        <v>1865</v>
      </c>
      <c r="AR1097" s="15" t="s">
        <v>1864</v>
      </c>
    </row>
    <row r="1098" spans="1:45" x14ac:dyDescent="0.2">
      <c r="A1098" t="s">
        <v>1855</v>
      </c>
      <c r="B1098" s="15" t="s">
        <v>1672</v>
      </c>
      <c r="C1098" s="15" t="s">
        <v>1675</v>
      </c>
      <c r="D1098" t="s">
        <v>1873</v>
      </c>
      <c r="E1098" t="s">
        <v>1874</v>
      </c>
      <c r="G1098" s="15" t="s">
        <v>1694</v>
      </c>
      <c r="H1098" s="14" t="s">
        <v>1694</v>
      </c>
      <c r="I1098" s="18" t="s">
        <v>1857</v>
      </c>
      <c r="J1098" s="18" t="s">
        <v>1866</v>
      </c>
      <c r="K1098" s="18" t="s">
        <v>1867</v>
      </c>
      <c r="L1098">
        <v>2000</v>
      </c>
      <c r="M1098" t="s">
        <v>1856</v>
      </c>
      <c r="O1098">
        <v>2005</v>
      </c>
      <c r="P1098">
        <v>2005</v>
      </c>
      <c r="Q1098" t="s">
        <v>1858</v>
      </c>
      <c r="R1098">
        <v>10</v>
      </c>
      <c r="T1098" t="s">
        <v>1859</v>
      </c>
      <c r="U1098" t="s">
        <v>1775</v>
      </c>
      <c r="V1098" s="9" t="s">
        <v>1861</v>
      </c>
      <c r="W1098">
        <v>17.5</v>
      </c>
      <c r="X1098" s="9" t="s">
        <v>1862</v>
      </c>
      <c r="Z1098">
        <v>12</v>
      </c>
      <c r="AD1098" t="s">
        <v>1694</v>
      </c>
      <c r="AF1098" t="s">
        <v>1694</v>
      </c>
      <c r="AI1098" t="s">
        <v>1694</v>
      </c>
      <c r="AJ1098" s="15" t="s">
        <v>1674</v>
      </c>
      <c r="AK1098" s="15">
        <v>32.646999999999998</v>
      </c>
      <c r="AP1098" s="15">
        <v>28</v>
      </c>
      <c r="AQ1098" s="14" t="s">
        <v>1865</v>
      </c>
      <c r="AR1098" s="15" t="s">
        <v>1864</v>
      </c>
    </row>
    <row r="1099" spans="1:45" x14ac:dyDescent="0.2">
      <c r="A1099" t="s">
        <v>1855</v>
      </c>
      <c r="B1099" s="15" t="s">
        <v>1672</v>
      </c>
      <c r="C1099" s="15" t="s">
        <v>1675</v>
      </c>
      <c r="D1099" t="s">
        <v>1873</v>
      </c>
      <c r="E1099" t="s">
        <v>1874</v>
      </c>
      <c r="G1099" s="15" t="s">
        <v>1694</v>
      </c>
      <c r="H1099" s="14" t="s">
        <v>1694</v>
      </c>
      <c r="I1099" s="18" t="s">
        <v>1857</v>
      </c>
      <c r="J1099" s="18" t="s">
        <v>1866</v>
      </c>
      <c r="K1099" s="18" t="s">
        <v>1867</v>
      </c>
      <c r="L1099">
        <v>2000</v>
      </c>
      <c r="M1099" t="s">
        <v>1856</v>
      </c>
      <c r="O1099">
        <v>2005</v>
      </c>
      <c r="P1099">
        <v>2005</v>
      </c>
      <c r="Q1099" t="s">
        <v>1858</v>
      </c>
      <c r="R1099">
        <v>10</v>
      </c>
      <c r="T1099" t="s">
        <v>1859</v>
      </c>
      <c r="U1099" t="s">
        <v>1775</v>
      </c>
      <c r="V1099" s="9" t="s">
        <v>1861</v>
      </c>
      <c r="W1099">
        <v>17.5</v>
      </c>
      <c r="X1099" s="9" t="s">
        <v>1793</v>
      </c>
      <c r="Z1099">
        <v>12</v>
      </c>
      <c r="AD1099" t="s">
        <v>1694</v>
      </c>
      <c r="AF1099" t="s">
        <v>1694</v>
      </c>
      <c r="AI1099" t="s">
        <v>1694</v>
      </c>
      <c r="AJ1099" s="15" t="s">
        <v>1674</v>
      </c>
      <c r="AK1099" s="15">
        <v>66.765000000000001</v>
      </c>
      <c r="AP1099" s="15">
        <v>28</v>
      </c>
      <c r="AQ1099" s="14" t="s">
        <v>1865</v>
      </c>
      <c r="AR1099" s="15" t="s">
        <v>1864</v>
      </c>
    </row>
    <row r="1100" spans="1:45" x14ac:dyDescent="0.2">
      <c r="A1100" t="s">
        <v>1855</v>
      </c>
      <c r="B1100" s="15" t="s">
        <v>1672</v>
      </c>
      <c r="C1100" s="15" t="s">
        <v>1675</v>
      </c>
      <c r="D1100" t="s">
        <v>1873</v>
      </c>
      <c r="E1100" t="s">
        <v>1874</v>
      </c>
      <c r="G1100" s="15" t="s">
        <v>1694</v>
      </c>
      <c r="H1100" s="14" t="s">
        <v>1694</v>
      </c>
      <c r="I1100" s="18" t="s">
        <v>1857</v>
      </c>
      <c r="J1100" s="18" t="s">
        <v>1866</v>
      </c>
      <c r="K1100" s="18" t="s">
        <v>1867</v>
      </c>
      <c r="L1100">
        <v>2000</v>
      </c>
      <c r="M1100" t="s">
        <v>1856</v>
      </c>
      <c r="O1100">
        <v>2005</v>
      </c>
      <c r="P1100">
        <v>2005</v>
      </c>
      <c r="Q1100" t="s">
        <v>1858</v>
      </c>
      <c r="R1100">
        <v>10</v>
      </c>
      <c r="T1100" t="s">
        <v>1859</v>
      </c>
      <c r="U1100" t="s">
        <v>1775</v>
      </c>
      <c r="V1100" s="9" t="s">
        <v>1861</v>
      </c>
      <c r="W1100">
        <v>17.5</v>
      </c>
      <c r="X1100" s="9" t="s">
        <v>1790</v>
      </c>
      <c r="Z1100">
        <v>12</v>
      </c>
      <c r="AD1100" t="s">
        <v>1694</v>
      </c>
      <c r="AF1100" t="s">
        <v>1694</v>
      </c>
      <c r="AI1100" t="s">
        <v>1694</v>
      </c>
      <c r="AJ1100" s="15" t="s">
        <v>1674</v>
      </c>
      <c r="AK1100" s="15">
        <v>60.293999999999997</v>
      </c>
      <c r="AP1100" s="15">
        <v>28</v>
      </c>
      <c r="AQ1100" s="14" t="s">
        <v>1865</v>
      </c>
      <c r="AR1100" s="15" t="s">
        <v>1864</v>
      </c>
    </row>
    <row r="1101" spans="1:45" x14ac:dyDescent="0.2">
      <c r="A1101" t="s">
        <v>1855</v>
      </c>
      <c r="B1101" s="15" t="s">
        <v>1672</v>
      </c>
      <c r="C1101" s="15" t="s">
        <v>1675</v>
      </c>
      <c r="D1101" t="s">
        <v>1873</v>
      </c>
      <c r="E1101" t="s">
        <v>1874</v>
      </c>
      <c r="G1101" s="15" t="s">
        <v>1694</v>
      </c>
      <c r="H1101" s="14" t="s">
        <v>1694</v>
      </c>
      <c r="I1101" s="18" t="s">
        <v>1857</v>
      </c>
      <c r="J1101" s="18" t="s">
        <v>1866</v>
      </c>
      <c r="K1101" s="18" t="s">
        <v>1867</v>
      </c>
      <c r="L1101">
        <v>2000</v>
      </c>
      <c r="M1101" t="s">
        <v>1856</v>
      </c>
      <c r="O1101">
        <v>2005</v>
      </c>
      <c r="P1101">
        <v>2005</v>
      </c>
      <c r="Q1101" t="s">
        <v>1858</v>
      </c>
      <c r="R1101">
        <v>10</v>
      </c>
      <c r="T1101" t="s">
        <v>1859</v>
      </c>
      <c r="U1101" t="s">
        <v>1775</v>
      </c>
      <c r="V1101" s="9" t="s">
        <v>1861</v>
      </c>
      <c r="W1101">
        <v>17.5</v>
      </c>
      <c r="X1101" s="9" t="s">
        <v>1863</v>
      </c>
      <c r="Z1101">
        <v>12</v>
      </c>
      <c r="AD1101" t="s">
        <v>1694</v>
      </c>
      <c r="AF1101" t="s">
        <v>1694</v>
      </c>
      <c r="AI1101" t="s">
        <v>1694</v>
      </c>
      <c r="AJ1101" s="15" t="s">
        <v>1674</v>
      </c>
      <c r="AK1101" s="4">
        <v>32.646999999999998</v>
      </c>
      <c r="AP1101" s="15">
        <v>28</v>
      </c>
      <c r="AQ1101" s="14" t="s">
        <v>1865</v>
      </c>
      <c r="AR1101" s="15" t="s">
        <v>1864</v>
      </c>
    </row>
    <row r="1102" spans="1:45" x14ac:dyDescent="0.2">
      <c r="A1102" t="s">
        <v>1855</v>
      </c>
      <c r="B1102" s="15" t="s">
        <v>1672</v>
      </c>
      <c r="C1102" s="15" t="s">
        <v>1675</v>
      </c>
      <c r="D1102" t="s">
        <v>1873</v>
      </c>
      <c r="E1102" t="s">
        <v>1874</v>
      </c>
      <c r="G1102" s="15" t="s">
        <v>1694</v>
      </c>
      <c r="H1102" s="14" t="s">
        <v>1694</v>
      </c>
      <c r="I1102" s="18" t="s">
        <v>1857</v>
      </c>
      <c r="J1102" s="18" t="s">
        <v>1866</v>
      </c>
      <c r="K1102" s="18" t="s">
        <v>1867</v>
      </c>
      <c r="L1102">
        <v>2000</v>
      </c>
      <c r="M1102" t="s">
        <v>1856</v>
      </c>
      <c r="O1102">
        <v>2005</v>
      </c>
      <c r="P1102">
        <v>2005</v>
      </c>
      <c r="Q1102" t="s">
        <v>1858</v>
      </c>
      <c r="R1102">
        <v>10</v>
      </c>
      <c r="T1102" t="s">
        <v>1859</v>
      </c>
      <c r="U1102" t="s">
        <v>1775</v>
      </c>
      <c r="V1102" s="9" t="s">
        <v>1861</v>
      </c>
      <c r="W1102">
        <v>17.5</v>
      </c>
      <c r="X1102" s="9" t="s">
        <v>1862</v>
      </c>
      <c r="Z1102">
        <v>0</v>
      </c>
      <c r="AD1102" t="s">
        <v>1694</v>
      </c>
      <c r="AF1102" t="s">
        <v>1694</v>
      </c>
      <c r="AI1102" t="s">
        <v>1694</v>
      </c>
      <c r="AJ1102" s="15" t="s">
        <v>1674</v>
      </c>
      <c r="AK1102" s="15">
        <v>0</v>
      </c>
      <c r="AP1102" s="15">
        <v>28</v>
      </c>
      <c r="AQ1102" s="14" t="s">
        <v>1865</v>
      </c>
      <c r="AR1102" s="15" t="s">
        <v>1864</v>
      </c>
    </row>
    <row r="1103" spans="1:45" x14ac:dyDescent="0.2">
      <c r="A1103" t="s">
        <v>1855</v>
      </c>
      <c r="B1103" s="15" t="s">
        <v>1672</v>
      </c>
      <c r="C1103" s="15" t="s">
        <v>1675</v>
      </c>
      <c r="D1103" t="s">
        <v>1873</v>
      </c>
      <c r="E1103" t="s">
        <v>1874</v>
      </c>
      <c r="G1103" s="15" t="s">
        <v>1694</v>
      </c>
      <c r="H1103" s="14" t="s">
        <v>1694</v>
      </c>
      <c r="I1103" s="18" t="s">
        <v>1857</v>
      </c>
      <c r="J1103" s="18" t="s">
        <v>1866</v>
      </c>
      <c r="K1103" s="18" t="s">
        <v>1867</v>
      </c>
      <c r="L1103">
        <v>2000</v>
      </c>
      <c r="M1103" t="s">
        <v>1856</v>
      </c>
      <c r="O1103">
        <v>2005</v>
      </c>
      <c r="P1103">
        <v>2005</v>
      </c>
      <c r="Q1103" t="s">
        <v>1858</v>
      </c>
      <c r="R1103">
        <v>10</v>
      </c>
      <c r="T1103" t="s">
        <v>1859</v>
      </c>
      <c r="U1103" t="s">
        <v>1775</v>
      </c>
      <c r="V1103" s="9" t="s">
        <v>1861</v>
      </c>
      <c r="W1103">
        <v>17.5</v>
      </c>
      <c r="X1103" s="9" t="s">
        <v>1793</v>
      </c>
      <c r="Z1103">
        <v>0</v>
      </c>
      <c r="AD1103" t="s">
        <v>1694</v>
      </c>
      <c r="AF1103" t="s">
        <v>1694</v>
      </c>
      <c r="AI1103" t="s">
        <v>1694</v>
      </c>
      <c r="AJ1103" s="15" t="s">
        <v>1674</v>
      </c>
      <c r="AK1103" s="15">
        <v>0</v>
      </c>
      <c r="AP1103" s="15">
        <v>28</v>
      </c>
      <c r="AQ1103" s="14" t="s">
        <v>1865</v>
      </c>
      <c r="AR1103" s="15" t="s">
        <v>1864</v>
      </c>
    </row>
    <row r="1104" spans="1:45" x14ac:dyDescent="0.2">
      <c r="A1104" t="s">
        <v>1855</v>
      </c>
      <c r="B1104" s="15" t="s">
        <v>1672</v>
      </c>
      <c r="C1104" s="15" t="s">
        <v>1675</v>
      </c>
      <c r="D1104" t="s">
        <v>1873</v>
      </c>
      <c r="E1104" t="s">
        <v>1874</v>
      </c>
      <c r="G1104" s="15" t="s">
        <v>1694</v>
      </c>
      <c r="H1104" s="14" t="s">
        <v>1694</v>
      </c>
      <c r="I1104" s="18" t="s">
        <v>1857</v>
      </c>
      <c r="J1104" s="18" t="s">
        <v>1866</v>
      </c>
      <c r="K1104" s="18" t="s">
        <v>1867</v>
      </c>
      <c r="L1104">
        <v>2000</v>
      </c>
      <c r="M1104" t="s">
        <v>1856</v>
      </c>
      <c r="O1104">
        <v>2005</v>
      </c>
      <c r="P1104">
        <v>2005</v>
      </c>
      <c r="Q1104" t="s">
        <v>1858</v>
      </c>
      <c r="R1104">
        <v>10</v>
      </c>
      <c r="T1104" t="s">
        <v>1859</v>
      </c>
      <c r="U1104" t="s">
        <v>1775</v>
      </c>
      <c r="V1104" s="9" t="s">
        <v>1861</v>
      </c>
      <c r="W1104">
        <v>17.5</v>
      </c>
      <c r="X1104" s="9" t="s">
        <v>1790</v>
      </c>
      <c r="Z1104">
        <v>0</v>
      </c>
      <c r="AD1104" t="s">
        <v>1694</v>
      </c>
      <c r="AF1104" t="s">
        <v>1694</v>
      </c>
      <c r="AI1104" t="s">
        <v>1694</v>
      </c>
      <c r="AJ1104" s="15" t="s">
        <v>1674</v>
      </c>
      <c r="AK1104" s="15">
        <v>0</v>
      </c>
      <c r="AP1104" s="15">
        <v>28</v>
      </c>
      <c r="AQ1104" s="14" t="s">
        <v>1865</v>
      </c>
      <c r="AR1104" s="15" t="s">
        <v>1864</v>
      </c>
    </row>
    <row r="1105" spans="1:44" x14ac:dyDescent="0.2">
      <c r="A1105" t="s">
        <v>1855</v>
      </c>
      <c r="B1105" s="15" t="s">
        <v>1672</v>
      </c>
      <c r="C1105" s="15" t="s">
        <v>1675</v>
      </c>
      <c r="D1105" t="s">
        <v>1873</v>
      </c>
      <c r="E1105" t="s">
        <v>1874</v>
      </c>
      <c r="G1105" s="15" t="s">
        <v>1694</v>
      </c>
      <c r="H1105" s="14" t="s">
        <v>1694</v>
      </c>
      <c r="I1105" s="18" t="s">
        <v>1857</v>
      </c>
      <c r="J1105" s="18" t="s">
        <v>1866</v>
      </c>
      <c r="K1105" s="18" t="s">
        <v>1867</v>
      </c>
      <c r="L1105">
        <v>2000</v>
      </c>
      <c r="M1105" t="s">
        <v>1856</v>
      </c>
      <c r="O1105">
        <v>2005</v>
      </c>
      <c r="P1105">
        <v>2005</v>
      </c>
      <c r="Q1105" t="s">
        <v>1858</v>
      </c>
      <c r="R1105">
        <v>10</v>
      </c>
      <c r="T1105" t="s">
        <v>1859</v>
      </c>
      <c r="U1105" t="s">
        <v>1775</v>
      </c>
      <c r="V1105" s="9" t="s">
        <v>1861</v>
      </c>
      <c r="W1105">
        <v>17.5</v>
      </c>
      <c r="X1105" s="9" t="s">
        <v>1863</v>
      </c>
      <c r="Z1105">
        <v>0</v>
      </c>
      <c r="AD1105" t="s">
        <v>1694</v>
      </c>
      <c r="AF1105" t="s">
        <v>1694</v>
      </c>
      <c r="AI1105" t="s">
        <v>1694</v>
      </c>
      <c r="AJ1105" s="15" t="s">
        <v>1674</v>
      </c>
      <c r="AK1105" s="15">
        <v>0</v>
      </c>
      <c r="AP1105" s="15">
        <v>28</v>
      </c>
      <c r="AQ1105" s="14" t="s">
        <v>1865</v>
      </c>
      <c r="AR1105" s="15" t="s">
        <v>1864</v>
      </c>
    </row>
    <row r="1106" spans="1:44" x14ac:dyDescent="0.2">
      <c r="A1106" t="s">
        <v>1855</v>
      </c>
      <c r="B1106" s="15" t="s">
        <v>1672</v>
      </c>
      <c r="C1106" s="15" t="s">
        <v>1675</v>
      </c>
      <c r="D1106" t="s">
        <v>1873</v>
      </c>
      <c r="E1106" t="s">
        <v>1874</v>
      </c>
      <c r="G1106" s="15" t="s">
        <v>1694</v>
      </c>
      <c r="H1106" s="14" t="s">
        <v>1694</v>
      </c>
      <c r="I1106" s="18" t="s">
        <v>1857</v>
      </c>
      <c r="J1106" s="18" t="s">
        <v>1866</v>
      </c>
      <c r="K1106" s="18" t="s">
        <v>1867</v>
      </c>
      <c r="L1106">
        <v>2000</v>
      </c>
      <c r="M1106" t="s">
        <v>1856</v>
      </c>
      <c r="O1106">
        <v>2005</v>
      </c>
      <c r="P1106">
        <v>2005</v>
      </c>
      <c r="Q1106" t="s">
        <v>1858</v>
      </c>
      <c r="R1106">
        <v>10</v>
      </c>
      <c r="T1106" t="s">
        <v>1859</v>
      </c>
      <c r="U1106" t="s">
        <v>1775</v>
      </c>
      <c r="V1106" s="9" t="s">
        <v>1861</v>
      </c>
      <c r="W1106">
        <v>35</v>
      </c>
      <c r="X1106" s="9" t="s">
        <v>1862</v>
      </c>
      <c r="Z1106">
        <v>12</v>
      </c>
      <c r="AD1106" t="s">
        <v>1694</v>
      </c>
      <c r="AF1106" t="s">
        <v>1694</v>
      </c>
      <c r="AI1106" t="s">
        <v>1694</v>
      </c>
      <c r="AJ1106" s="15" t="s">
        <v>1674</v>
      </c>
      <c r="AK1106" s="15">
        <v>48.823999999999998</v>
      </c>
      <c r="AP1106" s="15">
        <v>28</v>
      </c>
      <c r="AQ1106" s="14" t="s">
        <v>1865</v>
      </c>
      <c r="AR1106" s="15" t="s">
        <v>1864</v>
      </c>
    </row>
    <row r="1107" spans="1:44" x14ac:dyDescent="0.2">
      <c r="A1107" t="s">
        <v>1855</v>
      </c>
      <c r="B1107" s="15" t="s">
        <v>1672</v>
      </c>
      <c r="C1107" s="15" t="s">
        <v>1675</v>
      </c>
      <c r="D1107" t="s">
        <v>1873</v>
      </c>
      <c r="E1107" t="s">
        <v>1874</v>
      </c>
      <c r="G1107" s="15" t="s">
        <v>1694</v>
      </c>
      <c r="H1107" s="14" t="s">
        <v>1694</v>
      </c>
      <c r="I1107" s="18" t="s">
        <v>1857</v>
      </c>
      <c r="J1107" s="18" t="s">
        <v>1866</v>
      </c>
      <c r="K1107" s="18" t="s">
        <v>1867</v>
      </c>
      <c r="L1107">
        <v>2000</v>
      </c>
      <c r="M1107" t="s">
        <v>1856</v>
      </c>
      <c r="O1107">
        <v>2005</v>
      </c>
      <c r="P1107">
        <v>2005</v>
      </c>
      <c r="Q1107" t="s">
        <v>1858</v>
      </c>
      <c r="R1107">
        <v>10</v>
      </c>
      <c r="T1107" t="s">
        <v>1859</v>
      </c>
      <c r="U1107" t="s">
        <v>1775</v>
      </c>
      <c r="V1107" s="9" t="s">
        <v>1861</v>
      </c>
      <c r="W1107">
        <v>35</v>
      </c>
      <c r="X1107" s="9" t="s">
        <v>1793</v>
      </c>
      <c r="Z1107">
        <v>12</v>
      </c>
      <c r="AD1107" t="s">
        <v>1694</v>
      </c>
      <c r="AF1107" t="s">
        <v>1694</v>
      </c>
      <c r="AI1107" t="s">
        <v>1694</v>
      </c>
      <c r="AJ1107" s="15" t="s">
        <v>1674</v>
      </c>
      <c r="AK1107" s="15">
        <v>69.117999999999995</v>
      </c>
      <c r="AP1107" s="15">
        <v>28</v>
      </c>
      <c r="AQ1107" s="14" t="s">
        <v>1865</v>
      </c>
      <c r="AR1107" s="15" t="s">
        <v>1864</v>
      </c>
    </row>
    <row r="1108" spans="1:44" x14ac:dyDescent="0.2">
      <c r="A1108" t="s">
        <v>1855</v>
      </c>
      <c r="B1108" s="15" t="s">
        <v>1672</v>
      </c>
      <c r="C1108" s="15" t="s">
        <v>1675</v>
      </c>
      <c r="D1108" t="s">
        <v>1873</v>
      </c>
      <c r="E1108" t="s">
        <v>1874</v>
      </c>
      <c r="G1108" s="15" t="s">
        <v>1694</v>
      </c>
      <c r="H1108" s="14" t="s">
        <v>1694</v>
      </c>
      <c r="I1108" s="18" t="s">
        <v>1857</v>
      </c>
      <c r="J1108" s="18" t="s">
        <v>1866</v>
      </c>
      <c r="K1108" s="18" t="s">
        <v>1867</v>
      </c>
      <c r="L1108">
        <v>2000</v>
      </c>
      <c r="M1108" t="s">
        <v>1856</v>
      </c>
      <c r="O1108">
        <v>2005</v>
      </c>
      <c r="P1108">
        <v>2005</v>
      </c>
      <c r="Q1108" t="s">
        <v>1858</v>
      </c>
      <c r="R1108">
        <v>10</v>
      </c>
      <c r="T1108" t="s">
        <v>1859</v>
      </c>
      <c r="U1108" t="s">
        <v>1775</v>
      </c>
      <c r="V1108" s="9" t="s">
        <v>1861</v>
      </c>
      <c r="W1108">
        <v>35</v>
      </c>
      <c r="X1108" s="9" t="s">
        <v>1790</v>
      </c>
      <c r="Z1108">
        <v>12</v>
      </c>
      <c r="AD1108" t="s">
        <v>1694</v>
      </c>
      <c r="AF1108" t="s">
        <v>1694</v>
      </c>
      <c r="AI1108" t="s">
        <v>1694</v>
      </c>
      <c r="AJ1108" s="15" t="s">
        <v>1674</v>
      </c>
      <c r="AK1108" s="15">
        <v>55</v>
      </c>
      <c r="AP1108" s="15">
        <v>28</v>
      </c>
      <c r="AQ1108" s="14" t="s">
        <v>1865</v>
      </c>
      <c r="AR1108" s="15" t="s">
        <v>1864</v>
      </c>
    </row>
    <row r="1109" spans="1:44" x14ac:dyDescent="0.2">
      <c r="A1109" t="s">
        <v>1855</v>
      </c>
      <c r="B1109" s="15" t="s">
        <v>1672</v>
      </c>
      <c r="C1109" s="15" t="s">
        <v>1675</v>
      </c>
      <c r="D1109" t="s">
        <v>1873</v>
      </c>
      <c r="E1109" t="s">
        <v>1874</v>
      </c>
      <c r="G1109" s="15" t="s">
        <v>1694</v>
      </c>
      <c r="H1109" s="14" t="s">
        <v>1694</v>
      </c>
      <c r="I1109" s="18" t="s">
        <v>1857</v>
      </c>
      <c r="J1109" s="18" t="s">
        <v>1866</v>
      </c>
      <c r="K1109" s="18" t="s">
        <v>1867</v>
      </c>
      <c r="L1109">
        <v>2000</v>
      </c>
      <c r="M1109" t="s">
        <v>1856</v>
      </c>
      <c r="O1109">
        <v>2005</v>
      </c>
      <c r="P1109">
        <v>2005</v>
      </c>
      <c r="Q1109" t="s">
        <v>1858</v>
      </c>
      <c r="R1109">
        <v>10</v>
      </c>
      <c r="T1109" t="s">
        <v>1859</v>
      </c>
      <c r="U1109" t="s">
        <v>1775</v>
      </c>
      <c r="V1109" s="9" t="s">
        <v>1861</v>
      </c>
      <c r="W1109">
        <v>35</v>
      </c>
      <c r="X1109" s="9" t="s">
        <v>1863</v>
      </c>
      <c r="Z1109">
        <v>12</v>
      </c>
      <c r="AD1109" t="s">
        <v>1694</v>
      </c>
      <c r="AF1109" t="s">
        <v>1694</v>
      </c>
      <c r="AI1109" t="s">
        <v>1694</v>
      </c>
      <c r="AJ1109" s="15" t="s">
        <v>1674</v>
      </c>
      <c r="AK1109" s="4">
        <v>31.471</v>
      </c>
      <c r="AP1109" s="15">
        <v>28</v>
      </c>
      <c r="AQ1109" s="14" t="s">
        <v>1865</v>
      </c>
      <c r="AR1109" s="15" t="s">
        <v>1864</v>
      </c>
    </row>
    <row r="1110" spans="1:44" x14ac:dyDescent="0.2">
      <c r="A1110" t="s">
        <v>1855</v>
      </c>
      <c r="B1110" s="15" t="s">
        <v>1672</v>
      </c>
      <c r="C1110" s="15" t="s">
        <v>1675</v>
      </c>
      <c r="D1110" t="s">
        <v>1873</v>
      </c>
      <c r="E1110" t="s">
        <v>1874</v>
      </c>
      <c r="G1110" s="15" t="s">
        <v>1694</v>
      </c>
      <c r="H1110" s="14" t="s">
        <v>1694</v>
      </c>
      <c r="I1110" s="18" t="s">
        <v>1857</v>
      </c>
      <c r="J1110" s="18" t="s">
        <v>1866</v>
      </c>
      <c r="K1110" s="18" t="s">
        <v>1867</v>
      </c>
      <c r="L1110">
        <v>2000</v>
      </c>
      <c r="M1110" t="s">
        <v>1856</v>
      </c>
      <c r="O1110">
        <v>2005</v>
      </c>
      <c r="P1110">
        <v>2005</v>
      </c>
      <c r="Q1110" t="s">
        <v>1858</v>
      </c>
      <c r="R1110">
        <v>10</v>
      </c>
      <c r="T1110" t="s">
        <v>1859</v>
      </c>
      <c r="U1110" t="s">
        <v>1775</v>
      </c>
      <c r="V1110" s="9" t="s">
        <v>1861</v>
      </c>
      <c r="W1110">
        <v>35</v>
      </c>
      <c r="X1110" s="9" t="s">
        <v>1862</v>
      </c>
      <c r="Z1110">
        <v>0</v>
      </c>
      <c r="AD1110" t="s">
        <v>1694</v>
      </c>
      <c r="AF1110" t="s">
        <v>1694</v>
      </c>
      <c r="AI1110" t="s">
        <v>1694</v>
      </c>
      <c r="AJ1110" s="15" t="s">
        <v>1674</v>
      </c>
      <c r="AK1110" s="15">
        <v>0</v>
      </c>
      <c r="AP1110" s="15">
        <v>28</v>
      </c>
      <c r="AQ1110" s="14" t="s">
        <v>1865</v>
      </c>
      <c r="AR1110" s="15" t="s">
        <v>1864</v>
      </c>
    </row>
    <row r="1111" spans="1:44" x14ac:dyDescent="0.2">
      <c r="A1111" t="s">
        <v>1855</v>
      </c>
      <c r="B1111" s="15" t="s">
        <v>1672</v>
      </c>
      <c r="C1111" s="15" t="s">
        <v>1675</v>
      </c>
      <c r="D1111" t="s">
        <v>1873</v>
      </c>
      <c r="E1111" t="s">
        <v>1874</v>
      </c>
      <c r="G1111" s="15" t="s">
        <v>1694</v>
      </c>
      <c r="H1111" s="14" t="s">
        <v>1694</v>
      </c>
      <c r="I1111" s="18" t="s">
        <v>1857</v>
      </c>
      <c r="J1111" s="18" t="s">
        <v>1866</v>
      </c>
      <c r="K1111" s="18" t="s">
        <v>1867</v>
      </c>
      <c r="L1111">
        <v>2000</v>
      </c>
      <c r="M1111" t="s">
        <v>1856</v>
      </c>
      <c r="O1111">
        <v>2005</v>
      </c>
      <c r="P1111">
        <v>2005</v>
      </c>
      <c r="Q1111" t="s">
        <v>1858</v>
      </c>
      <c r="R1111">
        <v>10</v>
      </c>
      <c r="T1111" t="s">
        <v>1859</v>
      </c>
      <c r="U1111" t="s">
        <v>1775</v>
      </c>
      <c r="V1111" s="9" t="s">
        <v>1861</v>
      </c>
      <c r="W1111">
        <v>35</v>
      </c>
      <c r="X1111" s="9" t="s">
        <v>1793</v>
      </c>
      <c r="Z1111">
        <v>0</v>
      </c>
      <c r="AD1111" t="s">
        <v>1694</v>
      </c>
      <c r="AF1111" t="s">
        <v>1694</v>
      </c>
      <c r="AI1111" t="s">
        <v>1694</v>
      </c>
      <c r="AJ1111" s="15" t="s">
        <v>1674</v>
      </c>
      <c r="AK1111" s="15">
        <v>0</v>
      </c>
      <c r="AP1111" s="15">
        <v>28</v>
      </c>
      <c r="AQ1111" s="14" t="s">
        <v>1865</v>
      </c>
      <c r="AR1111" s="15" t="s">
        <v>1864</v>
      </c>
    </row>
    <row r="1112" spans="1:44" x14ac:dyDescent="0.2">
      <c r="A1112" t="s">
        <v>1855</v>
      </c>
      <c r="B1112" s="15" t="s">
        <v>1672</v>
      </c>
      <c r="C1112" s="15" t="s">
        <v>1675</v>
      </c>
      <c r="D1112" t="s">
        <v>1873</v>
      </c>
      <c r="E1112" t="s">
        <v>1874</v>
      </c>
      <c r="G1112" s="15" t="s">
        <v>1694</v>
      </c>
      <c r="H1112" s="14" t="s">
        <v>1694</v>
      </c>
      <c r="I1112" s="18" t="s">
        <v>1857</v>
      </c>
      <c r="J1112" s="18" t="s">
        <v>1866</v>
      </c>
      <c r="K1112" s="18" t="s">
        <v>1867</v>
      </c>
      <c r="L1112">
        <v>2000</v>
      </c>
      <c r="M1112" t="s">
        <v>1856</v>
      </c>
      <c r="O1112">
        <v>2005</v>
      </c>
      <c r="P1112">
        <v>2005</v>
      </c>
      <c r="Q1112" t="s">
        <v>1858</v>
      </c>
      <c r="R1112">
        <v>10</v>
      </c>
      <c r="T1112" t="s">
        <v>1859</v>
      </c>
      <c r="U1112" t="s">
        <v>1775</v>
      </c>
      <c r="V1112" s="9" t="s">
        <v>1861</v>
      </c>
      <c r="W1112">
        <v>35</v>
      </c>
      <c r="X1112" s="9" t="s">
        <v>1790</v>
      </c>
      <c r="Z1112">
        <v>0</v>
      </c>
      <c r="AD1112" t="s">
        <v>1694</v>
      </c>
      <c r="AF1112" t="s">
        <v>1694</v>
      </c>
      <c r="AI1112" t="s">
        <v>1694</v>
      </c>
      <c r="AJ1112" s="15" t="s">
        <v>1674</v>
      </c>
      <c r="AK1112" s="15">
        <v>0</v>
      </c>
      <c r="AP1112" s="15">
        <v>28</v>
      </c>
      <c r="AQ1112" s="14" t="s">
        <v>1865</v>
      </c>
      <c r="AR1112" s="15" t="s">
        <v>1864</v>
      </c>
    </row>
    <row r="1113" spans="1:44" x14ac:dyDescent="0.2">
      <c r="A1113" t="s">
        <v>1855</v>
      </c>
      <c r="B1113" s="15" t="s">
        <v>1672</v>
      </c>
      <c r="C1113" s="15" t="s">
        <v>1675</v>
      </c>
      <c r="D1113" t="s">
        <v>1873</v>
      </c>
      <c r="E1113" t="s">
        <v>1874</v>
      </c>
      <c r="G1113" s="15" t="s">
        <v>1694</v>
      </c>
      <c r="H1113" s="14" t="s">
        <v>1694</v>
      </c>
      <c r="I1113" s="18" t="s">
        <v>1857</v>
      </c>
      <c r="J1113" s="18" t="s">
        <v>1866</v>
      </c>
      <c r="K1113" s="18" t="s">
        <v>1867</v>
      </c>
      <c r="L1113">
        <v>2000</v>
      </c>
      <c r="M1113" t="s">
        <v>1856</v>
      </c>
      <c r="O1113">
        <v>2005</v>
      </c>
      <c r="P1113">
        <v>2005</v>
      </c>
      <c r="Q1113" t="s">
        <v>1858</v>
      </c>
      <c r="R1113">
        <v>10</v>
      </c>
      <c r="T1113" t="s">
        <v>1859</v>
      </c>
      <c r="U1113" t="s">
        <v>1775</v>
      </c>
      <c r="V1113" s="9" t="s">
        <v>1861</v>
      </c>
      <c r="W1113">
        <v>35</v>
      </c>
      <c r="X1113" s="9" t="s">
        <v>1863</v>
      </c>
      <c r="Z1113">
        <v>0</v>
      </c>
      <c r="AD1113" t="s">
        <v>1694</v>
      </c>
      <c r="AF1113" t="s">
        <v>1694</v>
      </c>
      <c r="AI1113" t="s">
        <v>1694</v>
      </c>
      <c r="AJ1113" s="15" t="s">
        <v>1674</v>
      </c>
      <c r="AK1113" s="15">
        <v>0</v>
      </c>
      <c r="AP1113" s="15">
        <v>28</v>
      </c>
      <c r="AQ1113" s="14" t="s">
        <v>1865</v>
      </c>
      <c r="AR1113" s="15" t="s">
        <v>1864</v>
      </c>
    </row>
    <row r="1114" spans="1:44" x14ac:dyDescent="0.2">
      <c r="A1114" t="s">
        <v>1855</v>
      </c>
      <c r="B1114" s="15" t="s">
        <v>1672</v>
      </c>
      <c r="C1114" s="15" t="s">
        <v>1675</v>
      </c>
      <c r="D1114" t="s">
        <v>1873</v>
      </c>
      <c r="E1114" t="s">
        <v>1874</v>
      </c>
      <c r="G1114" s="15" t="s">
        <v>1694</v>
      </c>
      <c r="H1114" s="14" t="s">
        <v>1694</v>
      </c>
      <c r="I1114" s="18" t="s">
        <v>1857</v>
      </c>
      <c r="J1114" s="18" t="s">
        <v>1866</v>
      </c>
      <c r="K1114" s="18" t="s">
        <v>1867</v>
      </c>
      <c r="L1114">
        <v>2000</v>
      </c>
      <c r="M1114" t="s">
        <v>1856</v>
      </c>
      <c r="O1114">
        <v>2005</v>
      </c>
      <c r="P1114">
        <v>2005</v>
      </c>
      <c r="Q1114" t="s">
        <v>1858</v>
      </c>
      <c r="R1114">
        <v>10</v>
      </c>
      <c r="T1114" t="s">
        <v>1859</v>
      </c>
      <c r="U1114" t="s">
        <v>1775</v>
      </c>
      <c r="V1114" s="9" t="s">
        <v>1861</v>
      </c>
      <c r="W1114">
        <v>70</v>
      </c>
      <c r="X1114" s="9" t="s">
        <v>1862</v>
      </c>
      <c r="Z1114">
        <v>12</v>
      </c>
      <c r="AD1114" t="s">
        <v>1694</v>
      </c>
      <c r="AF1114" t="s">
        <v>1694</v>
      </c>
      <c r="AI1114" t="s">
        <v>1694</v>
      </c>
      <c r="AJ1114" s="15" t="s">
        <v>1674</v>
      </c>
      <c r="AK1114" s="15">
        <v>40.293999999999997</v>
      </c>
      <c r="AP1114" s="15">
        <v>28</v>
      </c>
      <c r="AQ1114" s="14" t="s">
        <v>1865</v>
      </c>
      <c r="AR1114" s="15" t="s">
        <v>1864</v>
      </c>
    </row>
    <row r="1115" spans="1:44" x14ac:dyDescent="0.2">
      <c r="A1115" t="s">
        <v>1855</v>
      </c>
      <c r="B1115" s="15" t="s">
        <v>1672</v>
      </c>
      <c r="C1115" s="15" t="s">
        <v>1675</v>
      </c>
      <c r="D1115" t="s">
        <v>1873</v>
      </c>
      <c r="E1115" t="s">
        <v>1874</v>
      </c>
      <c r="G1115" s="15" t="s">
        <v>1694</v>
      </c>
      <c r="H1115" s="14" t="s">
        <v>1694</v>
      </c>
      <c r="I1115" s="18" t="s">
        <v>1857</v>
      </c>
      <c r="J1115" s="18" t="s">
        <v>1866</v>
      </c>
      <c r="K1115" s="18" t="s">
        <v>1867</v>
      </c>
      <c r="L1115">
        <v>2000</v>
      </c>
      <c r="M1115" t="s">
        <v>1856</v>
      </c>
      <c r="O1115">
        <v>2005</v>
      </c>
      <c r="P1115">
        <v>2005</v>
      </c>
      <c r="Q1115" t="s">
        <v>1858</v>
      </c>
      <c r="R1115">
        <v>10</v>
      </c>
      <c r="T1115" t="s">
        <v>1859</v>
      </c>
      <c r="U1115" t="s">
        <v>1775</v>
      </c>
      <c r="V1115" s="9" t="s">
        <v>1861</v>
      </c>
      <c r="W1115">
        <v>70</v>
      </c>
      <c r="X1115" s="9" t="s">
        <v>1793</v>
      </c>
      <c r="Z1115">
        <v>12</v>
      </c>
      <c r="AD1115" t="s">
        <v>1694</v>
      </c>
      <c r="AF1115" t="s">
        <v>1694</v>
      </c>
      <c r="AI1115" t="s">
        <v>1694</v>
      </c>
      <c r="AJ1115" s="15" t="s">
        <v>1674</v>
      </c>
      <c r="AK1115" s="15">
        <v>62.058999999999997</v>
      </c>
      <c r="AP1115" s="15">
        <v>28</v>
      </c>
      <c r="AQ1115" s="14" t="s">
        <v>1865</v>
      </c>
      <c r="AR1115" s="15" t="s">
        <v>1864</v>
      </c>
    </row>
    <row r="1116" spans="1:44" x14ac:dyDescent="0.2">
      <c r="A1116" t="s">
        <v>1855</v>
      </c>
      <c r="B1116" s="15" t="s">
        <v>1672</v>
      </c>
      <c r="C1116" s="15" t="s">
        <v>1675</v>
      </c>
      <c r="D1116" t="s">
        <v>1873</v>
      </c>
      <c r="E1116" t="s">
        <v>1874</v>
      </c>
      <c r="G1116" s="15" t="s">
        <v>1694</v>
      </c>
      <c r="H1116" s="14" t="s">
        <v>1694</v>
      </c>
      <c r="I1116" s="18" t="s">
        <v>1857</v>
      </c>
      <c r="J1116" s="18" t="s">
        <v>1866</v>
      </c>
      <c r="K1116" s="18" t="s">
        <v>1867</v>
      </c>
      <c r="L1116">
        <v>2000</v>
      </c>
      <c r="M1116" t="s">
        <v>1856</v>
      </c>
      <c r="O1116">
        <v>2005</v>
      </c>
      <c r="P1116">
        <v>2005</v>
      </c>
      <c r="Q1116" t="s">
        <v>1858</v>
      </c>
      <c r="R1116">
        <v>10</v>
      </c>
      <c r="T1116" t="s">
        <v>1859</v>
      </c>
      <c r="U1116" t="s">
        <v>1775</v>
      </c>
      <c r="V1116" s="9" t="s">
        <v>1861</v>
      </c>
      <c r="W1116">
        <v>70</v>
      </c>
      <c r="X1116" s="9" t="s">
        <v>1790</v>
      </c>
      <c r="Z1116">
        <v>12</v>
      </c>
      <c r="AD1116" t="s">
        <v>1694</v>
      </c>
      <c r="AF1116" t="s">
        <v>1694</v>
      </c>
      <c r="AI1116" t="s">
        <v>1694</v>
      </c>
      <c r="AJ1116" s="15" t="s">
        <v>1674</v>
      </c>
      <c r="AK1116" s="15">
        <v>57.353000000000002</v>
      </c>
      <c r="AP1116" s="15">
        <v>28</v>
      </c>
      <c r="AQ1116" s="14" t="s">
        <v>1865</v>
      </c>
      <c r="AR1116" s="15" t="s">
        <v>1864</v>
      </c>
    </row>
    <row r="1117" spans="1:44" x14ac:dyDescent="0.2">
      <c r="A1117" t="s">
        <v>1855</v>
      </c>
      <c r="B1117" s="15" t="s">
        <v>1672</v>
      </c>
      <c r="C1117" s="15" t="s">
        <v>1675</v>
      </c>
      <c r="D1117" t="s">
        <v>1873</v>
      </c>
      <c r="E1117" t="s">
        <v>1874</v>
      </c>
      <c r="G1117" s="15" t="s">
        <v>1694</v>
      </c>
      <c r="H1117" s="14" t="s">
        <v>1694</v>
      </c>
      <c r="I1117" s="18" t="s">
        <v>1857</v>
      </c>
      <c r="J1117" s="18" t="s">
        <v>1866</v>
      </c>
      <c r="K1117" s="18" t="s">
        <v>1867</v>
      </c>
      <c r="L1117">
        <v>2000</v>
      </c>
      <c r="M1117" t="s">
        <v>1856</v>
      </c>
      <c r="O1117">
        <v>2005</v>
      </c>
      <c r="P1117">
        <v>2005</v>
      </c>
      <c r="Q1117" t="s">
        <v>1858</v>
      </c>
      <c r="R1117">
        <v>10</v>
      </c>
      <c r="T1117" t="s">
        <v>1859</v>
      </c>
      <c r="U1117" t="s">
        <v>1775</v>
      </c>
      <c r="V1117" s="9" t="s">
        <v>1861</v>
      </c>
      <c r="W1117">
        <v>70</v>
      </c>
      <c r="X1117" s="9" t="s">
        <v>1863</v>
      </c>
      <c r="Z1117">
        <v>12</v>
      </c>
      <c r="AD1117" t="s">
        <v>1694</v>
      </c>
      <c r="AF1117" t="s">
        <v>1694</v>
      </c>
      <c r="AI1117" t="s">
        <v>1694</v>
      </c>
      <c r="AJ1117" s="15" t="s">
        <v>1674</v>
      </c>
      <c r="AK1117" s="4">
        <v>59.411999999999999</v>
      </c>
      <c r="AP1117" s="15">
        <v>28</v>
      </c>
      <c r="AQ1117" s="14" t="s">
        <v>1865</v>
      </c>
      <c r="AR1117" s="15" t="s">
        <v>1864</v>
      </c>
    </row>
    <row r="1118" spans="1:44" x14ac:dyDescent="0.2">
      <c r="A1118" t="s">
        <v>1855</v>
      </c>
      <c r="B1118" s="15" t="s">
        <v>1672</v>
      </c>
      <c r="C1118" s="15" t="s">
        <v>1675</v>
      </c>
      <c r="D1118" t="s">
        <v>1873</v>
      </c>
      <c r="E1118" t="s">
        <v>1874</v>
      </c>
      <c r="G1118" s="15" t="s">
        <v>1694</v>
      </c>
      <c r="H1118" s="14" t="s">
        <v>1694</v>
      </c>
      <c r="I1118" s="18" t="s">
        <v>1857</v>
      </c>
      <c r="J1118" s="18" t="s">
        <v>1866</v>
      </c>
      <c r="K1118" s="18" t="s">
        <v>1867</v>
      </c>
      <c r="L1118">
        <v>2000</v>
      </c>
      <c r="M1118" t="s">
        <v>1856</v>
      </c>
      <c r="O1118">
        <v>2005</v>
      </c>
      <c r="P1118">
        <v>2005</v>
      </c>
      <c r="Q1118" t="s">
        <v>1858</v>
      </c>
      <c r="R1118">
        <v>10</v>
      </c>
      <c r="T1118" t="s">
        <v>1859</v>
      </c>
      <c r="U1118" t="s">
        <v>1775</v>
      </c>
      <c r="V1118" s="9" t="s">
        <v>1861</v>
      </c>
      <c r="W1118">
        <v>70</v>
      </c>
      <c r="X1118" s="9" t="s">
        <v>1862</v>
      </c>
      <c r="Z1118">
        <v>0</v>
      </c>
      <c r="AD1118" t="s">
        <v>1694</v>
      </c>
      <c r="AF1118" t="s">
        <v>1694</v>
      </c>
      <c r="AI1118" t="s">
        <v>1694</v>
      </c>
      <c r="AJ1118" s="15" t="s">
        <v>1674</v>
      </c>
      <c r="AK1118" s="15">
        <v>0</v>
      </c>
      <c r="AP1118" s="15">
        <v>28</v>
      </c>
      <c r="AQ1118" s="14" t="s">
        <v>1865</v>
      </c>
      <c r="AR1118" s="15" t="s">
        <v>1864</v>
      </c>
    </row>
    <row r="1119" spans="1:44" x14ac:dyDescent="0.2">
      <c r="A1119" t="s">
        <v>1855</v>
      </c>
      <c r="B1119" s="15" t="s">
        <v>1672</v>
      </c>
      <c r="C1119" s="15" t="s">
        <v>1675</v>
      </c>
      <c r="D1119" t="s">
        <v>1873</v>
      </c>
      <c r="E1119" t="s">
        <v>1874</v>
      </c>
      <c r="G1119" s="15" t="s">
        <v>1694</v>
      </c>
      <c r="H1119" s="14" t="s">
        <v>1694</v>
      </c>
      <c r="I1119" s="18" t="s">
        <v>1857</v>
      </c>
      <c r="J1119" s="18" t="s">
        <v>1866</v>
      </c>
      <c r="K1119" s="18" t="s">
        <v>1867</v>
      </c>
      <c r="L1119">
        <v>2000</v>
      </c>
      <c r="M1119" t="s">
        <v>1856</v>
      </c>
      <c r="O1119">
        <v>2005</v>
      </c>
      <c r="P1119">
        <v>2005</v>
      </c>
      <c r="Q1119" t="s">
        <v>1858</v>
      </c>
      <c r="R1119">
        <v>10</v>
      </c>
      <c r="T1119" t="s">
        <v>1859</v>
      </c>
      <c r="U1119" t="s">
        <v>1775</v>
      </c>
      <c r="V1119" s="9" t="s">
        <v>1861</v>
      </c>
      <c r="W1119">
        <v>70</v>
      </c>
      <c r="X1119" s="9" t="s">
        <v>1793</v>
      </c>
      <c r="Z1119">
        <v>0</v>
      </c>
      <c r="AD1119" t="s">
        <v>1694</v>
      </c>
      <c r="AF1119" t="s">
        <v>1694</v>
      </c>
      <c r="AI1119" t="s">
        <v>1694</v>
      </c>
      <c r="AJ1119" s="15" t="s">
        <v>1674</v>
      </c>
      <c r="AK1119" s="15">
        <v>0</v>
      </c>
      <c r="AP1119" s="15">
        <v>28</v>
      </c>
      <c r="AQ1119" s="14" t="s">
        <v>1865</v>
      </c>
      <c r="AR1119" s="15" t="s">
        <v>1864</v>
      </c>
    </row>
    <row r="1120" spans="1:44" x14ac:dyDescent="0.2">
      <c r="A1120" t="s">
        <v>1855</v>
      </c>
      <c r="B1120" s="15" t="s">
        <v>1672</v>
      </c>
      <c r="C1120" s="15" t="s">
        <v>1675</v>
      </c>
      <c r="D1120" t="s">
        <v>1873</v>
      </c>
      <c r="E1120" t="s">
        <v>1874</v>
      </c>
      <c r="G1120" s="15" t="s">
        <v>1694</v>
      </c>
      <c r="H1120" s="14" t="s">
        <v>1694</v>
      </c>
      <c r="I1120" s="18" t="s">
        <v>1857</v>
      </c>
      <c r="J1120" s="18" t="s">
        <v>1866</v>
      </c>
      <c r="K1120" s="18" t="s">
        <v>1867</v>
      </c>
      <c r="L1120">
        <v>2000</v>
      </c>
      <c r="M1120" t="s">
        <v>1856</v>
      </c>
      <c r="O1120">
        <v>2005</v>
      </c>
      <c r="P1120">
        <v>2005</v>
      </c>
      <c r="Q1120" t="s">
        <v>1858</v>
      </c>
      <c r="R1120">
        <v>10</v>
      </c>
      <c r="T1120" t="s">
        <v>1859</v>
      </c>
      <c r="U1120" t="s">
        <v>1775</v>
      </c>
      <c r="V1120" s="9" t="s">
        <v>1861</v>
      </c>
      <c r="W1120">
        <v>70</v>
      </c>
      <c r="X1120" s="9" t="s">
        <v>1790</v>
      </c>
      <c r="Z1120">
        <v>0</v>
      </c>
      <c r="AD1120" t="s">
        <v>1694</v>
      </c>
      <c r="AF1120" t="s">
        <v>1694</v>
      </c>
      <c r="AI1120" t="s">
        <v>1694</v>
      </c>
      <c r="AJ1120" s="15" t="s">
        <v>1674</v>
      </c>
      <c r="AK1120" s="15">
        <v>0</v>
      </c>
      <c r="AP1120" s="15">
        <v>28</v>
      </c>
      <c r="AQ1120" s="14" t="s">
        <v>1865</v>
      </c>
      <c r="AR1120" s="15" t="s">
        <v>1864</v>
      </c>
    </row>
    <row r="1121" spans="1:44" x14ac:dyDescent="0.2">
      <c r="A1121" t="s">
        <v>1855</v>
      </c>
      <c r="B1121" s="15" t="s">
        <v>1672</v>
      </c>
      <c r="C1121" s="15" t="s">
        <v>1675</v>
      </c>
      <c r="D1121" t="s">
        <v>1873</v>
      </c>
      <c r="E1121" t="s">
        <v>1874</v>
      </c>
      <c r="G1121" s="15" t="s">
        <v>1694</v>
      </c>
      <c r="H1121" s="14" t="s">
        <v>1694</v>
      </c>
      <c r="I1121" s="18" t="s">
        <v>1857</v>
      </c>
      <c r="J1121" s="18" t="s">
        <v>1866</v>
      </c>
      <c r="K1121" s="18" t="s">
        <v>1867</v>
      </c>
      <c r="L1121">
        <v>2000</v>
      </c>
      <c r="M1121" t="s">
        <v>1856</v>
      </c>
      <c r="O1121">
        <v>2005</v>
      </c>
      <c r="P1121">
        <v>2005</v>
      </c>
      <c r="Q1121" t="s">
        <v>1858</v>
      </c>
      <c r="R1121">
        <v>10</v>
      </c>
      <c r="T1121" t="s">
        <v>1859</v>
      </c>
      <c r="U1121" t="s">
        <v>1775</v>
      </c>
      <c r="V1121" s="9" t="s">
        <v>1861</v>
      </c>
      <c r="W1121">
        <v>70</v>
      </c>
      <c r="X1121" s="9" t="s">
        <v>1863</v>
      </c>
      <c r="Z1121">
        <v>0</v>
      </c>
      <c r="AD1121" t="s">
        <v>1694</v>
      </c>
      <c r="AF1121" t="s">
        <v>1694</v>
      </c>
      <c r="AI1121" t="s">
        <v>1694</v>
      </c>
      <c r="AJ1121" s="15" t="s">
        <v>1674</v>
      </c>
      <c r="AK1121" s="15">
        <v>0</v>
      </c>
      <c r="AP1121" s="15">
        <v>28</v>
      </c>
      <c r="AQ1121" s="14" t="s">
        <v>1865</v>
      </c>
      <c r="AR1121" s="15" t="s">
        <v>1864</v>
      </c>
    </row>
    <row r="1122" spans="1:44" x14ac:dyDescent="0.2">
      <c r="A1122" t="s">
        <v>1855</v>
      </c>
      <c r="B1122" s="15" t="s">
        <v>1672</v>
      </c>
      <c r="C1122" s="15" t="s">
        <v>1675</v>
      </c>
      <c r="D1122" t="s">
        <v>1873</v>
      </c>
      <c r="E1122" t="s">
        <v>1874</v>
      </c>
      <c r="G1122" s="15" t="s">
        <v>1694</v>
      </c>
      <c r="H1122" s="14" t="s">
        <v>1694</v>
      </c>
      <c r="I1122" s="18" t="s">
        <v>1857</v>
      </c>
      <c r="J1122" s="18" t="s">
        <v>1866</v>
      </c>
      <c r="K1122" s="18" t="s">
        <v>1867</v>
      </c>
      <c r="L1122">
        <v>2000</v>
      </c>
      <c r="M1122" t="s">
        <v>1856</v>
      </c>
      <c r="O1122">
        <v>2005</v>
      </c>
      <c r="P1122">
        <v>2005</v>
      </c>
      <c r="Q1122" t="s">
        <v>1858</v>
      </c>
      <c r="R1122">
        <v>10</v>
      </c>
      <c r="T1122" t="s">
        <v>1859</v>
      </c>
      <c r="U1122" t="s">
        <v>1775</v>
      </c>
      <c r="V1122" s="9" t="s">
        <v>1861</v>
      </c>
      <c r="W1122">
        <v>140</v>
      </c>
      <c r="X1122" s="9" t="s">
        <v>1862</v>
      </c>
      <c r="Z1122">
        <v>12</v>
      </c>
      <c r="AD1122" t="s">
        <v>1694</v>
      </c>
      <c r="AF1122" t="s">
        <v>1694</v>
      </c>
      <c r="AI1122" t="s">
        <v>1694</v>
      </c>
      <c r="AJ1122" s="15" t="s">
        <v>1674</v>
      </c>
      <c r="AK1122" s="15">
        <v>62.058999999999997</v>
      </c>
      <c r="AP1122" s="15">
        <v>28</v>
      </c>
      <c r="AQ1122" s="14" t="s">
        <v>1865</v>
      </c>
      <c r="AR1122" s="15" t="s">
        <v>1864</v>
      </c>
    </row>
    <row r="1123" spans="1:44" x14ac:dyDescent="0.2">
      <c r="A1123" t="s">
        <v>1855</v>
      </c>
      <c r="B1123" s="15" t="s">
        <v>1672</v>
      </c>
      <c r="C1123" s="15" t="s">
        <v>1675</v>
      </c>
      <c r="D1123" t="s">
        <v>1873</v>
      </c>
      <c r="E1123" t="s">
        <v>1874</v>
      </c>
      <c r="G1123" s="15" t="s">
        <v>1694</v>
      </c>
      <c r="H1123" s="14" t="s">
        <v>1694</v>
      </c>
      <c r="I1123" s="18" t="s">
        <v>1857</v>
      </c>
      <c r="J1123" s="18" t="s">
        <v>1866</v>
      </c>
      <c r="K1123" s="18" t="s">
        <v>1867</v>
      </c>
      <c r="L1123">
        <v>2000</v>
      </c>
      <c r="M1123" t="s">
        <v>1856</v>
      </c>
      <c r="O1123">
        <v>2005</v>
      </c>
      <c r="P1123">
        <v>2005</v>
      </c>
      <c r="Q1123" t="s">
        <v>1858</v>
      </c>
      <c r="R1123">
        <v>10</v>
      </c>
      <c r="T1123" t="s">
        <v>1859</v>
      </c>
      <c r="U1123" t="s">
        <v>1775</v>
      </c>
      <c r="V1123" s="9" t="s">
        <v>1861</v>
      </c>
      <c r="W1123">
        <v>140</v>
      </c>
      <c r="X1123" s="9" t="s">
        <v>1793</v>
      </c>
      <c r="Z1123">
        <v>12</v>
      </c>
      <c r="AD1123" t="s">
        <v>1694</v>
      </c>
      <c r="AF1123" t="s">
        <v>1694</v>
      </c>
      <c r="AI1123" t="s">
        <v>1694</v>
      </c>
      <c r="AJ1123" s="15" t="s">
        <v>1674</v>
      </c>
      <c r="AK1123" s="15">
        <v>83.234999999999999</v>
      </c>
      <c r="AP1123" s="15">
        <v>28</v>
      </c>
      <c r="AQ1123" s="14" t="s">
        <v>1865</v>
      </c>
      <c r="AR1123" s="15" t="s">
        <v>1864</v>
      </c>
    </row>
    <row r="1124" spans="1:44" x14ac:dyDescent="0.2">
      <c r="A1124" t="s">
        <v>1855</v>
      </c>
      <c r="B1124" s="15" t="s">
        <v>1672</v>
      </c>
      <c r="C1124" s="15" t="s">
        <v>1675</v>
      </c>
      <c r="D1124" t="s">
        <v>1873</v>
      </c>
      <c r="E1124" t="s">
        <v>1874</v>
      </c>
      <c r="G1124" s="15" t="s">
        <v>1694</v>
      </c>
      <c r="H1124" s="14" t="s">
        <v>1694</v>
      </c>
      <c r="I1124" s="18" t="s">
        <v>1857</v>
      </c>
      <c r="J1124" s="18" t="s">
        <v>1866</v>
      </c>
      <c r="K1124" s="18" t="s">
        <v>1867</v>
      </c>
      <c r="L1124">
        <v>2000</v>
      </c>
      <c r="M1124" t="s">
        <v>1856</v>
      </c>
      <c r="O1124">
        <v>2005</v>
      </c>
      <c r="P1124">
        <v>2005</v>
      </c>
      <c r="Q1124" t="s">
        <v>1858</v>
      </c>
      <c r="R1124">
        <v>10</v>
      </c>
      <c r="T1124" t="s">
        <v>1859</v>
      </c>
      <c r="U1124" t="s">
        <v>1775</v>
      </c>
      <c r="V1124" s="9" t="s">
        <v>1861</v>
      </c>
      <c r="W1124">
        <v>140</v>
      </c>
      <c r="X1124" s="9" t="s">
        <v>1790</v>
      </c>
      <c r="Z1124">
        <v>12</v>
      </c>
      <c r="AD1124" t="s">
        <v>1694</v>
      </c>
      <c r="AF1124" t="s">
        <v>1694</v>
      </c>
      <c r="AI1124" t="s">
        <v>1694</v>
      </c>
      <c r="AJ1124" s="15" t="s">
        <v>1674</v>
      </c>
      <c r="AK1124" s="15">
        <v>69.706000000000003</v>
      </c>
      <c r="AP1124" s="15">
        <v>28</v>
      </c>
      <c r="AQ1124" s="14" t="s">
        <v>1865</v>
      </c>
      <c r="AR1124" s="15" t="s">
        <v>1864</v>
      </c>
    </row>
    <row r="1125" spans="1:44" x14ac:dyDescent="0.2">
      <c r="A1125" t="s">
        <v>1855</v>
      </c>
      <c r="B1125" s="15" t="s">
        <v>1672</v>
      </c>
      <c r="C1125" s="15" t="s">
        <v>1675</v>
      </c>
      <c r="D1125" t="s">
        <v>1873</v>
      </c>
      <c r="E1125" t="s">
        <v>1874</v>
      </c>
      <c r="G1125" s="15" t="s">
        <v>1694</v>
      </c>
      <c r="H1125" s="14" t="s">
        <v>1694</v>
      </c>
      <c r="I1125" s="18" t="s">
        <v>1857</v>
      </c>
      <c r="J1125" s="18" t="s">
        <v>1866</v>
      </c>
      <c r="K1125" s="18" t="s">
        <v>1867</v>
      </c>
      <c r="L1125">
        <v>2000</v>
      </c>
      <c r="M1125" t="s">
        <v>1856</v>
      </c>
      <c r="O1125">
        <v>2005</v>
      </c>
      <c r="P1125">
        <v>2005</v>
      </c>
      <c r="Q1125" t="s">
        <v>1858</v>
      </c>
      <c r="R1125">
        <v>10</v>
      </c>
      <c r="T1125" t="s">
        <v>1859</v>
      </c>
      <c r="U1125" t="s">
        <v>1775</v>
      </c>
      <c r="V1125" s="9" t="s">
        <v>1861</v>
      </c>
      <c r="W1125">
        <v>140</v>
      </c>
      <c r="X1125" s="9" t="s">
        <v>1863</v>
      </c>
      <c r="Z1125">
        <v>12</v>
      </c>
      <c r="AD1125" t="s">
        <v>1694</v>
      </c>
      <c r="AF1125" t="s">
        <v>1694</v>
      </c>
      <c r="AI1125" t="s">
        <v>1694</v>
      </c>
      <c r="AJ1125" s="15" t="s">
        <v>1674</v>
      </c>
      <c r="AK1125" s="4">
        <v>74.412000000000006</v>
      </c>
      <c r="AP1125" s="15">
        <v>28</v>
      </c>
      <c r="AQ1125" s="14" t="s">
        <v>1865</v>
      </c>
      <c r="AR1125" s="15" t="s">
        <v>1864</v>
      </c>
    </row>
    <row r="1126" spans="1:44" x14ac:dyDescent="0.2">
      <c r="A1126" t="s">
        <v>1855</v>
      </c>
      <c r="B1126" s="15" t="s">
        <v>1672</v>
      </c>
      <c r="C1126" s="15" t="s">
        <v>1675</v>
      </c>
      <c r="D1126" t="s">
        <v>1873</v>
      </c>
      <c r="E1126" t="s">
        <v>1874</v>
      </c>
      <c r="G1126" s="15" t="s">
        <v>1694</v>
      </c>
      <c r="H1126" s="14" t="s">
        <v>1694</v>
      </c>
      <c r="I1126" s="18" t="s">
        <v>1857</v>
      </c>
      <c r="J1126" s="18" t="s">
        <v>1866</v>
      </c>
      <c r="K1126" s="18" t="s">
        <v>1867</v>
      </c>
      <c r="L1126">
        <v>2000</v>
      </c>
      <c r="M1126" t="s">
        <v>1856</v>
      </c>
      <c r="O1126">
        <v>2005</v>
      </c>
      <c r="P1126">
        <v>2005</v>
      </c>
      <c r="Q1126" t="s">
        <v>1858</v>
      </c>
      <c r="R1126">
        <v>10</v>
      </c>
      <c r="T1126" t="s">
        <v>1859</v>
      </c>
      <c r="U1126" t="s">
        <v>1775</v>
      </c>
      <c r="V1126" s="9" t="s">
        <v>1861</v>
      </c>
      <c r="W1126">
        <v>140</v>
      </c>
      <c r="X1126" s="9" t="s">
        <v>1862</v>
      </c>
      <c r="Z1126">
        <v>0</v>
      </c>
      <c r="AD1126" t="s">
        <v>1694</v>
      </c>
      <c r="AF1126" t="s">
        <v>1694</v>
      </c>
      <c r="AI1126" t="s">
        <v>1694</v>
      </c>
      <c r="AJ1126" s="15" t="s">
        <v>1674</v>
      </c>
      <c r="AK1126" s="15">
        <v>0</v>
      </c>
      <c r="AP1126" s="15">
        <v>28</v>
      </c>
      <c r="AQ1126" s="14" t="s">
        <v>1865</v>
      </c>
      <c r="AR1126" s="15" t="s">
        <v>1864</v>
      </c>
    </row>
    <row r="1127" spans="1:44" x14ac:dyDescent="0.2">
      <c r="A1127" t="s">
        <v>1855</v>
      </c>
      <c r="B1127" s="15" t="s">
        <v>1672</v>
      </c>
      <c r="C1127" s="15" t="s">
        <v>1675</v>
      </c>
      <c r="D1127" t="s">
        <v>1873</v>
      </c>
      <c r="E1127" t="s">
        <v>1874</v>
      </c>
      <c r="G1127" s="15" t="s">
        <v>1694</v>
      </c>
      <c r="H1127" s="14" t="s">
        <v>1694</v>
      </c>
      <c r="I1127" s="18" t="s">
        <v>1857</v>
      </c>
      <c r="J1127" s="18" t="s">
        <v>1866</v>
      </c>
      <c r="K1127" s="18" t="s">
        <v>1867</v>
      </c>
      <c r="L1127">
        <v>2000</v>
      </c>
      <c r="M1127" t="s">
        <v>1856</v>
      </c>
      <c r="O1127">
        <v>2005</v>
      </c>
      <c r="P1127">
        <v>2005</v>
      </c>
      <c r="Q1127" t="s">
        <v>1858</v>
      </c>
      <c r="R1127">
        <v>10</v>
      </c>
      <c r="T1127" t="s">
        <v>1859</v>
      </c>
      <c r="U1127" t="s">
        <v>1775</v>
      </c>
      <c r="V1127" s="9" t="s">
        <v>1861</v>
      </c>
      <c r="W1127">
        <v>140</v>
      </c>
      <c r="X1127" s="9" t="s">
        <v>1793</v>
      </c>
      <c r="Z1127">
        <v>0</v>
      </c>
      <c r="AD1127" t="s">
        <v>1694</v>
      </c>
      <c r="AF1127" t="s">
        <v>1694</v>
      </c>
      <c r="AI1127" t="s">
        <v>1694</v>
      </c>
      <c r="AJ1127" s="15" t="s">
        <v>1674</v>
      </c>
      <c r="AK1127" s="15">
        <v>0</v>
      </c>
      <c r="AP1127" s="15">
        <v>28</v>
      </c>
      <c r="AQ1127" s="14" t="s">
        <v>1865</v>
      </c>
      <c r="AR1127" s="15" t="s">
        <v>1864</v>
      </c>
    </row>
    <row r="1128" spans="1:44" x14ac:dyDescent="0.2">
      <c r="A1128" t="s">
        <v>1855</v>
      </c>
      <c r="B1128" s="15" t="s">
        <v>1672</v>
      </c>
      <c r="C1128" s="15" t="s">
        <v>1675</v>
      </c>
      <c r="D1128" t="s">
        <v>1873</v>
      </c>
      <c r="E1128" t="s">
        <v>1874</v>
      </c>
      <c r="G1128" s="15" t="s">
        <v>1694</v>
      </c>
      <c r="H1128" s="14" t="s">
        <v>1694</v>
      </c>
      <c r="I1128" s="18" t="s">
        <v>1857</v>
      </c>
      <c r="J1128" s="18" t="s">
        <v>1866</v>
      </c>
      <c r="K1128" s="18" t="s">
        <v>1867</v>
      </c>
      <c r="L1128">
        <v>2000</v>
      </c>
      <c r="M1128" t="s">
        <v>1856</v>
      </c>
      <c r="O1128">
        <v>2005</v>
      </c>
      <c r="P1128">
        <v>2005</v>
      </c>
      <c r="Q1128" t="s">
        <v>1858</v>
      </c>
      <c r="R1128">
        <v>10</v>
      </c>
      <c r="T1128" t="s">
        <v>1859</v>
      </c>
      <c r="U1128" t="s">
        <v>1775</v>
      </c>
      <c r="V1128" s="9" t="s">
        <v>1861</v>
      </c>
      <c r="W1128">
        <v>140</v>
      </c>
      <c r="X1128" s="9" t="s">
        <v>1790</v>
      </c>
      <c r="Z1128">
        <v>0</v>
      </c>
      <c r="AD1128" t="s">
        <v>1694</v>
      </c>
      <c r="AF1128" t="s">
        <v>1694</v>
      </c>
      <c r="AI1128" t="s">
        <v>1694</v>
      </c>
      <c r="AJ1128" s="15" t="s">
        <v>1674</v>
      </c>
      <c r="AK1128" s="15">
        <v>0</v>
      </c>
      <c r="AP1128" s="15">
        <v>28</v>
      </c>
      <c r="AQ1128" s="14" t="s">
        <v>1865</v>
      </c>
      <c r="AR1128" s="15" t="s">
        <v>1864</v>
      </c>
    </row>
    <row r="1129" spans="1:44" x14ac:dyDescent="0.2">
      <c r="A1129" t="s">
        <v>1855</v>
      </c>
      <c r="B1129" s="15" t="s">
        <v>1672</v>
      </c>
      <c r="C1129" s="15" t="s">
        <v>1675</v>
      </c>
      <c r="D1129" t="s">
        <v>1873</v>
      </c>
      <c r="E1129" t="s">
        <v>1874</v>
      </c>
      <c r="G1129" s="15" t="s">
        <v>1694</v>
      </c>
      <c r="H1129" s="14" t="s">
        <v>1694</v>
      </c>
      <c r="I1129" s="18" t="s">
        <v>1857</v>
      </c>
      <c r="J1129" s="18" t="s">
        <v>1866</v>
      </c>
      <c r="K1129" s="18" t="s">
        <v>1867</v>
      </c>
      <c r="L1129">
        <v>2000</v>
      </c>
      <c r="M1129" t="s">
        <v>1856</v>
      </c>
      <c r="O1129">
        <v>2005</v>
      </c>
      <c r="P1129">
        <v>2005</v>
      </c>
      <c r="Q1129" t="s">
        <v>1858</v>
      </c>
      <c r="R1129">
        <v>10</v>
      </c>
      <c r="T1129" t="s">
        <v>1859</v>
      </c>
      <c r="U1129" t="s">
        <v>1775</v>
      </c>
      <c r="V1129" s="9" t="s">
        <v>1861</v>
      </c>
      <c r="W1129">
        <v>140</v>
      </c>
      <c r="X1129" s="9" t="s">
        <v>1863</v>
      </c>
      <c r="Z1129">
        <v>0</v>
      </c>
      <c r="AD1129" t="s">
        <v>1694</v>
      </c>
      <c r="AF1129" t="s">
        <v>1694</v>
      </c>
      <c r="AI1129" t="s">
        <v>1694</v>
      </c>
      <c r="AJ1129" s="15" t="s">
        <v>1674</v>
      </c>
      <c r="AK1129" s="15">
        <v>0</v>
      </c>
      <c r="AP1129" s="15">
        <v>28</v>
      </c>
      <c r="AQ1129" s="14" t="s">
        <v>1865</v>
      </c>
      <c r="AR1129" s="15" t="s">
        <v>1864</v>
      </c>
    </row>
    <row r="1130" spans="1:44" x14ac:dyDescent="0.2">
      <c r="A1130" t="s">
        <v>1855</v>
      </c>
      <c r="B1130" s="15" t="s">
        <v>1672</v>
      </c>
      <c r="C1130" s="15" t="s">
        <v>1675</v>
      </c>
      <c r="D1130" t="s">
        <v>1873</v>
      </c>
      <c r="E1130" t="s">
        <v>1874</v>
      </c>
      <c r="G1130" s="15" t="s">
        <v>1694</v>
      </c>
      <c r="H1130" s="14" t="s">
        <v>1694</v>
      </c>
      <c r="I1130" s="18" t="s">
        <v>1857</v>
      </c>
      <c r="J1130" s="18" t="s">
        <v>1866</v>
      </c>
      <c r="K1130" s="18" t="s">
        <v>1867</v>
      </c>
      <c r="L1130">
        <v>2000</v>
      </c>
      <c r="M1130" t="s">
        <v>1856</v>
      </c>
      <c r="O1130">
        <v>2005</v>
      </c>
      <c r="P1130">
        <v>2005</v>
      </c>
      <c r="Q1130" t="s">
        <v>1858</v>
      </c>
      <c r="R1130">
        <v>10</v>
      </c>
      <c r="T1130" t="s">
        <v>1859</v>
      </c>
      <c r="U1130" t="s">
        <v>1775</v>
      </c>
      <c r="V1130" s="9" t="s">
        <v>1861</v>
      </c>
      <c r="W1130">
        <v>210</v>
      </c>
      <c r="X1130" s="9" t="s">
        <v>1862</v>
      </c>
      <c r="Z1130">
        <v>12</v>
      </c>
      <c r="AD1130" t="s">
        <v>1694</v>
      </c>
      <c r="AF1130" t="s">
        <v>1694</v>
      </c>
      <c r="AI1130" t="s">
        <v>1694</v>
      </c>
      <c r="AJ1130" s="15" t="s">
        <v>1674</v>
      </c>
      <c r="AK1130" s="15">
        <v>68.528999999999996</v>
      </c>
      <c r="AP1130" s="15">
        <v>28</v>
      </c>
      <c r="AQ1130" s="14" t="s">
        <v>1865</v>
      </c>
      <c r="AR1130" s="15" t="s">
        <v>1864</v>
      </c>
    </row>
    <row r="1131" spans="1:44" x14ac:dyDescent="0.2">
      <c r="A1131" t="s">
        <v>1855</v>
      </c>
      <c r="B1131" s="15" t="s">
        <v>1672</v>
      </c>
      <c r="C1131" s="15" t="s">
        <v>1675</v>
      </c>
      <c r="D1131" t="s">
        <v>1873</v>
      </c>
      <c r="E1131" t="s">
        <v>1874</v>
      </c>
      <c r="G1131" s="15" t="s">
        <v>1694</v>
      </c>
      <c r="H1131" s="14" t="s">
        <v>1694</v>
      </c>
      <c r="I1131" s="18" t="s">
        <v>1857</v>
      </c>
      <c r="J1131" s="18" t="s">
        <v>1866</v>
      </c>
      <c r="K1131" s="18" t="s">
        <v>1867</v>
      </c>
      <c r="L1131">
        <v>2000</v>
      </c>
      <c r="M1131" t="s">
        <v>1856</v>
      </c>
      <c r="O1131">
        <v>2005</v>
      </c>
      <c r="P1131">
        <v>2005</v>
      </c>
      <c r="Q1131" t="s">
        <v>1858</v>
      </c>
      <c r="R1131">
        <v>10</v>
      </c>
      <c r="T1131" t="s">
        <v>1859</v>
      </c>
      <c r="U1131" t="s">
        <v>1775</v>
      </c>
      <c r="V1131" s="9" t="s">
        <v>1861</v>
      </c>
      <c r="W1131">
        <v>210</v>
      </c>
      <c r="X1131" s="9" t="s">
        <v>1793</v>
      </c>
      <c r="Z1131">
        <v>12</v>
      </c>
      <c r="AD1131" t="s">
        <v>1694</v>
      </c>
      <c r="AF1131" t="s">
        <v>1694</v>
      </c>
      <c r="AI1131" t="s">
        <v>1694</v>
      </c>
      <c r="AJ1131" s="15" t="s">
        <v>1674</v>
      </c>
      <c r="AK1131" s="15">
        <v>83.823999999999998</v>
      </c>
      <c r="AP1131" s="15">
        <v>28</v>
      </c>
      <c r="AQ1131" s="14" t="s">
        <v>1865</v>
      </c>
      <c r="AR1131" s="15" t="s">
        <v>1864</v>
      </c>
    </row>
    <row r="1132" spans="1:44" x14ac:dyDescent="0.2">
      <c r="A1132" t="s">
        <v>1855</v>
      </c>
      <c r="B1132" s="15" t="s">
        <v>1672</v>
      </c>
      <c r="C1132" s="15" t="s">
        <v>1675</v>
      </c>
      <c r="D1132" t="s">
        <v>1873</v>
      </c>
      <c r="E1132" t="s">
        <v>1874</v>
      </c>
      <c r="G1132" s="15" t="s">
        <v>1694</v>
      </c>
      <c r="H1132" s="14" t="s">
        <v>1694</v>
      </c>
      <c r="I1132" s="18" t="s">
        <v>1857</v>
      </c>
      <c r="J1132" s="18" t="s">
        <v>1866</v>
      </c>
      <c r="K1132" s="18" t="s">
        <v>1867</v>
      </c>
      <c r="L1132">
        <v>2000</v>
      </c>
      <c r="M1132" t="s">
        <v>1856</v>
      </c>
      <c r="O1132">
        <v>2005</v>
      </c>
      <c r="P1132">
        <v>2005</v>
      </c>
      <c r="Q1132" t="s">
        <v>1858</v>
      </c>
      <c r="R1132">
        <v>10</v>
      </c>
      <c r="T1132" t="s">
        <v>1859</v>
      </c>
      <c r="U1132" t="s">
        <v>1775</v>
      </c>
      <c r="V1132" s="9" t="s">
        <v>1861</v>
      </c>
      <c r="W1132">
        <v>210</v>
      </c>
      <c r="X1132" s="9" t="s">
        <v>1790</v>
      </c>
      <c r="Z1132">
        <v>12</v>
      </c>
      <c r="AD1132" t="s">
        <v>1694</v>
      </c>
      <c r="AF1132" t="s">
        <v>1694</v>
      </c>
      <c r="AI1132" t="s">
        <v>1694</v>
      </c>
      <c r="AJ1132" s="15" t="s">
        <v>1674</v>
      </c>
      <c r="AK1132" s="15">
        <v>75</v>
      </c>
      <c r="AP1132" s="15">
        <v>28</v>
      </c>
      <c r="AQ1132" s="14" t="s">
        <v>1865</v>
      </c>
      <c r="AR1132" s="15" t="s">
        <v>1864</v>
      </c>
    </row>
    <row r="1133" spans="1:44" x14ac:dyDescent="0.2">
      <c r="A1133" t="s">
        <v>1855</v>
      </c>
      <c r="B1133" s="15" t="s">
        <v>1672</v>
      </c>
      <c r="C1133" s="15" t="s">
        <v>1675</v>
      </c>
      <c r="D1133" t="s">
        <v>1873</v>
      </c>
      <c r="E1133" t="s">
        <v>1874</v>
      </c>
      <c r="G1133" s="15" t="s">
        <v>1694</v>
      </c>
      <c r="H1133" s="14" t="s">
        <v>1694</v>
      </c>
      <c r="I1133" s="18" t="s">
        <v>1857</v>
      </c>
      <c r="J1133" s="18" t="s">
        <v>1866</v>
      </c>
      <c r="K1133" s="18" t="s">
        <v>1867</v>
      </c>
      <c r="L1133">
        <v>2000</v>
      </c>
      <c r="M1133" t="s">
        <v>1856</v>
      </c>
      <c r="O1133">
        <v>2005</v>
      </c>
      <c r="P1133">
        <v>2005</v>
      </c>
      <c r="Q1133" t="s">
        <v>1858</v>
      </c>
      <c r="R1133">
        <v>10</v>
      </c>
      <c r="T1133" t="s">
        <v>1859</v>
      </c>
      <c r="U1133" t="s">
        <v>1775</v>
      </c>
      <c r="V1133" s="9" t="s">
        <v>1861</v>
      </c>
      <c r="W1133">
        <v>210</v>
      </c>
      <c r="X1133" s="9" t="s">
        <v>1863</v>
      </c>
      <c r="Z1133">
        <v>12</v>
      </c>
      <c r="AD1133" t="s">
        <v>1694</v>
      </c>
      <c r="AF1133" t="s">
        <v>1694</v>
      </c>
      <c r="AI1133" t="s">
        <v>1694</v>
      </c>
      <c r="AJ1133" s="15" t="s">
        <v>1674</v>
      </c>
      <c r="AK1133" s="4">
        <v>56.765000000000001</v>
      </c>
      <c r="AP1133" s="15">
        <v>28</v>
      </c>
      <c r="AQ1133" s="14" t="s">
        <v>1865</v>
      </c>
      <c r="AR1133" s="15" t="s">
        <v>1864</v>
      </c>
    </row>
    <row r="1134" spans="1:44" x14ac:dyDescent="0.2">
      <c r="A1134" t="s">
        <v>1855</v>
      </c>
      <c r="B1134" s="15" t="s">
        <v>1672</v>
      </c>
      <c r="C1134" s="15" t="s">
        <v>1675</v>
      </c>
      <c r="D1134" t="s">
        <v>1873</v>
      </c>
      <c r="E1134" t="s">
        <v>1874</v>
      </c>
      <c r="G1134" s="15" t="s">
        <v>1694</v>
      </c>
      <c r="H1134" s="14" t="s">
        <v>1694</v>
      </c>
      <c r="I1134" s="18" t="s">
        <v>1857</v>
      </c>
      <c r="J1134" s="18" t="s">
        <v>1866</v>
      </c>
      <c r="K1134" s="18" t="s">
        <v>1867</v>
      </c>
      <c r="L1134">
        <v>2000</v>
      </c>
      <c r="M1134" t="s">
        <v>1856</v>
      </c>
      <c r="O1134">
        <v>2005</v>
      </c>
      <c r="P1134">
        <v>2005</v>
      </c>
      <c r="Q1134" t="s">
        <v>1858</v>
      </c>
      <c r="R1134">
        <v>10</v>
      </c>
      <c r="T1134" t="s">
        <v>1859</v>
      </c>
      <c r="U1134" t="s">
        <v>1775</v>
      </c>
      <c r="V1134" s="9" t="s">
        <v>1861</v>
      </c>
      <c r="W1134">
        <v>210</v>
      </c>
      <c r="X1134" s="9" t="s">
        <v>1862</v>
      </c>
      <c r="Z1134">
        <v>0</v>
      </c>
      <c r="AD1134" t="s">
        <v>1694</v>
      </c>
      <c r="AF1134" t="s">
        <v>1694</v>
      </c>
      <c r="AI1134" t="s">
        <v>1694</v>
      </c>
      <c r="AJ1134" s="15" t="s">
        <v>1674</v>
      </c>
      <c r="AK1134" s="15">
        <v>0</v>
      </c>
      <c r="AP1134" s="15">
        <v>28</v>
      </c>
      <c r="AQ1134" s="14" t="s">
        <v>1865</v>
      </c>
      <c r="AR1134" s="15" t="s">
        <v>1864</v>
      </c>
    </row>
    <row r="1135" spans="1:44" x14ac:dyDescent="0.2">
      <c r="A1135" t="s">
        <v>1855</v>
      </c>
      <c r="B1135" s="15" t="s">
        <v>1672</v>
      </c>
      <c r="C1135" s="15" t="s">
        <v>1675</v>
      </c>
      <c r="D1135" t="s">
        <v>1873</v>
      </c>
      <c r="E1135" t="s">
        <v>1874</v>
      </c>
      <c r="G1135" s="15" t="s">
        <v>1694</v>
      </c>
      <c r="H1135" s="14" t="s">
        <v>1694</v>
      </c>
      <c r="I1135" s="18" t="s">
        <v>1857</v>
      </c>
      <c r="J1135" s="18" t="s">
        <v>1866</v>
      </c>
      <c r="K1135" s="18" t="s">
        <v>1867</v>
      </c>
      <c r="L1135">
        <v>2000</v>
      </c>
      <c r="M1135" t="s">
        <v>1856</v>
      </c>
      <c r="O1135">
        <v>2005</v>
      </c>
      <c r="P1135">
        <v>2005</v>
      </c>
      <c r="Q1135" t="s">
        <v>1858</v>
      </c>
      <c r="R1135">
        <v>10</v>
      </c>
      <c r="T1135" t="s">
        <v>1859</v>
      </c>
      <c r="U1135" t="s">
        <v>1775</v>
      </c>
      <c r="V1135" s="9" t="s">
        <v>1861</v>
      </c>
      <c r="W1135">
        <v>210</v>
      </c>
      <c r="X1135" s="9" t="s">
        <v>1793</v>
      </c>
      <c r="Z1135">
        <v>0</v>
      </c>
      <c r="AD1135" t="s">
        <v>1694</v>
      </c>
      <c r="AF1135" t="s">
        <v>1694</v>
      </c>
      <c r="AI1135" t="s">
        <v>1694</v>
      </c>
      <c r="AJ1135" s="15" t="s">
        <v>1674</v>
      </c>
      <c r="AK1135" s="15">
        <v>0</v>
      </c>
      <c r="AP1135" s="15">
        <v>28</v>
      </c>
      <c r="AQ1135" s="14" t="s">
        <v>1865</v>
      </c>
      <c r="AR1135" s="15" t="s">
        <v>1864</v>
      </c>
    </row>
    <row r="1136" spans="1:44" x14ac:dyDescent="0.2">
      <c r="A1136" t="s">
        <v>1855</v>
      </c>
      <c r="B1136" s="15" t="s">
        <v>1672</v>
      </c>
      <c r="C1136" s="15" t="s">
        <v>1675</v>
      </c>
      <c r="D1136" t="s">
        <v>1873</v>
      </c>
      <c r="E1136" t="s">
        <v>1874</v>
      </c>
      <c r="G1136" s="15" t="s">
        <v>1694</v>
      </c>
      <c r="H1136" s="14" t="s">
        <v>1694</v>
      </c>
      <c r="I1136" s="18" t="s">
        <v>1857</v>
      </c>
      <c r="J1136" s="18" t="s">
        <v>1866</v>
      </c>
      <c r="K1136" s="18" t="s">
        <v>1867</v>
      </c>
      <c r="L1136">
        <v>2000</v>
      </c>
      <c r="M1136" t="s">
        <v>1856</v>
      </c>
      <c r="O1136">
        <v>2005</v>
      </c>
      <c r="P1136">
        <v>2005</v>
      </c>
      <c r="Q1136" t="s">
        <v>1858</v>
      </c>
      <c r="R1136">
        <v>10</v>
      </c>
      <c r="T1136" t="s">
        <v>1859</v>
      </c>
      <c r="U1136" t="s">
        <v>1775</v>
      </c>
      <c r="V1136" s="9" t="s">
        <v>1861</v>
      </c>
      <c r="W1136">
        <v>210</v>
      </c>
      <c r="X1136" s="9" t="s">
        <v>1790</v>
      </c>
      <c r="Z1136">
        <v>0</v>
      </c>
      <c r="AD1136" t="s">
        <v>1694</v>
      </c>
      <c r="AF1136" t="s">
        <v>1694</v>
      </c>
      <c r="AI1136" t="s">
        <v>1694</v>
      </c>
      <c r="AJ1136" s="15" t="s">
        <v>1674</v>
      </c>
      <c r="AK1136" s="15">
        <v>0</v>
      </c>
      <c r="AP1136" s="15">
        <v>28</v>
      </c>
      <c r="AQ1136" s="14" t="s">
        <v>1865</v>
      </c>
      <c r="AR1136" s="15" t="s">
        <v>1864</v>
      </c>
    </row>
    <row r="1137" spans="1:44" x14ac:dyDescent="0.2">
      <c r="A1137" t="s">
        <v>1855</v>
      </c>
      <c r="B1137" s="15" t="s">
        <v>1672</v>
      </c>
      <c r="C1137" s="15" t="s">
        <v>1675</v>
      </c>
      <c r="D1137" t="s">
        <v>1873</v>
      </c>
      <c r="E1137" t="s">
        <v>1874</v>
      </c>
      <c r="G1137" s="15" t="s">
        <v>1694</v>
      </c>
      <c r="H1137" s="14" t="s">
        <v>1694</v>
      </c>
      <c r="I1137" s="18" t="s">
        <v>1857</v>
      </c>
      <c r="J1137" s="18" t="s">
        <v>1866</v>
      </c>
      <c r="K1137" s="18" t="s">
        <v>1867</v>
      </c>
      <c r="L1137">
        <v>2000</v>
      </c>
      <c r="M1137" t="s">
        <v>1856</v>
      </c>
      <c r="O1137">
        <v>2005</v>
      </c>
      <c r="P1137">
        <v>2005</v>
      </c>
      <c r="Q1137" t="s">
        <v>1858</v>
      </c>
      <c r="R1137">
        <v>10</v>
      </c>
      <c r="T1137" t="s">
        <v>1859</v>
      </c>
      <c r="U1137" t="s">
        <v>1775</v>
      </c>
      <c r="V1137" s="9" t="s">
        <v>1861</v>
      </c>
      <c r="W1137">
        <v>210</v>
      </c>
      <c r="X1137" s="9" t="s">
        <v>1863</v>
      </c>
      <c r="Z1137">
        <v>0</v>
      </c>
      <c r="AD1137" t="s">
        <v>1694</v>
      </c>
      <c r="AF1137" t="s">
        <v>1694</v>
      </c>
      <c r="AI1137" t="s">
        <v>1694</v>
      </c>
      <c r="AJ1137" s="15" t="s">
        <v>1674</v>
      </c>
      <c r="AK1137" s="15">
        <v>0</v>
      </c>
      <c r="AP1137" s="15">
        <v>28</v>
      </c>
      <c r="AQ1137" s="14" t="s">
        <v>1865</v>
      </c>
      <c r="AR1137" s="15" t="s">
        <v>1864</v>
      </c>
    </row>
    <row r="1138" spans="1:44" x14ac:dyDescent="0.2">
      <c r="A1138" t="s">
        <v>1855</v>
      </c>
      <c r="B1138" s="15" t="s">
        <v>1672</v>
      </c>
      <c r="C1138" s="15" t="s">
        <v>1675</v>
      </c>
      <c r="D1138" t="s">
        <v>1873</v>
      </c>
      <c r="E1138" t="s">
        <v>1874</v>
      </c>
      <c r="G1138" s="15" t="s">
        <v>1694</v>
      </c>
      <c r="H1138" s="14" t="s">
        <v>1694</v>
      </c>
      <c r="I1138" s="18" t="s">
        <v>1857</v>
      </c>
      <c r="J1138" s="18" t="s">
        <v>1866</v>
      </c>
      <c r="K1138" s="18" t="s">
        <v>1867</v>
      </c>
      <c r="L1138">
        <v>2000</v>
      </c>
      <c r="M1138" t="s">
        <v>1856</v>
      </c>
      <c r="O1138">
        <v>2005</v>
      </c>
      <c r="P1138">
        <v>2005</v>
      </c>
      <c r="Q1138" t="s">
        <v>1858</v>
      </c>
      <c r="R1138">
        <v>10</v>
      </c>
      <c r="T1138" t="s">
        <v>1859</v>
      </c>
      <c r="U1138" t="s">
        <v>1869</v>
      </c>
      <c r="V1138" s="9" t="s">
        <v>1868</v>
      </c>
      <c r="W1138">
        <v>0</v>
      </c>
      <c r="X1138" s="9" t="s">
        <v>1862</v>
      </c>
      <c r="Z1138">
        <v>12</v>
      </c>
      <c r="AD1138" t="s">
        <v>1694</v>
      </c>
      <c r="AF1138" t="s">
        <v>1694</v>
      </c>
      <c r="AI1138" t="s">
        <v>1694</v>
      </c>
      <c r="AJ1138" s="15" t="s">
        <v>1674</v>
      </c>
      <c r="AK1138" s="15">
        <v>3.2349999999999999</v>
      </c>
      <c r="AP1138" s="15">
        <v>28</v>
      </c>
      <c r="AQ1138" s="14" t="s">
        <v>1865</v>
      </c>
      <c r="AR1138" s="15" t="s">
        <v>1864</v>
      </c>
    </row>
    <row r="1139" spans="1:44" x14ac:dyDescent="0.2">
      <c r="A1139" t="s">
        <v>1855</v>
      </c>
      <c r="B1139" s="15" t="s">
        <v>1672</v>
      </c>
      <c r="C1139" s="15" t="s">
        <v>1675</v>
      </c>
      <c r="D1139" t="s">
        <v>1873</v>
      </c>
      <c r="E1139" t="s">
        <v>1874</v>
      </c>
      <c r="G1139" s="15" t="s">
        <v>1694</v>
      </c>
      <c r="H1139" s="14" t="s">
        <v>1694</v>
      </c>
      <c r="I1139" s="18" t="s">
        <v>1857</v>
      </c>
      <c r="J1139" s="18" t="s">
        <v>1866</v>
      </c>
      <c r="K1139" s="18" t="s">
        <v>1867</v>
      </c>
      <c r="L1139">
        <v>2000</v>
      </c>
      <c r="M1139" t="s">
        <v>1856</v>
      </c>
      <c r="O1139">
        <v>2005</v>
      </c>
      <c r="P1139">
        <v>2005</v>
      </c>
      <c r="Q1139" t="s">
        <v>1858</v>
      </c>
      <c r="R1139">
        <v>10</v>
      </c>
      <c r="T1139" t="s">
        <v>1859</v>
      </c>
      <c r="U1139" t="s">
        <v>1869</v>
      </c>
      <c r="V1139" s="9" t="s">
        <v>1868</v>
      </c>
      <c r="W1139">
        <v>0</v>
      </c>
      <c r="X1139" s="9" t="s">
        <v>1793</v>
      </c>
      <c r="Z1139">
        <v>12</v>
      </c>
      <c r="AD1139" t="s">
        <v>1694</v>
      </c>
      <c r="AF1139" t="s">
        <v>1694</v>
      </c>
      <c r="AI1139" t="s">
        <v>1694</v>
      </c>
      <c r="AJ1139" s="15" t="s">
        <v>1674</v>
      </c>
      <c r="AK1139" s="15">
        <v>22.059000000000001</v>
      </c>
      <c r="AP1139" s="15">
        <v>28</v>
      </c>
      <c r="AQ1139" s="14" t="s">
        <v>1865</v>
      </c>
      <c r="AR1139" s="15" t="s">
        <v>1864</v>
      </c>
    </row>
    <row r="1140" spans="1:44" x14ac:dyDescent="0.2">
      <c r="A1140" t="s">
        <v>1855</v>
      </c>
      <c r="B1140" s="15" t="s">
        <v>1672</v>
      </c>
      <c r="C1140" s="15" t="s">
        <v>1675</v>
      </c>
      <c r="D1140" t="s">
        <v>1873</v>
      </c>
      <c r="E1140" t="s">
        <v>1874</v>
      </c>
      <c r="G1140" s="15" t="s">
        <v>1694</v>
      </c>
      <c r="H1140" s="14" t="s">
        <v>1694</v>
      </c>
      <c r="I1140" s="18" t="s">
        <v>1857</v>
      </c>
      <c r="J1140" s="18" t="s">
        <v>1866</v>
      </c>
      <c r="K1140" s="18" t="s">
        <v>1867</v>
      </c>
      <c r="L1140">
        <v>2000</v>
      </c>
      <c r="M1140" t="s">
        <v>1856</v>
      </c>
      <c r="O1140">
        <v>2005</v>
      </c>
      <c r="P1140">
        <v>2005</v>
      </c>
      <c r="Q1140" t="s">
        <v>1858</v>
      </c>
      <c r="R1140">
        <v>10</v>
      </c>
      <c r="T1140" t="s">
        <v>1859</v>
      </c>
      <c r="U1140" t="s">
        <v>1869</v>
      </c>
      <c r="V1140" s="9" t="s">
        <v>1868</v>
      </c>
      <c r="W1140">
        <v>0</v>
      </c>
      <c r="X1140" s="9" t="s">
        <v>1790</v>
      </c>
      <c r="Z1140">
        <v>12</v>
      </c>
      <c r="AD1140" t="s">
        <v>1694</v>
      </c>
      <c r="AF1140" t="s">
        <v>1694</v>
      </c>
      <c r="AI1140" t="s">
        <v>1694</v>
      </c>
      <c r="AJ1140" s="15" t="s">
        <v>1674</v>
      </c>
      <c r="AK1140" s="15">
        <v>32.058999999999997</v>
      </c>
      <c r="AP1140" s="15">
        <v>28</v>
      </c>
      <c r="AQ1140" s="14" t="s">
        <v>1865</v>
      </c>
      <c r="AR1140" s="15" t="s">
        <v>1864</v>
      </c>
    </row>
    <row r="1141" spans="1:44" x14ac:dyDescent="0.2">
      <c r="A1141" t="s">
        <v>1855</v>
      </c>
      <c r="B1141" s="15" t="s">
        <v>1672</v>
      </c>
      <c r="C1141" s="15" t="s">
        <v>1675</v>
      </c>
      <c r="D1141" t="s">
        <v>1873</v>
      </c>
      <c r="E1141" t="s">
        <v>1874</v>
      </c>
      <c r="G1141" s="15" t="s">
        <v>1694</v>
      </c>
      <c r="H1141" s="14" t="s">
        <v>1694</v>
      </c>
      <c r="I1141" s="18" t="s">
        <v>1857</v>
      </c>
      <c r="J1141" s="18" t="s">
        <v>1866</v>
      </c>
      <c r="K1141" s="18" t="s">
        <v>1867</v>
      </c>
      <c r="L1141">
        <v>2000</v>
      </c>
      <c r="M1141" t="s">
        <v>1856</v>
      </c>
      <c r="O1141">
        <v>2005</v>
      </c>
      <c r="P1141">
        <v>2005</v>
      </c>
      <c r="Q1141" t="s">
        <v>1858</v>
      </c>
      <c r="R1141">
        <v>10</v>
      </c>
      <c r="T1141" t="s">
        <v>1859</v>
      </c>
      <c r="U1141" t="s">
        <v>1869</v>
      </c>
      <c r="V1141" s="9" t="s">
        <v>1868</v>
      </c>
      <c r="W1141">
        <v>0</v>
      </c>
      <c r="X1141" s="9" t="s">
        <v>1863</v>
      </c>
      <c r="Z1141">
        <v>12</v>
      </c>
      <c r="AD1141" t="s">
        <v>1694</v>
      </c>
      <c r="AF1141" t="s">
        <v>1694</v>
      </c>
      <c r="AI1141" t="s">
        <v>1694</v>
      </c>
      <c r="AJ1141" s="15" t="s">
        <v>1674</v>
      </c>
      <c r="AK1141" s="15">
        <v>43.823999999999998</v>
      </c>
      <c r="AP1141" s="15">
        <v>28</v>
      </c>
      <c r="AQ1141" s="14" t="s">
        <v>1865</v>
      </c>
      <c r="AR1141" s="15" t="s">
        <v>1864</v>
      </c>
    </row>
    <row r="1142" spans="1:44" x14ac:dyDescent="0.2">
      <c r="A1142" t="s">
        <v>1855</v>
      </c>
      <c r="B1142" s="15" t="s">
        <v>1672</v>
      </c>
      <c r="C1142" s="15" t="s">
        <v>1675</v>
      </c>
      <c r="D1142" t="s">
        <v>1873</v>
      </c>
      <c r="E1142" t="s">
        <v>1874</v>
      </c>
      <c r="G1142" s="15" t="s">
        <v>1694</v>
      </c>
      <c r="H1142" s="14" t="s">
        <v>1694</v>
      </c>
      <c r="I1142" s="18" t="s">
        <v>1857</v>
      </c>
      <c r="J1142" s="18" t="s">
        <v>1866</v>
      </c>
      <c r="K1142" s="18" t="s">
        <v>1867</v>
      </c>
      <c r="L1142">
        <v>2000</v>
      </c>
      <c r="M1142" t="s">
        <v>1856</v>
      </c>
      <c r="O1142">
        <v>2005</v>
      </c>
      <c r="P1142">
        <v>2005</v>
      </c>
      <c r="Q1142" t="s">
        <v>1858</v>
      </c>
      <c r="R1142">
        <v>10</v>
      </c>
      <c r="T1142" t="s">
        <v>1859</v>
      </c>
      <c r="U1142" t="s">
        <v>1869</v>
      </c>
      <c r="V1142" s="9" t="s">
        <v>1868</v>
      </c>
      <c r="W1142">
        <v>0</v>
      </c>
      <c r="X1142" s="9" t="s">
        <v>1862</v>
      </c>
      <c r="Z1142">
        <v>0</v>
      </c>
      <c r="AD1142" t="s">
        <v>1694</v>
      </c>
      <c r="AF1142" t="s">
        <v>1694</v>
      </c>
      <c r="AI1142" t="s">
        <v>1694</v>
      </c>
      <c r="AJ1142" s="15" t="s">
        <v>1674</v>
      </c>
      <c r="AK1142" s="15">
        <v>0</v>
      </c>
      <c r="AP1142" s="15">
        <v>28</v>
      </c>
      <c r="AQ1142" s="14" t="s">
        <v>1865</v>
      </c>
      <c r="AR1142" s="15" t="s">
        <v>1864</v>
      </c>
    </row>
    <row r="1143" spans="1:44" x14ac:dyDescent="0.2">
      <c r="A1143" t="s">
        <v>1855</v>
      </c>
      <c r="B1143" s="15" t="s">
        <v>1672</v>
      </c>
      <c r="C1143" s="15" t="s">
        <v>1675</v>
      </c>
      <c r="D1143" t="s">
        <v>1873</v>
      </c>
      <c r="E1143" t="s">
        <v>1874</v>
      </c>
      <c r="G1143" s="15" t="s">
        <v>1694</v>
      </c>
      <c r="H1143" s="14" t="s">
        <v>1694</v>
      </c>
      <c r="I1143" s="18" t="s">
        <v>1857</v>
      </c>
      <c r="J1143" s="18" t="s">
        <v>1866</v>
      </c>
      <c r="K1143" s="18" t="s">
        <v>1867</v>
      </c>
      <c r="L1143">
        <v>2000</v>
      </c>
      <c r="M1143" t="s">
        <v>1856</v>
      </c>
      <c r="O1143">
        <v>2005</v>
      </c>
      <c r="P1143">
        <v>2005</v>
      </c>
      <c r="Q1143" t="s">
        <v>1858</v>
      </c>
      <c r="R1143">
        <v>10</v>
      </c>
      <c r="T1143" t="s">
        <v>1859</v>
      </c>
      <c r="U1143" t="s">
        <v>1869</v>
      </c>
      <c r="V1143" s="9" t="s">
        <v>1868</v>
      </c>
      <c r="W1143">
        <v>0</v>
      </c>
      <c r="X1143" s="9" t="s">
        <v>1793</v>
      </c>
      <c r="Z1143">
        <v>0</v>
      </c>
      <c r="AD1143" t="s">
        <v>1694</v>
      </c>
      <c r="AF1143" t="s">
        <v>1694</v>
      </c>
      <c r="AI1143" t="s">
        <v>1694</v>
      </c>
      <c r="AJ1143" s="15" t="s">
        <v>1674</v>
      </c>
      <c r="AK1143" s="15">
        <v>0</v>
      </c>
      <c r="AP1143" s="15">
        <v>28</v>
      </c>
      <c r="AQ1143" s="14" t="s">
        <v>1865</v>
      </c>
      <c r="AR1143" s="15" t="s">
        <v>1864</v>
      </c>
    </row>
    <row r="1144" spans="1:44" x14ac:dyDescent="0.2">
      <c r="A1144" t="s">
        <v>1855</v>
      </c>
      <c r="B1144" s="15" t="s">
        <v>1672</v>
      </c>
      <c r="C1144" s="15" t="s">
        <v>1675</v>
      </c>
      <c r="D1144" t="s">
        <v>1873</v>
      </c>
      <c r="E1144" t="s">
        <v>1874</v>
      </c>
      <c r="G1144" s="15" t="s">
        <v>1694</v>
      </c>
      <c r="H1144" s="14" t="s">
        <v>1694</v>
      </c>
      <c r="I1144" s="18" t="s">
        <v>1857</v>
      </c>
      <c r="J1144" s="18" t="s">
        <v>1866</v>
      </c>
      <c r="K1144" s="18" t="s">
        <v>1867</v>
      </c>
      <c r="L1144">
        <v>2000</v>
      </c>
      <c r="M1144" t="s">
        <v>1856</v>
      </c>
      <c r="O1144">
        <v>2005</v>
      </c>
      <c r="P1144">
        <v>2005</v>
      </c>
      <c r="Q1144" t="s">
        <v>1858</v>
      </c>
      <c r="R1144">
        <v>10</v>
      </c>
      <c r="T1144" t="s">
        <v>1859</v>
      </c>
      <c r="U1144" t="s">
        <v>1869</v>
      </c>
      <c r="V1144" s="9" t="s">
        <v>1868</v>
      </c>
      <c r="W1144">
        <v>0</v>
      </c>
      <c r="X1144" s="9" t="s">
        <v>1790</v>
      </c>
      <c r="Z1144">
        <v>0</v>
      </c>
      <c r="AD1144" t="s">
        <v>1694</v>
      </c>
      <c r="AF1144" t="s">
        <v>1694</v>
      </c>
      <c r="AI1144" t="s">
        <v>1694</v>
      </c>
      <c r="AJ1144" s="15" t="s">
        <v>1674</v>
      </c>
      <c r="AK1144" s="15">
        <v>0</v>
      </c>
      <c r="AP1144" s="15">
        <v>28</v>
      </c>
      <c r="AQ1144" s="14" t="s">
        <v>1865</v>
      </c>
      <c r="AR1144" s="15" t="s">
        <v>1864</v>
      </c>
    </row>
    <row r="1145" spans="1:44" x14ac:dyDescent="0.2">
      <c r="A1145" t="s">
        <v>1855</v>
      </c>
      <c r="B1145" s="15" t="s">
        <v>1672</v>
      </c>
      <c r="C1145" s="15" t="s">
        <v>1675</v>
      </c>
      <c r="D1145" t="s">
        <v>1873</v>
      </c>
      <c r="E1145" t="s">
        <v>1874</v>
      </c>
      <c r="G1145" s="15" t="s">
        <v>1694</v>
      </c>
      <c r="H1145" s="14" t="s">
        <v>1694</v>
      </c>
      <c r="I1145" s="18" t="s">
        <v>1857</v>
      </c>
      <c r="J1145" s="18" t="s">
        <v>1866</v>
      </c>
      <c r="K1145" s="18" t="s">
        <v>1867</v>
      </c>
      <c r="L1145">
        <v>2000</v>
      </c>
      <c r="M1145" t="s">
        <v>1856</v>
      </c>
      <c r="O1145">
        <v>2005</v>
      </c>
      <c r="P1145">
        <v>2005</v>
      </c>
      <c r="Q1145" t="s">
        <v>1858</v>
      </c>
      <c r="R1145">
        <v>10</v>
      </c>
      <c r="T1145" t="s">
        <v>1859</v>
      </c>
      <c r="U1145" t="s">
        <v>1869</v>
      </c>
      <c r="V1145" s="9" t="s">
        <v>1868</v>
      </c>
      <c r="W1145">
        <v>0</v>
      </c>
      <c r="X1145" s="9" t="s">
        <v>1863</v>
      </c>
      <c r="Z1145">
        <v>0</v>
      </c>
      <c r="AD1145" t="s">
        <v>1694</v>
      </c>
      <c r="AF1145" t="s">
        <v>1694</v>
      </c>
      <c r="AI1145" t="s">
        <v>1694</v>
      </c>
      <c r="AJ1145" s="15" t="s">
        <v>1674</v>
      </c>
      <c r="AK1145" s="15">
        <v>0</v>
      </c>
      <c r="AP1145" s="15">
        <v>28</v>
      </c>
      <c r="AQ1145" s="14" t="s">
        <v>1865</v>
      </c>
      <c r="AR1145" s="15" t="s">
        <v>1864</v>
      </c>
    </row>
    <row r="1146" spans="1:44" x14ac:dyDescent="0.2">
      <c r="A1146" t="s">
        <v>1855</v>
      </c>
      <c r="B1146" s="15" t="s">
        <v>1672</v>
      </c>
      <c r="C1146" s="15" t="s">
        <v>1675</v>
      </c>
      <c r="D1146" t="s">
        <v>1873</v>
      </c>
      <c r="E1146" t="s">
        <v>1874</v>
      </c>
      <c r="G1146" s="15" t="s">
        <v>1694</v>
      </c>
      <c r="H1146" s="14" t="s">
        <v>1694</v>
      </c>
      <c r="I1146" s="18" t="s">
        <v>1857</v>
      </c>
      <c r="J1146" s="18" t="s">
        <v>1866</v>
      </c>
      <c r="K1146" s="18" t="s">
        <v>1867</v>
      </c>
      <c r="L1146">
        <v>2000</v>
      </c>
      <c r="M1146" t="s">
        <v>1856</v>
      </c>
      <c r="O1146">
        <v>2005</v>
      </c>
      <c r="P1146">
        <v>2005</v>
      </c>
      <c r="Q1146" t="s">
        <v>1858</v>
      </c>
      <c r="R1146">
        <v>10</v>
      </c>
      <c r="T1146" t="s">
        <v>1859</v>
      </c>
      <c r="U1146" t="s">
        <v>1869</v>
      </c>
      <c r="V1146" s="9" t="s">
        <v>1868</v>
      </c>
      <c r="W1146">
        <v>17.5</v>
      </c>
      <c r="X1146" s="9" t="s">
        <v>1862</v>
      </c>
      <c r="Z1146">
        <v>12</v>
      </c>
      <c r="AD1146" t="s">
        <v>1694</v>
      </c>
      <c r="AF1146" t="s">
        <v>1694</v>
      </c>
      <c r="AI1146" t="s">
        <v>1694</v>
      </c>
      <c r="AJ1146" s="15" t="s">
        <v>1674</v>
      </c>
      <c r="AK1146" s="15">
        <v>67.941000000000003</v>
      </c>
      <c r="AP1146" s="15">
        <v>28</v>
      </c>
      <c r="AQ1146" s="14" t="s">
        <v>1865</v>
      </c>
      <c r="AR1146" s="15" t="s">
        <v>1864</v>
      </c>
    </row>
    <row r="1147" spans="1:44" x14ac:dyDescent="0.2">
      <c r="A1147" t="s">
        <v>1855</v>
      </c>
      <c r="B1147" s="15" t="s">
        <v>1672</v>
      </c>
      <c r="C1147" s="15" t="s">
        <v>1675</v>
      </c>
      <c r="D1147" t="s">
        <v>1873</v>
      </c>
      <c r="E1147" t="s">
        <v>1874</v>
      </c>
      <c r="G1147" s="15" t="s">
        <v>1694</v>
      </c>
      <c r="H1147" s="14" t="s">
        <v>1694</v>
      </c>
      <c r="I1147" s="18" t="s">
        <v>1857</v>
      </c>
      <c r="J1147" s="18" t="s">
        <v>1866</v>
      </c>
      <c r="K1147" s="18" t="s">
        <v>1867</v>
      </c>
      <c r="L1147">
        <v>2000</v>
      </c>
      <c r="M1147" t="s">
        <v>1856</v>
      </c>
      <c r="O1147">
        <v>2005</v>
      </c>
      <c r="P1147">
        <v>2005</v>
      </c>
      <c r="Q1147" t="s">
        <v>1858</v>
      </c>
      <c r="R1147">
        <v>10</v>
      </c>
      <c r="T1147" t="s">
        <v>1859</v>
      </c>
      <c r="U1147" t="s">
        <v>1869</v>
      </c>
      <c r="V1147" s="9" t="s">
        <v>1868</v>
      </c>
      <c r="W1147">
        <v>17.5</v>
      </c>
      <c r="X1147" s="9" t="s">
        <v>1793</v>
      </c>
      <c r="Z1147">
        <v>12</v>
      </c>
      <c r="AD1147" t="s">
        <v>1694</v>
      </c>
      <c r="AF1147" t="s">
        <v>1694</v>
      </c>
      <c r="AI1147" t="s">
        <v>1694</v>
      </c>
      <c r="AJ1147" s="15" t="s">
        <v>1674</v>
      </c>
      <c r="AK1147" s="15">
        <v>79.117999999999995</v>
      </c>
      <c r="AP1147" s="15">
        <v>28</v>
      </c>
      <c r="AQ1147" s="14" t="s">
        <v>1865</v>
      </c>
      <c r="AR1147" s="15" t="s">
        <v>1864</v>
      </c>
    </row>
    <row r="1148" spans="1:44" x14ac:dyDescent="0.2">
      <c r="A1148" t="s">
        <v>1855</v>
      </c>
      <c r="B1148" s="15" t="s">
        <v>1672</v>
      </c>
      <c r="C1148" s="15" t="s">
        <v>1675</v>
      </c>
      <c r="D1148" t="s">
        <v>1873</v>
      </c>
      <c r="E1148" t="s">
        <v>1874</v>
      </c>
      <c r="G1148" s="15" t="s">
        <v>1694</v>
      </c>
      <c r="H1148" s="14" t="s">
        <v>1694</v>
      </c>
      <c r="I1148" s="18" t="s">
        <v>1857</v>
      </c>
      <c r="J1148" s="18" t="s">
        <v>1866</v>
      </c>
      <c r="K1148" s="18" t="s">
        <v>1867</v>
      </c>
      <c r="L1148">
        <v>2000</v>
      </c>
      <c r="M1148" t="s">
        <v>1856</v>
      </c>
      <c r="O1148">
        <v>2005</v>
      </c>
      <c r="P1148">
        <v>2005</v>
      </c>
      <c r="Q1148" t="s">
        <v>1858</v>
      </c>
      <c r="R1148">
        <v>10</v>
      </c>
      <c r="T1148" t="s">
        <v>1859</v>
      </c>
      <c r="U1148" t="s">
        <v>1869</v>
      </c>
      <c r="V1148" s="9" t="s">
        <v>1868</v>
      </c>
      <c r="W1148">
        <v>17.5</v>
      </c>
      <c r="X1148" s="9" t="s">
        <v>1790</v>
      </c>
      <c r="Z1148">
        <v>12</v>
      </c>
      <c r="AD1148" t="s">
        <v>1694</v>
      </c>
      <c r="AF1148" t="s">
        <v>1694</v>
      </c>
      <c r="AI1148" t="s">
        <v>1694</v>
      </c>
      <c r="AJ1148" s="15" t="s">
        <v>1674</v>
      </c>
      <c r="AK1148" s="15">
        <v>89.706000000000003</v>
      </c>
      <c r="AP1148" s="15">
        <v>28</v>
      </c>
      <c r="AQ1148" s="14" t="s">
        <v>1865</v>
      </c>
      <c r="AR1148" s="15" t="s">
        <v>1864</v>
      </c>
    </row>
    <row r="1149" spans="1:44" x14ac:dyDescent="0.2">
      <c r="A1149" t="s">
        <v>1855</v>
      </c>
      <c r="B1149" s="15" t="s">
        <v>1672</v>
      </c>
      <c r="C1149" s="15" t="s">
        <v>1675</v>
      </c>
      <c r="D1149" t="s">
        <v>1873</v>
      </c>
      <c r="E1149" t="s">
        <v>1874</v>
      </c>
      <c r="G1149" s="15" t="s">
        <v>1694</v>
      </c>
      <c r="H1149" s="14" t="s">
        <v>1694</v>
      </c>
      <c r="I1149" s="18" t="s">
        <v>1857</v>
      </c>
      <c r="J1149" s="18" t="s">
        <v>1866</v>
      </c>
      <c r="K1149" s="18" t="s">
        <v>1867</v>
      </c>
      <c r="L1149">
        <v>2000</v>
      </c>
      <c r="M1149" t="s">
        <v>1856</v>
      </c>
      <c r="O1149">
        <v>2005</v>
      </c>
      <c r="P1149">
        <v>2005</v>
      </c>
      <c r="Q1149" t="s">
        <v>1858</v>
      </c>
      <c r="R1149">
        <v>10</v>
      </c>
      <c r="T1149" t="s">
        <v>1859</v>
      </c>
      <c r="U1149" t="s">
        <v>1869</v>
      </c>
      <c r="V1149" s="9" t="s">
        <v>1868</v>
      </c>
      <c r="W1149">
        <v>17.5</v>
      </c>
      <c r="X1149" s="9" t="s">
        <v>1863</v>
      </c>
      <c r="Z1149">
        <v>12</v>
      </c>
      <c r="AD1149" t="s">
        <v>1694</v>
      </c>
      <c r="AF1149" t="s">
        <v>1694</v>
      </c>
      <c r="AI1149" t="s">
        <v>1694</v>
      </c>
      <c r="AJ1149" s="15" t="s">
        <v>1674</v>
      </c>
      <c r="AK1149" s="4">
        <v>65</v>
      </c>
      <c r="AP1149" s="15">
        <v>28</v>
      </c>
      <c r="AQ1149" s="14" t="s">
        <v>1865</v>
      </c>
      <c r="AR1149" s="15" t="s">
        <v>1864</v>
      </c>
    </row>
    <row r="1150" spans="1:44" x14ac:dyDescent="0.2">
      <c r="A1150" t="s">
        <v>1855</v>
      </c>
      <c r="B1150" s="15" t="s">
        <v>1672</v>
      </c>
      <c r="C1150" s="15" t="s">
        <v>1675</v>
      </c>
      <c r="D1150" t="s">
        <v>1873</v>
      </c>
      <c r="E1150" t="s">
        <v>1874</v>
      </c>
      <c r="G1150" s="15" t="s">
        <v>1694</v>
      </c>
      <c r="H1150" s="14" t="s">
        <v>1694</v>
      </c>
      <c r="I1150" s="18" t="s">
        <v>1857</v>
      </c>
      <c r="J1150" s="18" t="s">
        <v>1866</v>
      </c>
      <c r="K1150" s="18" t="s">
        <v>1867</v>
      </c>
      <c r="L1150">
        <v>2000</v>
      </c>
      <c r="M1150" t="s">
        <v>1856</v>
      </c>
      <c r="O1150">
        <v>2005</v>
      </c>
      <c r="P1150">
        <v>2005</v>
      </c>
      <c r="Q1150" t="s">
        <v>1858</v>
      </c>
      <c r="R1150">
        <v>10</v>
      </c>
      <c r="T1150" t="s">
        <v>1859</v>
      </c>
      <c r="U1150" t="s">
        <v>1869</v>
      </c>
      <c r="V1150" s="9" t="s">
        <v>1868</v>
      </c>
      <c r="W1150">
        <v>17.5</v>
      </c>
      <c r="X1150" s="9" t="s">
        <v>1862</v>
      </c>
      <c r="Z1150">
        <v>0</v>
      </c>
      <c r="AD1150" t="s">
        <v>1694</v>
      </c>
      <c r="AF1150" t="s">
        <v>1694</v>
      </c>
      <c r="AI1150" t="s">
        <v>1694</v>
      </c>
      <c r="AJ1150" s="15" t="s">
        <v>1674</v>
      </c>
      <c r="AK1150" s="15">
        <v>0</v>
      </c>
      <c r="AP1150" s="15">
        <v>28</v>
      </c>
      <c r="AQ1150" s="14" t="s">
        <v>1865</v>
      </c>
      <c r="AR1150" s="15" t="s">
        <v>1864</v>
      </c>
    </row>
    <row r="1151" spans="1:44" x14ac:dyDescent="0.2">
      <c r="A1151" t="s">
        <v>1855</v>
      </c>
      <c r="B1151" s="15" t="s">
        <v>1672</v>
      </c>
      <c r="C1151" s="15" t="s">
        <v>1675</v>
      </c>
      <c r="D1151" t="s">
        <v>1873</v>
      </c>
      <c r="E1151" t="s">
        <v>1874</v>
      </c>
      <c r="G1151" s="15" t="s">
        <v>1694</v>
      </c>
      <c r="H1151" s="14" t="s">
        <v>1694</v>
      </c>
      <c r="I1151" s="18" t="s">
        <v>1857</v>
      </c>
      <c r="J1151" s="18" t="s">
        <v>1866</v>
      </c>
      <c r="K1151" s="18" t="s">
        <v>1867</v>
      </c>
      <c r="L1151">
        <v>2000</v>
      </c>
      <c r="M1151" t="s">
        <v>1856</v>
      </c>
      <c r="O1151">
        <v>2005</v>
      </c>
      <c r="P1151">
        <v>2005</v>
      </c>
      <c r="Q1151" t="s">
        <v>1858</v>
      </c>
      <c r="R1151">
        <v>10</v>
      </c>
      <c r="T1151" t="s">
        <v>1859</v>
      </c>
      <c r="U1151" t="s">
        <v>1869</v>
      </c>
      <c r="V1151" s="9" t="s">
        <v>1868</v>
      </c>
      <c r="W1151">
        <v>17.5</v>
      </c>
      <c r="X1151" s="9" t="s">
        <v>1793</v>
      </c>
      <c r="Z1151">
        <v>0</v>
      </c>
      <c r="AD1151" t="s">
        <v>1694</v>
      </c>
      <c r="AF1151" t="s">
        <v>1694</v>
      </c>
      <c r="AI1151" t="s">
        <v>1694</v>
      </c>
      <c r="AJ1151" s="15" t="s">
        <v>1674</v>
      </c>
      <c r="AK1151" s="15">
        <v>0</v>
      </c>
      <c r="AP1151" s="15">
        <v>28</v>
      </c>
      <c r="AQ1151" s="14" t="s">
        <v>1865</v>
      </c>
      <c r="AR1151" s="15" t="s">
        <v>1864</v>
      </c>
    </row>
    <row r="1152" spans="1:44" x14ac:dyDescent="0.2">
      <c r="A1152" t="s">
        <v>1855</v>
      </c>
      <c r="B1152" s="15" t="s">
        <v>1672</v>
      </c>
      <c r="C1152" s="15" t="s">
        <v>1675</v>
      </c>
      <c r="D1152" t="s">
        <v>1873</v>
      </c>
      <c r="E1152" t="s">
        <v>1874</v>
      </c>
      <c r="G1152" s="15" t="s">
        <v>1694</v>
      </c>
      <c r="H1152" s="14" t="s">
        <v>1694</v>
      </c>
      <c r="I1152" s="18" t="s">
        <v>1857</v>
      </c>
      <c r="J1152" s="18" t="s">
        <v>1866</v>
      </c>
      <c r="K1152" s="18" t="s">
        <v>1867</v>
      </c>
      <c r="L1152">
        <v>2000</v>
      </c>
      <c r="M1152" t="s">
        <v>1856</v>
      </c>
      <c r="O1152">
        <v>2005</v>
      </c>
      <c r="P1152">
        <v>2005</v>
      </c>
      <c r="Q1152" t="s">
        <v>1858</v>
      </c>
      <c r="R1152">
        <v>10</v>
      </c>
      <c r="T1152" t="s">
        <v>1859</v>
      </c>
      <c r="U1152" t="s">
        <v>1869</v>
      </c>
      <c r="V1152" s="9" t="s">
        <v>1868</v>
      </c>
      <c r="W1152">
        <v>17.5</v>
      </c>
      <c r="X1152" s="9" t="s">
        <v>1790</v>
      </c>
      <c r="Z1152">
        <v>0</v>
      </c>
      <c r="AD1152" t="s">
        <v>1694</v>
      </c>
      <c r="AF1152" t="s">
        <v>1694</v>
      </c>
      <c r="AI1152" t="s">
        <v>1694</v>
      </c>
      <c r="AJ1152" s="15" t="s">
        <v>1674</v>
      </c>
      <c r="AK1152" s="15">
        <v>0</v>
      </c>
      <c r="AP1152" s="15">
        <v>28</v>
      </c>
      <c r="AQ1152" s="14" t="s">
        <v>1865</v>
      </c>
      <c r="AR1152" s="15" t="s">
        <v>1864</v>
      </c>
    </row>
    <row r="1153" spans="1:44" x14ac:dyDescent="0.2">
      <c r="A1153" t="s">
        <v>1855</v>
      </c>
      <c r="B1153" s="15" t="s">
        <v>1672</v>
      </c>
      <c r="C1153" s="15" t="s">
        <v>1675</v>
      </c>
      <c r="D1153" t="s">
        <v>1873</v>
      </c>
      <c r="E1153" t="s">
        <v>1874</v>
      </c>
      <c r="G1153" s="15" t="s">
        <v>1694</v>
      </c>
      <c r="H1153" s="14" t="s">
        <v>1694</v>
      </c>
      <c r="I1153" s="18" t="s">
        <v>1857</v>
      </c>
      <c r="J1153" s="18" t="s">
        <v>1866</v>
      </c>
      <c r="K1153" s="18" t="s">
        <v>1867</v>
      </c>
      <c r="L1153">
        <v>2000</v>
      </c>
      <c r="M1153" t="s">
        <v>1856</v>
      </c>
      <c r="O1153">
        <v>2005</v>
      </c>
      <c r="P1153">
        <v>2005</v>
      </c>
      <c r="Q1153" t="s">
        <v>1858</v>
      </c>
      <c r="R1153">
        <v>10</v>
      </c>
      <c r="T1153" t="s">
        <v>1859</v>
      </c>
      <c r="U1153" t="s">
        <v>1869</v>
      </c>
      <c r="V1153" s="9" t="s">
        <v>1868</v>
      </c>
      <c r="W1153">
        <v>17.5</v>
      </c>
      <c r="X1153" s="9" t="s">
        <v>1863</v>
      </c>
      <c r="Z1153">
        <v>0</v>
      </c>
      <c r="AD1153" t="s">
        <v>1694</v>
      </c>
      <c r="AF1153" t="s">
        <v>1694</v>
      </c>
      <c r="AI1153" t="s">
        <v>1694</v>
      </c>
      <c r="AJ1153" s="15" t="s">
        <v>1674</v>
      </c>
      <c r="AK1153" s="15">
        <v>0</v>
      </c>
      <c r="AP1153" s="15">
        <v>28</v>
      </c>
      <c r="AQ1153" s="14" t="s">
        <v>1865</v>
      </c>
      <c r="AR1153" s="15" t="s">
        <v>1864</v>
      </c>
    </row>
    <row r="1154" spans="1:44" x14ac:dyDescent="0.2">
      <c r="A1154" t="s">
        <v>1855</v>
      </c>
      <c r="B1154" s="15" t="s">
        <v>1672</v>
      </c>
      <c r="C1154" s="15" t="s">
        <v>1675</v>
      </c>
      <c r="D1154" t="s">
        <v>1873</v>
      </c>
      <c r="E1154" t="s">
        <v>1874</v>
      </c>
      <c r="G1154" s="15" t="s">
        <v>1694</v>
      </c>
      <c r="H1154" s="14" t="s">
        <v>1694</v>
      </c>
      <c r="I1154" s="18" t="s">
        <v>1857</v>
      </c>
      <c r="J1154" s="18" t="s">
        <v>1866</v>
      </c>
      <c r="K1154" s="18" t="s">
        <v>1867</v>
      </c>
      <c r="L1154">
        <v>2000</v>
      </c>
      <c r="M1154" t="s">
        <v>1856</v>
      </c>
      <c r="O1154">
        <v>2005</v>
      </c>
      <c r="P1154">
        <v>2005</v>
      </c>
      <c r="Q1154" t="s">
        <v>1858</v>
      </c>
      <c r="R1154">
        <v>10</v>
      </c>
      <c r="T1154" t="s">
        <v>1859</v>
      </c>
      <c r="U1154" t="s">
        <v>1869</v>
      </c>
      <c r="V1154" s="9" t="s">
        <v>1868</v>
      </c>
      <c r="W1154">
        <v>35</v>
      </c>
      <c r="X1154" s="9" t="s">
        <v>1862</v>
      </c>
      <c r="Z1154">
        <v>12</v>
      </c>
      <c r="AD1154" t="s">
        <v>1694</v>
      </c>
      <c r="AF1154" t="s">
        <v>1694</v>
      </c>
      <c r="AI1154" t="s">
        <v>1694</v>
      </c>
      <c r="AJ1154" s="15" t="s">
        <v>1674</v>
      </c>
      <c r="AK1154" s="15">
        <v>68.528999999999996</v>
      </c>
      <c r="AP1154" s="15">
        <v>28</v>
      </c>
      <c r="AQ1154" s="14" t="s">
        <v>1865</v>
      </c>
      <c r="AR1154" s="15" t="s">
        <v>1864</v>
      </c>
    </row>
    <row r="1155" spans="1:44" x14ac:dyDescent="0.2">
      <c r="A1155" t="s">
        <v>1855</v>
      </c>
      <c r="B1155" s="15" t="s">
        <v>1672</v>
      </c>
      <c r="C1155" s="15" t="s">
        <v>1675</v>
      </c>
      <c r="D1155" t="s">
        <v>1873</v>
      </c>
      <c r="E1155" t="s">
        <v>1874</v>
      </c>
      <c r="G1155" s="15" t="s">
        <v>1694</v>
      </c>
      <c r="H1155" s="14" t="s">
        <v>1694</v>
      </c>
      <c r="I1155" s="18" t="s">
        <v>1857</v>
      </c>
      <c r="J1155" s="18" t="s">
        <v>1866</v>
      </c>
      <c r="K1155" s="18" t="s">
        <v>1867</v>
      </c>
      <c r="L1155">
        <v>2000</v>
      </c>
      <c r="M1155" t="s">
        <v>1856</v>
      </c>
      <c r="O1155">
        <v>2005</v>
      </c>
      <c r="P1155">
        <v>2005</v>
      </c>
      <c r="Q1155" t="s">
        <v>1858</v>
      </c>
      <c r="R1155">
        <v>10</v>
      </c>
      <c r="T1155" t="s">
        <v>1859</v>
      </c>
      <c r="U1155" t="s">
        <v>1869</v>
      </c>
      <c r="V1155" s="9" t="s">
        <v>1868</v>
      </c>
      <c r="W1155">
        <v>35</v>
      </c>
      <c r="X1155" s="9" t="s">
        <v>1793</v>
      </c>
      <c r="Z1155">
        <v>12</v>
      </c>
      <c r="AD1155" t="s">
        <v>1694</v>
      </c>
      <c r="AF1155" t="s">
        <v>1694</v>
      </c>
      <c r="AI1155" t="s">
        <v>1694</v>
      </c>
      <c r="AJ1155" s="15" t="s">
        <v>1674</v>
      </c>
      <c r="AK1155" s="15">
        <v>87.941000000000003</v>
      </c>
      <c r="AP1155" s="15">
        <v>28</v>
      </c>
      <c r="AQ1155" s="14" t="s">
        <v>1865</v>
      </c>
      <c r="AR1155" s="15" t="s">
        <v>1864</v>
      </c>
    </row>
    <row r="1156" spans="1:44" x14ac:dyDescent="0.2">
      <c r="A1156" t="s">
        <v>1855</v>
      </c>
      <c r="B1156" s="15" t="s">
        <v>1672</v>
      </c>
      <c r="C1156" s="15" t="s">
        <v>1675</v>
      </c>
      <c r="D1156" t="s">
        <v>1873</v>
      </c>
      <c r="E1156" t="s">
        <v>1874</v>
      </c>
      <c r="G1156" s="15" t="s">
        <v>1694</v>
      </c>
      <c r="H1156" s="14" t="s">
        <v>1694</v>
      </c>
      <c r="I1156" s="18" t="s">
        <v>1857</v>
      </c>
      <c r="J1156" s="18" t="s">
        <v>1866</v>
      </c>
      <c r="K1156" s="18" t="s">
        <v>1867</v>
      </c>
      <c r="L1156">
        <v>2000</v>
      </c>
      <c r="M1156" t="s">
        <v>1856</v>
      </c>
      <c r="O1156">
        <v>2005</v>
      </c>
      <c r="P1156">
        <v>2005</v>
      </c>
      <c r="Q1156" t="s">
        <v>1858</v>
      </c>
      <c r="R1156">
        <v>10</v>
      </c>
      <c r="T1156" t="s">
        <v>1859</v>
      </c>
      <c r="U1156" t="s">
        <v>1869</v>
      </c>
      <c r="V1156" s="9" t="s">
        <v>1868</v>
      </c>
      <c r="W1156">
        <v>35</v>
      </c>
      <c r="X1156" s="9" t="s">
        <v>1790</v>
      </c>
      <c r="Z1156">
        <v>12</v>
      </c>
      <c r="AD1156" t="s">
        <v>1694</v>
      </c>
      <c r="AF1156" t="s">
        <v>1694</v>
      </c>
      <c r="AI1156" t="s">
        <v>1694</v>
      </c>
      <c r="AJ1156" s="15" t="s">
        <v>1674</v>
      </c>
      <c r="AK1156" s="15">
        <v>91.471000000000004</v>
      </c>
      <c r="AP1156" s="15">
        <v>28</v>
      </c>
      <c r="AQ1156" s="14" t="s">
        <v>1865</v>
      </c>
      <c r="AR1156" s="15" t="s">
        <v>1864</v>
      </c>
    </row>
    <row r="1157" spans="1:44" x14ac:dyDescent="0.2">
      <c r="A1157" t="s">
        <v>1855</v>
      </c>
      <c r="B1157" s="15" t="s">
        <v>1672</v>
      </c>
      <c r="C1157" s="15" t="s">
        <v>1675</v>
      </c>
      <c r="D1157" t="s">
        <v>1873</v>
      </c>
      <c r="E1157" t="s">
        <v>1874</v>
      </c>
      <c r="G1157" s="15" t="s">
        <v>1694</v>
      </c>
      <c r="H1157" s="14" t="s">
        <v>1694</v>
      </c>
      <c r="I1157" s="18" t="s">
        <v>1857</v>
      </c>
      <c r="J1157" s="18" t="s">
        <v>1866</v>
      </c>
      <c r="K1157" s="18" t="s">
        <v>1867</v>
      </c>
      <c r="L1157">
        <v>2000</v>
      </c>
      <c r="M1157" t="s">
        <v>1856</v>
      </c>
      <c r="O1157">
        <v>2005</v>
      </c>
      <c r="P1157">
        <v>2005</v>
      </c>
      <c r="Q1157" t="s">
        <v>1858</v>
      </c>
      <c r="R1157">
        <v>10</v>
      </c>
      <c r="T1157" t="s">
        <v>1859</v>
      </c>
      <c r="U1157" t="s">
        <v>1869</v>
      </c>
      <c r="V1157" s="9" t="s">
        <v>1868</v>
      </c>
      <c r="W1157">
        <v>35</v>
      </c>
      <c r="X1157" s="9" t="s">
        <v>1863</v>
      </c>
      <c r="Z1157">
        <v>12</v>
      </c>
      <c r="AD1157" t="s">
        <v>1694</v>
      </c>
      <c r="AF1157" t="s">
        <v>1694</v>
      </c>
      <c r="AI1157" t="s">
        <v>1694</v>
      </c>
      <c r="AJ1157" s="15" t="s">
        <v>1674</v>
      </c>
      <c r="AK1157" s="4">
        <v>67.352999999999994</v>
      </c>
      <c r="AP1157" s="15">
        <v>28</v>
      </c>
      <c r="AQ1157" s="14" t="s">
        <v>1865</v>
      </c>
      <c r="AR1157" s="15" t="s">
        <v>1864</v>
      </c>
    </row>
    <row r="1158" spans="1:44" x14ac:dyDescent="0.2">
      <c r="A1158" t="s">
        <v>1855</v>
      </c>
      <c r="B1158" s="15" t="s">
        <v>1672</v>
      </c>
      <c r="C1158" s="15" t="s">
        <v>1675</v>
      </c>
      <c r="D1158" t="s">
        <v>1873</v>
      </c>
      <c r="E1158" t="s">
        <v>1874</v>
      </c>
      <c r="G1158" s="15" t="s">
        <v>1694</v>
      </c>
      <c r="H1158" s="14" t="s">
        <v>1694</v>
      </c>
      <c r="I1158" s="18" t="s">
        <v>1857</v>
      </c>
      <c r="J1158" s="18" t="s">
        <v>1866</v>
      </c>
      <c r="K1158" s="18" t="s">
        <v>1867</v>
      </c>
      <c r="L1158">
        <v>2000</v>
      </c>
      <c r="M1158" t="s">
        <v>1856</v>
      </c>
      <c r="O1158">
        <v>2005</v>
      </c>
      <c r="P1158">
        <v>2005</v>
      </c>
      <c r="Q1158" t="s">
        <v>1858</v>
      </c>
      <c r="R1158">
        <v>10</v>
      </c>
      <c r="T1158" t="s">
        <v>1859</v>
      </c>
      <c r="U1158" t="s">
        <v>1869</v>
      </c>
      <c r="V1158" s="9" t="s">
        <v>1868</v>
      </c>
      <c r="W1158">
        <v>35</v>
      </c>
      <c r="X1158" s="9" t="s">
        <v>1862</v>
      </c>
      <c r="Z1158">
        <v>0</v>
      </c>
      <c r="AD1158" t="s">
        <v>1694</v>
      </c>
      <c r="AF1158" t="s">
        <v>1694</v>
      </c>
      <c r="AI1158" t="s">
        <v>1694</v>
      </c>
      <c r="AJ1158" s="15" t="s">
        <v>1674</v>
      </c>
      <c r="AK1158" s="15">
        <v>0</v>
      </c>
      <c r="AP1158" s="15">
        <v>28</v>
      </c>
      <c r="AQ1158" s="14" t="s">
        <v>1865</v>
      </c>
      <c r="AR1158" s="15" t="s">
        <v>1864</v>
      </c>
    </row>
    <row r="1159" spans="1:44" x14ac:dyDescent="0.2">
      <c r="A1159" t="s">
        <v>1855</v>
      </c>
      <c r="B1159" s="15" t="s">
        <v>1672</v>
      </c>
      <c r="C1159" s="15" t="s">
        <v>1675</v>
      </c>
      <c r="D1159" t="s">
        <v>1873</v>
      </c>
      <c r="E1159" t="s">
        <v>1874</v>
      </c>
      <c r="G1159" s="15" t="s">
        <v>1694</v>
      </c>
      <c r="H1159" s="14" t="s">
        <v>1694</v>
      </c>
      <c r="I1159" s="18" t="s">
        <v>1857</v>
      </c>
      <c r="J1159" s="18" t="s">
        <v>1866</v>
      </c>
      <c r="K1159" s="18" t="s">
        <v>1867</v>
      </c>
      <c r="L1159">
        <v>2000</v>
      </c>
      <c r="M1159" t="s">
        <v>1856</v>
      </c>
      <c r="O1159">
        <v>2005</v>
      </c>
      <c r="P1159">
        <v>2005</v>
      </c>
      <c r="Q1159" t="s">
        <v>1858</v>
      </c>
      <c r="R1159">
        <v>10</v>
      </c>
      <c r="T1159" t="s">
        <v>1859</v>
      </c>
      <c r="U1159" t="s">
        <v>1869</v>
      </c>
      <c r="V1159" s="9" t="s">
        <v>1868</v>
      </c>
      <c r="W1159">
        <v>35</v>
      </c>
      <c r="X1159" s="9" t="s">
        <v>1793</v>
      </c>
      <c r="Z1159">
        <v>0</v>
      </c>
      <c r="AD1159" t="s">
        <v>1694</v>
      </c>
      <c r="AF1159" t="s">
        <v>1694</v>
      </c>
      <c r="AI1159" t="s">
        <v>1694</v>
      </c>
      <c r="AJ1159" s="15" t="s">
        <v>1674</v>
      </c>
      <c r="AK1159" s="15">
        <v>0</v>
      </c>
      <c r="AP1159" s="15">
        <v>28</v>
      </c>
      <c r="AQ1159" s="14" t="s">
        <v>1865</v>
      </c>
      <c r="AR1159" s="15" t="s">
        <v>1864</v>
      </c>
    </row>
    <row r="1160" spans="1:44" x14ac:dyDescent="0.2">
      <c r="A1160" t="s">
        <v>1855</v>
      </c>
      <c r="B1160" s="15" t="s">
        <v>1672</v>
      </c>
      <c r="C1160" s="15" t="s">
        <v>1675</v>
      </c>
      <c r="D1160" t="s">
        <v>1873</v>
      </c>
      <c r="E1160" t="s">
        <v>1874</v>
      </c>
      <c r="G1160" s="15" t="s">
        <v>1694</v>
      </c>
      <c r="H1160" s="14" t="s">
        <v>1694</v>
      </c>
      <c r="I1160" s="18" t="s">
        <v>1857</v>
      </c>
      <c r="J1160" s="18" t="s">
        <v>1866</v>
      </c>
      <c r="K1160" s="18" t="s">
        <v>1867</v>
      </c>
      <c r="L1160">
        <v>2000</v>
      </c>
      <c r="M1160" t="s">
        <v>1856</v>
      </c>
      <c r="O1160">
        <v>2005</v>
      </c>
      <c r="P1160">
        <v>2005</v>
      </c>
      <c r="Q1160" t="s">
        <v>1858</v>
      </c>
      <c r="R1160">
        <v>10</v>
      </c>
      <c r="T1160" t="s">
        <v>1859</v>
      </c>
      <c r="U1160" t="s">
        <v>1869</v>
      </c>
      <c r="V1160" s="9" t="s">
        <v>1868</v>
      </c>
      <c r="W1160">
        <v>35</v>
      </c>
      <c r="X1160" s="9" t="s">
        <v>1790</v>
      </c>
      <c r="Z1160">
        <v>0</v>
      </c>
      <c r="AD1160" t="s">
        <v>1694</v>
      </c>
      <c r="AF1160" t="s">
        <v>1694</v>
      </c>
      <c r="AI1160" t="s">
        <v>1694</v>
      </c>
      <c r="AJ1160" s="15" t="s">
        <v>1674</v>
      </c>
      <c r="AK1160" s="15">
        <v>0</v>
      </c>
      <c r="AP1160" s="15">
        <v>28</v>
      </c>
      <c r="AQ1160" s="14" t="s">
        <v>1865</v>
      </c>
      <c r="AR1160" s="15" t="s">
        <v>1864</v>
      </c>
    </row>
    <row r="1161" spans="1:44" x14ac:dyDescent="0.2">
      <c r="A1161" t="s">
        <v>1855</v>
      </c>
      <c r="B1161" s="15" t="s">
        <v>1672</v>
      </c>
      <c r="C1161" s="15" t="s">
        <v>1675</v>
      </c>
      <c r="D1161" t="s">
        <v>1873</v>
      </c>
      <c r="E1161" t="s">
        <v>1874</v>
      </c>
      <c r="G1161" s="15" t="s">
        <v>1694</v>
      </c>
      <c r="H1161" s="14" t="s">
        <v>1694</v>
      </c>
      <c r="I1161" s="18" t="s">
        <v>1857</v>
      </c>
      <c r="J1161" s="18" t="s">
        <v>1866</v>
      </c>
      <c r="K1161" s="18" t="s">
        <v>1867</v>
      </c>
      <c r="L1161">
        <v>2000</v>
      </c>
      <c r="M1161" t="s">
        <v>1856</v>
      </c>
      <c r="O1161">
        <v>2005</v>
      </c>
      <c r="P1161">
        <v>2005</v>
      </c>
      <c r="Q1161" t="s">
        <v>1858</v>
      </c>
      <c r="R1161">
        <v>10</v>
      </c>
      <c r="T1161" t="s">
        <v>1859</v>
      </c>
      <c r="U1161" t="s">
        <v>1869</v>
      </c>
      <c r="V1161" s="9" t="s">
        <v>1868</v>
      </c>
      <c r="W1161">
        <v>35</v>
      </c>
      <c r="X1161" s="9" t="s">
        <v>1863</v>
      </c>
      <c r="Z1161">
        <v>0</v>
      </c>
      <c r="AD1161" t="s">
        <v>1694</v>
      </c>
      <c r="AF1161" t="s">
        <v>1694</v>
      </c>
      <c r="AI1161" t="s">
        <v>1694</v>
      </c>
      <c r="AJ1161" s="15" t="s">
        <v>1674</v>
      </c>
      <c r="AK1161" s="15">
        <v>0</v>
      </c>
      <c r="AP1161" s="15">
        <v>28</v>
      </c>
      <c r="AQ1161" s="14" t="s">
        <v>1865</v>
      </c>
      <c r="AR1161" s="15" t="s">
        <v>1864</v>
      </c>
    </row>
    <row r="1162" spans="1:44" x14ac:dyDescent="0.2">
      <c r="A1162" t="s">
        <v>1855</v>
      </c>
      <c r="B1162" s="15" t="s">
        <v>1672</v>
      </c>
      <c r="C1162" s="15" t="s">
        <v>1675</v>
      </c>
      <c r="D1162" t="s">
        <v>1873</v>
      </c>
      <c r="E1162" t="s">
        <v>1874</v>
      </c>
      <c r="G1162" s="15" t="s">
        <v>1694</v>
      </c>
      <c r="H1162" s="14" t="s">
        <v>1694</v>
      </c>
      <c r="I1162" s="18" t="s">
        <v>1857</v>
      </c>
      <c r="J1162" s="18" t="s">
        <v>1866</v>
      </c>
      <c r="K1162" s="18" t="s">
        <v>1867</v>
      </c>
      <c r="L1162">
        <v>2000</v>
      </c>
      <c r="M1162" t="s">
        <v>1856</v>
      </c>
      <c r="O1162">
        <v>2005</v>
      </c>
      <c r="P1162">
        <v>2005</v>
      </c>
      <c r="Q1162" t="s">
        <v>1858</v>
      </c>
      <c r="R1162">
        <v>10</v>
      </c>
      <c r="T1162" t="s">
        <v>1859</v>
      </c>
      <c r="U1162" t="s">
        <v>1869</v>
      </c>
      <c r="V1162" s="9" t="s">
        <v>1868</v>
      </c>
      <c r="W1162">
        <v>70</v>
      </c>
      <c r="X1162" s="9" t="s">
        <v>1862</v>
      </c>
      <c r="Z1162">
        <v>12</v>
      </c>
      <c r="AD1162" t="s">
        <v>1694</v>
      </c>
      <c r="AF1162" t="s">
        <v>1694</v>
      </c>
      <c r="AI1162" t="s">
        <v>1694</v>
      </c>
      <c r="AJ1162" s="15" t="s">
        <v>1674</v>
      </c>
      <c r="AK1162" s="15">
        <v>86.471000000000004</v>
      </c>
      <c r="AP1162" s="15">
        <v>28</v>
      </c>
      <c r="AQ1162" s="14" t="s">
        <v>1865</v>
      </c>
      <c r="AR1162" s="15" t="s">
        <v>1864</v>
      </c>
    </row>
    <row r="1163" spans="1:44" x14ac:dyDescent="0.2">
      <c r="A1163" t="s">
        <v>1855</v>
      </c>
      <c r="B1163" s="15" t="s">
        <v>1672</v>
      </c>
      <c r="C1163" s="15" t="s">
        <v>1675</v>
      </c>
      <c r="D1163" t="s">
        <v>1873</v>
      </c>
      <c r="E1163" t="s">
        <v>1874</v>
      </c>
      <c r="G1163" s="15" t="s">
        <v>1694</v>
      </c>
      <c r="H1163" s="14" t="s">
        <v>1694</v>
      </c>
      <c r="I1163" s="18" t="s">
        <v>1857</v>
      </c>
      <c r="J1163" s="18" t="s">
        <v>1866</v>
      </c>
      <c r="K1163" s="18" t="s">
        <v>1867</v>
      </c>
      <c r="L1163">
        <v>2000</v>
      </c>
      <c r="M1163" t="s">
        <v>1856</v>
      </c>
      <c r="O1163">
        <v>2005</v>
      </c>
      <c r="P1163">
        <v>2005</v>
      </c>
      <c r="Q1163" t="s">
        <v>1858</v>
      </c>
      <c r="R1163">
        <v>10</v>
      </c>
      <c r="T1163" t="s">
        <v>1859</v>
      </c>
      <c r="U1163" t="s">
        <v>1869</v>
      </c>
      <c r="V1163" s="9" t="s">
        <v>1868</v>
      </c>
      <c r="W1163">
        <v>70</v>
      </c>
      <c r="X1163" s="9" t="s">
        <v>1793</v>
      </c>
      <c r="Z1163">
        <v>12</v>
      </c>
      <c r="AD1163" t="s">
        <v>1694</v>
      </c>
      <c r="AF1163" t="s">
        <v>1694</v>
      </c>
      <c r="AI1163" t="s">
        <v>1694</v>
      </c>
      <c r="AJ1163" s="15" t="s">
        <v>1674</v>
      </c>
      <c r="AK1163" s="15">
        <v>99.117999999999995</v>
      </c>
      <c r="AP1163" s="15">
        <v>28</v>
      </c>
      <c r="AQ1163" s="14" t="s">
        <v>1865</v>
      </c>
      <c r="AR1163" s="15" t="s">
        <v>1864</v>
      </c>
    </row>
    <row r="1164" spans="1:44" x14ac:dyDescent="0.2">
      <c r="A1164" t="s">
        <v>1855</v>
      </c>
      <c r="B1164" s="15" t="s">
        <v>1672</v>
      </c>
      <c r="C1164" s="15" t="s">
        <v>1675</v>
      </c>
      <c r="D1164" t="s">
        <v>1873</v>
      </c>
      <c r="E1164" t="s">
        <v>1874</v>
      </c>
      <c r="G1164" s="15" t="s">
        <v>1694</v>
      </c>
      <c r="H1164" s="14" t="s">
        <v>1694</v>
      </c>
      <c r="I1164" s="18" t="s">
        <v>1857</v>
      </c>
      <c r="J1164" s="18" t="s">
        <v>1866</v>
      </c>
      <c r="K1164" s="18" t="s">
        <v>1867</v>
      </c>
      <c r="L1164">
        <v>2000</v>
      </c>
      <c r="M1164" t="s">
        <v>1856</v>
      </c>
      <c r="O1164">
        <v>2005</v>
      </c>
      <c r="P1164">
        <v>2005</v>
      </c>
      <c r="Q1164" t="s">
        <v>1858</v>
      </c>
      <c r="R1164">
        <v>10</v>
      </c>
      <c r="T1164" t="s">
        <v>1859</v>
      </c>
      <c r="U1164" t="s">
        <v>1869</v>
      </c>
      <c r="V1164" s="9" t="s">
        <v>1868</v>
      </c>
      <c r="W1164">
        <v>70</v>
      </c>
      <c r="X1164" s="9" t="s">
        <v>1790</v>
      </c>
      <c r="Z1164">
        <v>12</v>
      </c>
      <c r="AD1164" t="s">
        <v>1694</v>
      </c>
      <c r="AF1164" t="s">
        <v>1694</v>
      </c>
      <c r="AI1164" t="s">
        <v>1694</v>
      </c>
      <c r="AJ1164" s="15" t="s">
        <v>1674</v>
      </c>
      <c r="AK1164" s="15">
        <v>98.528999999999996</v>
      </c>
      <c r="AP1164" s="15">
        <v>28</v>
      </c>
      <c r="AQ1164" s="14" t="s">
        <v>1865</v>
      </c>
      <c r="AR1164" s="15" t="s">
        <v>1864</v>
      </c>
    </row>
    <row r="1165" spans="1:44" x14ac:dyDescent="0.2">
      <c r="A1165" t="s">
        <v>1855</v>
      </c>
      <c r="B1165" s="15" t="s">
        <v>1672</v>
      </c>
      <c r="C1165" s="15" t="s">
        <v>1675</v>
      </c>
      <c r="D1165" t="s">
        <v>1873</v>
      </c>
      <c r="E1165" t="s">
        <v>1874</v>
      </c>
      <c r="G1165" s="15" t="s">
        <v>1694</v>
      </c>
      <c r="H1165" s="14" t="s">
        <v>1694</v>
      </c>
      <c r="I1165" s="18" t="s">
        <v>1857</v>
      </c>
      <c r="J1165" s="18" t="s">
        <v>1866</v>
      </c>
      <c r="K1165" s="18" t="s">
        <v>1867</v>
      </c>
      <c r="L1165">
        <v>2000</v>
      </c>
      <c r="M1165" t="s">
        <v>1856</v>
      </c>
      <c r="O1165">
        <v>2005</v>
      </c>
      <c r="P1165">
        <v>2005</v>
      </c>
      <c r="Q1165" t="s">
        <v>1858</v>
      </c>
      <c r="R1165">
        <v>10</v>
      </c>
      <c r="T1165" t="s">
        <v>1859</v>
      </c>
      <c r="U1165" t="s">
        <v>1869</v>
      </c>
      <c r="V1165" s="9" t="s">
        <v>1868</v>
      </c>
      <c r="W1165">
        <v>70</v>
      </c>
      <c r="X1165" s="9" t="s">
        <v>1863</v>
      </c>
      <c r="Z1165">
        <v>12</v>
      </c>
      <c r="AD1165" t="s">
        <v>1694</v>
      </c>
      <c r="AF1165" t="s">
        <v>1694</v>
      </c>
      <c r="AI1165" t="s">
        <v>1694</v>
      </c>
      <c r="AJ1165" s="15" t="s">
        <v>1674</v>
      </c>
      <c r="AK1165" s="15">
        <v>93.234999999999999</v>
      </c>
      <c r="AP1165" s="15">
        <v>28</v>
      </c>
      <c r="AQ1165" s="14" t="s">
        <v>1865</v>
      </c>
      <c r="AR1165" s="15" t="s">
        <v>1864</v>
      </c>
    </row>
    <row r="1166" spans="1:44" x14ac:dyDescent="0.2">
      <c r="A1166" t="s">
        <v>1855</v>
      </c>
      <c r="B1166" s="15" t="s">
        <v>1672</v>
      </c>
      <c r="C1166" s="15" t="s">
        <v>1675</v>
      </c>
      <c r="D1166" t="s">
        <v>1873</v>
      </c>
      <c r="E1166" t="s">
        <v>1874</v>
      </c>
      <c r="G1166" s="15" t="s">
        <v>1694</v>
      </c>
      <c r="H1166" s="14" t="s">
        <v>1694</v>
      </c>
      <c r="I1166" s="18" t="s">
        <v>1857</v>
      </c>
      <c r="J1166" s="18" t="s">
        <v>1866</v>
      </c>
      <c r="K1166" s="18" t="s">
        <v>1867</v>
      </c>
      <c r="L1166">
        <v>2000</v>
      </c>
      <c r="M1166" t="s">
        <v>1856</v>
      </c>
      <c r="O1166">
        <v>2005</v>
      </c>
      <c r="P1166">
        <v>2005</v>
      </c>
      <c r="Q1166" t="s">
        <v>1858</v>
      </c>
      <c r="R1166">
        <v>10</v>
      </c>
      <c r="T1166" t="s">
        <v>1859</v>
      </c>
      <c r="U1166" t="s">
        <v>1869</v>
      </c>
      <c r="V1166" s="9" t="s">
        <v>1868</v>
      </c>
      <c r="W1166">
        <v>70</v>
      </c>
      <c r="X1166" s="9" t="s">
        <v>1862</v>
      </c>
      <c r="Z1166">
        <v>0</v>
      </c>
      <c r="AD1166" t="s">
        <v>1694</v>
      </c>
      <c r="AF1166" t="s">
        <v>1694</v>
      </c>
      <c r="AI1166" t="s">
        <v>1694</v>
      </c>
      <c r="AJ1166" s="15" t="s">
        <v>1674</v>
      </c>
      <c r="AK1166" s="15">
        <v>0</v>
      </c>
      <c r="AP1166" s="15">
        <v>28</v>
      </c>
      <c r="AQ1166" s="14" t="s">
        <v>1865</v>
      </c>
      <c r="AR1166" s="15" t="s">
        <v>1864</v>
      </c>
    </row>
    <row r="1167" spans="1:44" x14ac:dyDescent="0.2">
      <c r="A1167" t="s">
        <v>1855</v>
      </c>
      <c r="B1167" s="15" t="s">
        <v>1672</v>
      </c>
      <c r="C1167" s="15" t="s">
        <v>1675</v>
      </c>
      <c r="D1167" t="s">
        <v>1873</v>
      </c>
      <c r="E1167" t="s">
        <v>1874</v>
      </c>
      <c r="G1167" s="15" t="s">
        <v>1694</v>
      </c>
      <c r="H1167" s="14" t="s">
        <v>1694</v>
      </c>
      <c r="I1167" s="18" t="s">
        <v>1857</v>
      </c>
      <c r="J1167" s="18" t="s">
        <v>1866</v>
      </c>
      <c r="K1167" s="18" t="s">
        <v>1867</v>
      </c>
      <c r="L1167">
        <v>2000</v>
      </c>
      <c r="M1167" t="s">
        <v>1856</v>
      </c>
      <c r="O1167">
        <v>2005</v>
      </c>
      <c r="P1167">
        <v>2005</v>
      </c>
      <c r="Q1167" t="s">
        <v>1858</v>
      </c>
      <c r="R1167">
        <v>10</v>
      </c>
      <c r="T1167" t="s">
        <v>1859</v>
      </c>
      <c r="U1167" t="s">
        <v>1869</v>
      </c>
      <c r="V1167" s="9" t="s">
        <v>1868</v>
      </c>
      <c r="W1167">
        <v>70</v>
      </c>
      <c r="X1167" s="9" t="s">
        <v>1793</v>
      </c>
      <c r="Z1167">
        <v>0</v>
      </c>
      <c r="AD1167" t="s">
        <v>1694</v>
      </c>
      <c r="AF1167" t="s">
        <v>1694</v>
      </c>
      <c r="AI1167" t="s">
        <v>1694</v>
      </c>
      <c r="AJ1167" s="15" t="s">
        <v>1674</v>
      </c>
      <c r="AK1167" s="15">
        <v>0</v>
      </c>
      <c r="AP1167" s="15">
        <v>28</v>
      </c>
      <c r="AQ1167" s="14" t="s">
        <v>1865</v>
      </c>
      <c r="AR1167" s="15" t="s">
        <v>1864</v>
      </c>
    </row>
    <row r="1168" spans="1:44" x14ac:dyDescent="0.2">
      <c r="A1168" t="s">
        <v>1855</v>
      </c>
      <c r="B1168" s="15" t="s">
        <v>1672</v>
      </c>
      <c r="C1168" s="15" t="s">
        <v>1675</v>
      </c>
      <c r="D1168" t="s">
        <v>1873</v>
      </c>
      <c r="E1168" t="s">
        <v>1874</v>
      </c>
      <c r="G1168" s="15" t="s">
        <v>1694</v>
      </c>
      <c r="H1168" s="14" t="s">
        <v>1694</v>
      </c>
      <c r="I1168" s="18" t="s">
        <v>1857</v>
      </c>
      <c r="J1168" s="18" t="s">
        <v>1866</v>
      </c>
      <c r="K1168" s="18" t="s">
        <v>1867</v>
      </c>
      <c r="L1168">
        <v>2000</v>
      </c>
      <c r="M1168" t="s">
        <v>1856</v>
      </c>
      <c r="O1168">
        <v>2005</v>
      </c>
      <c r="P1168">
        <v>2005</v>
      </c>
      <c r="Q1168" t="s">
        <v>1858</v>
      </c>
      <c r="R1168">
        <v>10</v>
      </c>
      <c r="T1168" t="s">
        <v>1859</v>
      </c>
      <c r="U1168" t="s">
        <v>1869</v>
      </c>
      <c r="V1168" s="9" t="s">
        <v>1868</v>
      </c>
      <c r="W1168">
        <v>70</v>
      </c>
      <c r="X1168" s="9" t="s">
        <v>1790</v>
      </c>
      <c r="Z1168">
        <v>0</v>
      </c>
      <c r="AD1168" t="s">
        <v>1694</v>
      </c>
      <c r="AF1168" t="s">
        <v>1694</v>
      </c>
      <c r="AI1168" t="s">
        <v>1694</v>
      </c>
      <c r="AJ1168" s="15" t="s">
        <v>1674</v>
      </c>
      <c r="AK1168" s="15">
        <v>0</v>
      </c>
      <c r="AP1168" s="15">
        <v>28</v>
      </c>
      <c r="AQ1168" s="14" t="s">
        <v>1865</v>
      </c>
      <c r="AR1168" s="15" t="s">
        <v>1864</v>
      </c>
    </row>
    <row r="1169" spans="1:44" x14ac:dyDescent="0.2">
      <c r="A1169" t="s">
        <v>1855</v>
      </c>
      <c r="B1169" s="15" t="s">
        <v>1672</v>
      </c>
      <c r="C1169" s="15" t="s">
        <v>1675</v>
      </c>
      <c r="D1169" t="s">
        <v>1873</v>
      </c>
      <c r="E1169" t="s">
        <v>1874</v>
      </c>
      <c r="G1169" s="15" t="s">
        <v>1694</v>
      </c>
      <c r="H1169" s="14" t="s">
        <v>1694</v>
      </c>
      <c r="I1169" s="18" t="s">
        <v>1857</v>
      </c>
      <c r="J1169" s="18" t="s">
        <v>1866</v>
      </c>
      <c r="K1169" s="18" t="s">
        <v>1867</v>
      </c>
      <c r="L1169">
        <v>2000</v>
      </c>
      <c r="M1169" t="s">
        <v>1856</v>
      </c>
      <c r="O1169">
        <v>2005</v>
      </c>
      <c r="P1169">
        <v>2005</v>
      </c>
      <c r="Q1169" t="s">
        <v>1858</v>
      </c>
      <c r="R1169">
        <v>10</v>
      </c>
      <c r="T1169" t="s">
        <v>1859</v>
      </c>
      <c r="U1169" t="s">
        <v>1869</v>
      </c>
      <c r="V1169" s="9" t="s">
        <v>1868</v>
      </c>
      <c r="W1169">
        <v>70</v>
      </c>
      <c r="X1169" s="9" t="s">
        <v>1863</v>
      </c>
      <c r="Z1169">
        <v>0</v>
      </c>
      <c r="AD1169" t="s">
        <v>1694</v>
      </c>
      <c r="AF1169" t="s">
        <v>1694</v>
      </c>
      <c r="AI1169" t="s">
        <v>1694</v>
      </c>
      <c r="AJ1169" s="15" t="s">
        <v>1674</v>
      </c>
      <c r="AK1169" s="15">
        <v>0</v>
      </c>
      <c r="AP1169" s="15">
        <v>28</v>
      </c>
      <c r="AQ1169" s="14" t="s">
        <v>1865</v>
      </c>
      <c r="AR1169" s="15" t="s">
        <v>1864</v>
      </c>
    </row>
    <row r="1170" spans="1:44" x14ac:dyDescent="0.2">
      <c r="A1170" t="s">
        <v>1855</v>
      </c>
      <c r="B1170" s="15" t="s">
        <v>1672</v>
      </c>
      <c r="C1170" s="15" t="s">
        <v>1675</v>
      </c>
      <c r="D1170" t="s">
        <v>1873</v>
      </c>
      <c r="E1170" t="s">
        <v>1874</v>
      </c>
      <c r="G1170" s="15" t="s">
        <v>1694</v>
      </c>
      <c r="H1170" s="14" t="s">
        <v>1694</v>
      </c>
      <c r="I1170" s="18" t="s">
        <v>1857</v>
      </c>
      <c r="J1170" s="18" t="s">
        <v>1866</v>
      </c>
      <c r="K1170" s="18" t="s">
        <v>1867</v>
      </c>
      <c r="L1170">
        <v>2000</v>
      </c>
      <c r="M1170" t="s">
        <v>1856</v>
      </c>
      <c r="O1170">
        <v>2005</v>
      </c>
      <c r="P1170">
        <v>2005</v>
      </c>
      <c r="Q1170" t="s">
        <v>1858</v>
      </c>
      <c r="R1170">
        <v>10</v>
      </c>
      <c r="T1170" t="s">
        <v>1859</v>
      </c>
      <c r="U1170" t="s">
        <v>1869</v>
      </c>
      <c r="V1170" s="9" t="s">
        <v>1868</v>
      </c>
      <c r="W1170">
        <v>140</v>
      </c>
      <c r="X1170" s="9" t="s">
        <v>1862</v>
      </c>
      <c r="Z1170">
        <v>12</v>
      </c>
      <c r="AD1170" t="s">
        <v>1694</v>
      </c>
      <c r="AF1170" t="s">
        <v>1694</v>
      </c>
      <c r="AI1170" t="s">
        <v>1694</v>
      </c>
      <c r="AJ1170" s="15" t="s">
        <v>1674</v>
      </c>
      <c r="AK1170" s="15">
        <v>87.941000000000003</v>
      </c>
      <c r="AP1170" s="15">
        <v>28</v>
      </c>
      <c r="AQ1170" s="14" t="s">
        <v>1865</v>
      </c>
      <c r="AR1170" s="15" t="s">
        <v>1864</v>
      </c>
    </row>
    <row r="1171" spans="1:44" x14ac:dyDescent="0.2">
      <c r="A1171" t="s">
        <v>1855</v>
      </c>
      <c r="B1171" s="15" t="s">
        <v>1672</v>
      </c>
      <c r="C1171" s="15" t="s">
        <v>1675</v>
      </c>
      <c r="D1171" t="s">
        <v>1873</v>
      </c>
      <c r="E1171" t="s">
        <v>1874</v>
      </c>
      <c r="G1171" s="15" t="s">
        <v>1694</v>
      </c>
      <c r="H1171" s="14" t="s">
        <v>1694</v>
      </c>
      <c r="I1171" s="18" t="s">
        <v>1857</v>
      </c>
      <c r="J1171" s="18" t="s">
        <v>1866</v>
      </c>
      <c r="K1171" s="18" t="s">
        <v>1867</v>
      </c>
      <c r="L1171">
        <v>2000</v>
      </c>
      <c r="M1171" t="s">
        <v>1856</v>
      </c>
      <c r="O1171">
        <v>2005</v>
      </c>
      <c r="P1171">
        <v>2005</v>
      </c>
      <c r="Q1171" t="s">
        <v>1858</v>
      </c>
      <c r="R1171">
        <v>10</v>
      </c>
      <c r="T1171" t="s">
        <v>1859</v>
      </c>
      <c r="U1171" t="s">
        <v>1869</v>
      </c>
      <c r="V1171" s="9" t="s">
        <v>1868</v>
      </c>
      <c r="W1171">
        <v>140</v>
      </c>
      <c r="X1171" s="9" t="s">
        <v>1793</v>
      </c>
      <c r="Z1171">
        <v>12</v>
      </c>
      <c r="AD1171" t="s">
        <v>1694</v>
      </c>
      <c r="AF1171" t="s">
        <v>1694</v>
      </c>
      <c r="AI1171" t="s">
        <v>1694</v>
      </c>
      <c r="AJ1171" s="15" t="s">
        <v>1674</v>
      </c>
      <c r="AK1171" s="15">
        <v>100</v>
      </c>
      <c r="AP1171" s="15">
        <v>28</v>
      </c>
      <c r="AQ1171" s="14" t="s">
        <v>1865</v>
      </c>
      <c r="AR1171" s="15" t="s">
        <v>1864</v>
      </c>
    </row>
    <row r="1172" spans="1:44" x14ac:dyDescent="0.2">
      <c r="A1172" t="s">
        <v>1855</v>
      </c>
      <c r="B1172" s="15" t="s">
        <v>1672</v>
      </c>
      <c r="C1172" s="15" t="s">
        <v>1675</v>
      </c>
      <c r="D1172" t="s">
        <v>1873</v>
      </c>
      <c r="E1172" t="s">
        <v>1874</v>
      </c>
      <c r="G1172" s="15" t="s">
        <v>1694</v>
      </c>
      <c r="H1172" s="14" t="s">
        <v>1694</v>
      </c>
      <c r="I1172" s="18" t="s">
        <v>1857</v>
      </c>
      <c r="J1172" s="18" t="s">
        <v>1866</v>
      </c>
      <c r="K1172" s="18" t="s">
        <v>1867</v>
      </c>
      <c r="L1172">
        <v>2000</v>
      </c>
      <c r="M1172" t="s">
        <v>1856</v>
      </c>
      <c r="O1172">
        <v>2005</v>
      </c>
      <c r="P1172">
        <v>2005</v>
      </c>
      <c r="Q1172" t="s">
        <v>1858</v>
      </c>
      <c r="R1172">
        <v>10</v>
      </c>
      <c r="T1172" t="s">
        <v>1859</v>
      </c>
      <c r="U1172" t="s">
        <v>1869</v>
      </c>
      <c r="V1172" s="9" t="s">
        <v>1868</v>
      </c>
      <c r="W1172">
        <v>140</v>
      </c>
      <c r="X1172" s="9" t="s">
        <v>1790</v>
      </c>
      <c r="Z1172">
        <v>12</v>
      </c>
      <c r="AD1172" t="s">
        <v>1694</v>
      </c>
      <c r="AF1172" t="s">
        <v>1694</v>
      </c>
      <c r="AI1172" t="s">
        <v>1694</v>
      </c>
      <c r="AJ1172" s="15" t="s">
        <v>1674</v>
      </c>
      <c r="AK1172" s="15">
        <v>100</v>
      </c>
      <c r="AP1172" s="15">
        <v>28</v>
      </c>
      <c r="AQ1172" s="14" t="s">
        <v>1865</v>
      </c>
      <c r="AR1172" s="15" t="s">
        <v>1864</v>
      </c>
    </row>
    <row r="1173" spans="1:44" x14ac:dyDescent="0.2">
      <c r="A1173" t="s">
        <v>1855</v>
      </c>
      <c r="B1173" s="15" t="s">
        <v>1672</v>
      </c>
      <c r="C1173" s="15" t="s">
        <v>1675</v>
      </c>
      <c r="D1173" t="s">
        <v>1873</v>
      </c>
      <c r="E1173" t="s">
        <v>1874</v>
      </c>
      <c r="G1173" s="15" t="s">
        <v>1694</v>
      </c>
      <c r="H1173" s="14" t="s">
        <v>1694</v>
      </c>
      <c r="I1173" s="18" t="s">
        <v>1857</v>
      </c>
      <c r="J1173" s="18" t="s">
        <v>1866</v>
      </c>
      <c r="K1173" s="18" t="s">
        <v>1867</v>
      </c>
      <c r="L1173">
        <v>2000</v>
      </c>
      <c r="M1173" t="s">
        <v>1856</v>
      </c>
      <c r="O1173">
        <v>2005</v>
      </c>
      <c r="P1173">
        <v>2005</v>
      </c>
      <c r="Q1173" t="s">
        <v>1858</v>
      </c>
      <c r="R1173">
        <v>10</v>
      </c>
      <c r="T1173" t="s">
        <v>1859</v>
      </c>
      <c r="U1173" t="s">
        <v>1869</v>
      </c>
      <c r="V1173" s="9" t="s">
        <v>1868</v>
      </c>
      <c r="W1173">
        <v>140</v>
      </c>
      <c r="X1173" s="9" t="s">
        <v>1863</v>
      </c>
      <c r="Z1173">
        <v>12</v>
      </c>
      <c r="AD1173" t="s">
        <v>1694</v>
      </c>
      <c r="AF1173" t="s">
        <v>1694</v>
      </c>
      <c r="AI1173" t="s">
        <v>1694</v>
      </c>
      <c r="AJ1173" s="15" t="s">
        <v>1674</v>
      </c>
      <c r="AK1173" s="4">
        <v>94.412000000000006</v>
      </c>
      <c r="AP1173" s="15">
        <v>28</v>
      </c>
      <c r="AQ1173" s="14" t="s">
        <v>1865</v>
      </c>
      <c r="AR1173" s="15" t="s">
        <v>1864</v>
      </c>
    </row>
    <row r="1174" spans="1:44" x14ac:dyDescent="0.2">
      <c r="A1174" t="s">
        <v>1855</v>
      </c>
      <c r="B1174" s="15" t="s">
        <v>1672</v>
      </c>
      <c r="C1174" s="15" t="s">
        <v>1675</v>
      </c>
      <c r="D1174" t="s">
        <v>1873</v>
      </c>
      <c r="E1174" t="s">
        <v>1874</v>
      </c>
      <c r="G1174" s="15" t="s">
        <v>1694</v>
      </c>
      <c r="H1174" s="14" t="s">
        <v>1694</v>
      </c>
      <c r="I1174" s="18" t="s">
        <v>1857</v>
      </c>
      <c r="J1174" s="18" t="s">
        <v>1866</v>
      </c>
      <c r="K1174" s="18" t="s">
        <v>1867</v>
      </c>
      <c r="L1174">
        <v>2000</v>
      </c>
      <c r="M1174" t="s">
        <v>1856</v>
      </c>
      <c r="O1174">
        <v>2005</v>
      </c>
      <c r="P1174">
        <v>2005</v>
      </c>
      <c r="Q1174" t="s">
        <v>1858</v>
      </c>
      <c r="R1174">
        <v>10</v>
      </c>
      <c r="T1174" t="s">
        <v>1859</v>
      </c>
      <c r="U1174" t="s">
        <v>1869</v>
      </c>
      <c r="V1174" s="9" t="s">
        <v>1868</v>
      </c>
      <c r="W1174">
        <v>140</v>
      </c>
      <c r="X1174" s="9" t="s">
        <v>1862</v>
      </c>
      <c r="Z1174">
        <v>0</v>
      </c>
      <c r="AD1174" t="s">
        <v>1694</v>
      </c>
      <c r="AF1174" t="s">
        <v>1694</v>
      </c>
      <c r="AI1174" t="s">
        <v>1694</v>
      </c>
      <c r="AJ1174" s="15" t="s">
        <v>1674</v>
      </c>
      <c r="AK1174" s="15">
        <v>0</v>
      </c>
      <c r="AP1174" s="15">
        <v>28</v>
      </c>
      <c r="AQ1174" s="14" t="s">
        <v>1865</v>
      </c>
      <c r="AR1174" s="15" t="s">
        <v>1864</v>
      </c>
    </row>
    <row r="1175" spans="1:44" x14ac:dyDescent="0.2">
      <c r="A1175" t="s">
        <v>1855</v>
      </c>
      <c r="B1175" s="15" t="s">
        <v>1672</v>
      </c>
      <c r="C1175" s="15" t="s">
        <v>1675</v>
      </c>
      <c r="D1175" t="s">
        <v>1873</v>
      </c>
      <c r="E1175" t="s">
        <v>1874</v>
      </c>
      <c r="G1175" s="15" t="s">
        <v>1694</v>
      </c>
      <c r="H1175" s="14" t="s">
        <v>1694</v>
      </c>
      <c r="I1175" s="18" t="s">
        <v>1857</v>
      </c>
      <c r="J1175" s="18" t="s">
        <v>1866</v>
      </c>
      <c r="K1175" s="18" t="s">
        <v>1867</v>
      </c>
      <c r="L1175">
        <v>2000</v>
      </c>
      <c r="M1175" t="s">
        <v>1856</v>
      </c>
      <c r="O1175">
        <v>2005</v>
      </c>
      <c r="P1175">
        <v>2005</v>
      </c>
      <c r="Q1175" t="s">
        <v>1858</v>
      </c>
      <c r="R1175">
        <v>10</v>
      </c>
      <c r="T1175" t="s">
        <v>1859</v>
      </c>
      <c r="U1175" t="s">
        <v>1869</v>
      </c>
      <c r="V1175" s="9" t="s">
        <v>1868</v>
      </c>
      <c r="W1175">
        <v>140</v>
      </c>
      <c r="X1175" s="9" t="s">
        <v>1793</v>
      </c>
      <c r="Z1175">
        <v>0</v>
      </c>
      <c r="AD1175" t="s">
        <v>1694</v>
      </c>
      <c r="AF1175" t="s">
        <v>1694</v>
      </c>
      <c r="AI1175" t="s">
        <v>1694</v>
      </c>
      <c r="AJ1175" s="15" t="s">
        <v>1674</v>
      </c>
      <c r="AK1175" s="15">
        <v>0</v>
      </c>
      <c r="AP1175" s="15">
        <v>28</v>
      </c>
      <c r="AQ1175" s="14" t="s">
        <v>1865</v>
      </c>
      <c r="AR1175" s="15" t="s">
        <v>1864</v>
      </c>
    </row>
    <row r="1176" spans="1:44" x14ac:dyDescent="0.2">
      <c r="A1176" t="s">
        <v>1855</v>
      </c>
      <c r="B1176" s="15" t="s">
        <v>1672</v>
      </c>
      <c r="C1176" s="15" t="s">
        <v>1675</v>
      </c>
      <c r="D1176" t="s">
        <v>1873</v>
      </c>
      <c r="E1176" t="s">
        <v>1874</v>
      </c>
      <c r="G1176" s="15" t="s">
        <v>1694</v>
      </c>
      <c r="H1176" s="14" t="s">
        <v>1694</v>
      </c>
      <c r="I1176" s="18" t="s">
        <v>1857</v>
      </c>
      <c r="J1176" s="18" t="s">
        <v>1866</v>
      </c>
      <c r="K1176" s="18" t="s">
        <v>1867</v>
      </c>
      <c r="L1176">
        <v>2000</v>
      </c>
      <c r="M1176" t="s">
        <v>1856</v>
      </c>
      <c r="O1176">
        <v>2005</v>
      </c>
      <c r="P1176">
        <v>2005</v>
      </c>
      <c r="Q1176" t="s">
        <v>1858</v>
      </c>
      <c r="R1176">
        <v>10</v>
      </c>
      <c r="T1176" t="s">
        <v>1859</v>
      </c>
      <c r="U1176" t="s">
        <v>1869</v>
      </c>
      <c r="V1176" s="9" t="s">
        <v>1868</v>
      </c>
      <c r="W1176">
        <v>140</v>
      </c>
      <c r="X1176" s="9" t="s">
        <v>1790</v>
      </c>
      <c r="Z1176">
        <v>0</v>
      </c>
      <c r="AD1176" t="s">
        <v>1694</v>
      </c>
      <c r="AF1176" t="s">
        <v>1694</v>
      </c>
      <c r="AI1176" t="s">
        <v>1694</v>
      </c>
      <c r="AJ1176" s="15" t="s">
        <v>1674</v>
      </c>
      <c r="AK1176" s="15">
        <v>0</v>
      </c>
      <c r="AP1176" s="15">
        <v>28</v>
      </c>
      <c r="AQ1176" s="14" t="s">
        <v>1865</v>
      </c>
      <c r="AR1176" s="15" t="s">
        <v>1864</v>
      </c>
    </row>
    <row r="1177" spans="1:44" x14ac:dyDescent="0.2">
      <c r="A1177" t="s">
        <v>1855</v>
      </c>
      <c r="B1177" s="15" t="s">
        <v>1672</v>
      </c>
      <c r="C1177" s="15" t="s">
        <v>1675</v>
      </c>
      <c r="D1177" t="s">
        <v>1873</v>
      </c>
      <c r="E1177" t="s">
        <v>1874</v>
      </c>
      <c r="G1177" s="15" t="s">
        <v>1694</v>
      </c>
      <c r="H1177" s="14" t="s">
        <v>1694</v>
      </c>
      <c r="I1177" s="18" t="s">
        <v>1857</v>
      </c>
      <c r="J1177" s="18" t="s">
        <v>1866</v>
      </c>
      <c r="K1177" s="18" t="s">
        <v>1867</v>
      </c>
      <c r="L1177">
        <v>2000</v>
      </c>
      <c r="M1177" t="s">
        <v>1856</v>
      </c>
      <c r="O1177">
        <v>2005</v>
      </c>
      <c r="P1177">
        <v>2005</v>
      </c>
      <c r="Q1177" t="s">
        <v>1858</v>
      </c>
      <c r="R1177">
        <v>10</v>
      </c>
      <c r="T1177" t="s">
        <v>1859</v>
      </c>
      <c r="U1177" t="s">
        <v>1869</v>
      </c>
      <c r="V1177" s="9" t="s">
        <v>1868</v>
      </c>
      <c r="W1177">
        <v>140</v>
      </c>
      <c r="X1177" s="9" t="s">
        <v>1863</v>
      </c>
      <c r="Z1177">
        <v>0</v>
      </c>
      <c r="AD1177" t="s">
        <v>1694</v>
      </c>
      <c r="AF1177" t="s">
        <v>1694</v>
      </c>
      <c r="AI1177" t="s">
        <v>1694</v>
      </c>
      <c r="AJ1177" s="15" t="s">
        <v>1674</v>
      </c>
      <c r="AK1177" s="15">
        <v>0</v>
      </c>
      <c r="AP1177" s="15">
        <v>28</v>
      </c>
      <c r="AQ1177" s="14" t="s">
        <v>1865</v>
      </c>
      <c r="AR1177" s="15" t="s">
        <v>1864</v>
      </c>
    </row>
    <row r="1178" spans="1:44" x14ac:dyDescent="0.2">
      <c r="A1178" t="s">
        <v>1855</v>
      </c>
      <c r="B1178" s="15" t="s">
        <v>1672</v>
      </c>
      <c r="C1178" s="15" t="s">
        <v>1675</v>
      </c>
      <c r="D1178" t="s">
        <v>1873</v>
      </c>
      <c r="E1178" t="s">
        <v>1874</v>
      </c>
      <c r="G1178" s="15" t="s">
        <v>1694</v>
      </c>
      <c r="H1178" s="14" t="s">
        <v>1694</v>
      </c>
      <c r="I1178" s="18" t="s">
        <v>1857</v>
      </c>
      <c r="J1178" s="18" t="s">
        <v>1866</v>
      </c>
      <c r="K1178" s="18" t="s">
        <v>1867</v>
      </c>
      <c r="L1178">
        <v>2000</v>
      </c>
      <c r="M1178" t="s">
        <v>1856</v>
      </c>
      <c r="O1178">
        <v>2005</v>
      </c>
      <c r="P1178">
        <v>2005</v>
      </c>
      <c r="Q1178" t="s">
        <v>1858</v>
      </c>
      <c r="R1178">
        <v>10</v>
      </c>
      <c r="T1178" t="s">
        <v>1859</v>
      </c>
      <c r="U1178" t="s">
        <v>1869</v>
      </c>
      <c r="V1178" s="9" t="s">
        <v>1868</v>
      </c>
      <c r="W1178">
        <v>210</v>
      </c>
      <c r="X1178" s="9" t="s">
        <v>1862</v>
      </c>
      <c r="Z1178">
        <v>12</v>
      </c>
      <c r="AD1178" t="s">
        <v>1694</v>
      </c>
      <c r="AF1178" t="s">
        <v>1694</v>
      </c>
      <c r="AI1178" t="s">
        <v>1694</v>
      </c>
      <c r="AJ1178" s="15" t="s">
        <v>1674</v>
      </c>
      <c r="AK1178" s="15">
        <v>73.528999999999996</v>
      </c>
      <c r="AP1178" s="15">
        <v>28</v>
      </c>
      <c r="AQ1178" s="14" t="s">
        <v>1865</v>
      </c>
      <c r="AR1178" s="15" t="s">
        <v>1864</v>
      </c>
    </row>
    <row r="1179" spans="1:44" x14ac:dyDescent="0.2">
      <c r="A1179" t="s">
        <v>1855</v>
      </c>
      <c r="B1179" s="15" t="s">
        <v>1672</v>
      </c>
      <c r="C1179" s="15" t="s">
        <v>1675</v>
      </c>
      <c r="D1179" t="s">
        <v>1873</v>
      </c>
      <c r="E1179" t="s">
        <v>1874</v>
      </c>
      <c r="G1179" s="15" t="s">
        <v>1694</v>
      </c>
      <c r="H1179" s="14" t="s">
        <v>1694</v>
      </c>
      <c r="I1179" s="18" t="s">
        <v>1857</v>
      </c>
      <c r="J1179" s="18" t="s">
        <v>1866</v>
      </c>
      <c r="K1179" s="18" t="s">
        <v>1867</v>
      </c>
      <c r="L1179">
        <v>2000</v>
      </c>
      <c r="M1179" t="s">
        <v>1856</v>
      </c>
      <c r="O1179">
        <v>2005</v>
      </c>
      <c r="P1179">
        <v>2005</v>
      </c>
      <c r="Q1179" t="s">
        <v>1858</v>
      </c>
      <c r="R1179">
        <v>10</v>
      </c>
      <c r="T1179" t="s">
        <v>1859</v>
      </c>
      <c r="U1179" t="s">
        <v>1869</v>
      </c>
      <c r="V1179" s="9" t="s">
        <v>1868</v>
      </c>
      <c r="W1179">
        <v>210</v>
      </c>
      <c r="X1179" s="9" t="s">
        <v>1793</v>
      </c>
      <c r="Z1179">
        <v>12</v>
      </c>
      <c r="AD1179" t="s">
        <v>1694</v>
      </c>
      <c r="AF1179" t="s">
        <v>1694</v>
      </c>
      <c r="AI1179" t="s">
        <v>1694</v>
      </c>
      <c r="AJ1179" s="15" t="s">
        <v>1674</v>
      </c>
      <c r="AK1179" s="15">
        <v>100</v>
      </c>
      <c r="AP1179" s="15">
        <v>28</v>
      </c>
      <c r="AQ1179" s="14" t="s">
        <v>1865</v>
      </c>
      <c r="AR1179" s="15" t="s">
        <v>1864</v>
      </c>
    </row>
    <row r="1180" spans="1:44" x14ac:dyDescent="0.2">
      <c r="A1180" t="s">
        <v>1855</v>
      </c>
      <c r="B1180" s="15" t="s">
        <v>1672</v>
      </c>
      <c r="C1180" s="15" t="s">
        <v>1675</v>
      </c>
      <c r="D1180" t="s">
        <v>1873</v>
      </c>
      <c r="E1180" t="s">
        <v>1874</v>
      </c>
      <c r="G1180" s="15" t="s">
        <v>1694</v>
      </c>
      <c r="H1180" s="14" t="s">
        <v>1694</v>
      </c>
      <c r="I1180" s="18" t="s">
        <v>1857</v>
      </c>
      <c r="J1180" s="18" t="s">
        <v>1866</v>
      </c>
      <c r="K1180" s="18" t="s">
        <v>1867</v>
      </c>
      <c r="L1180">
        <v>2000</v>
      </c>
      <c r="M1180" t="s">
        <v>1856</v>
      </c>
      <c r="O1180">
        <v>2005</v>
      </c>
      <c r="P1180">
        <v>2005</v>
      </c>
      <c r="Q1180" t="s">
        <v>1858</v>
      </c>
      <c r="R1180">
        <v>10</v>
      </c>
      <c r="T1180" t="s">
        <v>1859</v>
      </c>
      <c r="U1180" t="s">
        <v>1869</v>
      </c>
      <c r="V1180" s="9" t="s">
        <v>1868</v>
      </c>
      <c r="W1180">
        <v>210</v>
      </c>
      <c r="X1180" s="9" t="s">
        <v>1790</v>
      </c>
      <c r="Z1180">
        <v>12</v>
      </c>
      <c r="AD1180" t="s">
        <v>1694</v>
      </c>
      <c r="AF1180" t="s">
        <v>1694</v>
      </c>
      <c r="AI1180" t="s">
        <v>1694</v>
      </c>
      <c r="AJ1180" s="15" t="s">
        <v>1674</v>
      </c>
      <c r="AK1180" s="15">
        <v>100</v>
      </c>
      <c r="AP1180" s="15">
        <v>28</v>
      </c>
      <c r="AQ1180" s="14" t="s">
        <v>1865</v>
      </c>
      <c r="AR1180" s="15" t="s">
        <v>1864</v>
      </c>
    </row>
    <row r="1181" spans="1:44" x14ac:dyDescent="0.2">
      <c r="A1181" t="s">
        <v>1855</v>
      </c>
      <c r="B1181" s="15" t="s">
        <v>1672</v>
      </c>
      <c r="C1181" s="15" t="s">
        <v>1675</v>
      </c>
      <c r="D1181" t="s">
        <v>1873</v>
      </c>
      <c r="E1181" t="s">
        <v>1874</v>
      </c>
      <c r="G1181" s="15" t="s">
        <v>1694</v>
      </c>
      <c r="H1181" s="14" t="s">
        <v>1694</v>
      </c>
      <c r="I1181" s="18" t="s">
        <v>1857</v>
      </c>
      <c r="J1181" s="18" t="s">
        <v>1866</v>
      </c>
      <c r="K1181" s="18" t="s">
        <v>1867</v>
      </c>
      <c r="L1181">
        <v>2000</v>
      </c>
      <c r="M1181" t="s">
        <v>1856</v>
      </c>
      <c r="O1181">
        <v>2005</v>
      </c>
      <c r="P1181">
        <v>2005</v>
      </c>
      <c r="Q1181" t="s">
        <v>1858</v>
      </c>
      <c r="R1181">
        <v>10</v>
      </c>
      <c r="T1181" t="s">
        <v>1859</v>
      </c>
      <c r="U1181" t="s">
        <v>1869</v>
      </c>
      <c r="V1181" s="9" t="s">
        <v>1868</v>
      </c>
      <c r="W1181">
        <v>210</v>
      </c>
      <c r="X1181" s="9" t="s">
        <v>1863</v>
      </c>
      <c r="Z1181">
        <v>12</v>
      </c>
      <c r="AD1181" t="s">
        <v>1694</v>
      </c>
      <c r="AF1181" t="s">
        <v>1694</v>
      </c>
      <c r="AI1181" t="s">
        <v>1694</v>
      </c>
      <c r="AJ1181" s="15" t="s">
        <v>1674</v>
      </c>
      <c r="AK1181" s="4">
        <v>95.587999999999994</v>
      </c>
      <c r="AP1181" s="15">
        <v>28</v>
      </c>
      <c r="AQ1181" s="14" t="s">
        <v>1865</v>
      </c>
      <c r="AR1181" s="15" t="s">
        <v>1864</v>
      </c>
    </row>
    <row r="1182" spans="1:44" x14ac:dyDescent="0.2">
      <c r="A1182" t="s">
        <v>1855</v>
      </c>
      <c r="B1182" s="15" t="s">
        <v>1672</v>
      </c>
      <c r="C1182" s="15" t="s">
        <v>1675</v>
      </c>
      <c r="D1182" t="s">
        <v>1873</v>
      </c>
      <c r="E1182" t="s">
        <v>1874</v>
      </c>
      <c r="G1182" s="15" t="s">
        <v>1694</v>
      </c>
      <c r="H1182" s="14" t="s">
        <v>1694</v>
      </c>
      <c r="I1182" s="18" t="s">
        <v>1857</v>
      </c>
      <c r="J1182" s="18" t="s">
        <v>1866</v>
      </c>
      <c r="K1182" s="18" t="s">
        <v>1867</v>
      </c>
      <c r="L1182">
        <v>2000</v>
      </c>
      <c r="M1182" t="s">
        <v>1856</v>
      </c>
      <c r="O1182">
        <v>2005</v>
      </c>
      <c r="P1182">
        <v>2005</v>
      </c>
      <c r="Q1182" t="s">
        <v>1858</v>
      </c>
      <c r="R1182">
        <v>10</v>
      </c>
      <c r="T1182" t="s">
        <v>1859</v>
      </c>
      <c r="U1182" t="s">
        <v>1869</v>
      </c>
      <c r="V1182" s="9" t="s">
        <v>1868</v>
      </c>
      <c r="W1182">
        <v>210</v>
      </c>
      <c r="X1182" s="9" t="s">
        <v>1862</v>
      </c>
      <c r="Z1182">
        <v>0</v>
      </c>
      <c r="AD1182" t="s">
        <v>1694</v>
      </c>
      <c r="AF1182" t="s">
        <v>1694</v>
      </c>
      <c r="AI1182" t="s">
        <v>1694</v>
      </c>
      <c r="AJ1182" s="15" t="s">
        <v>1674</v>
      </c>
      <c r="AK1182" s="15">
        <v>0</v>
      </c>
      <c r="AP1182" s="15">
        <v>28</v>
      </c>
      <c r="AQ1182" s="14" t="s">
        <v>1865</v>
      </c>
      <c r="AR1182" s="15" t="s">
        <v>1864</v>
      </c>
    </row>
    <row r="1183" spans="1:44" x14ac:dyDescent="0.2">
      <c r="A1183" t="s">
        <v>1855</v>
      </c>
      <c r="B1183" s="15" t="s">
        <v>1672</v>
      </c>
      <c r="C1183" s="15" t="s">
        <v>1675</v>
      </c>
      <c r="D1183" t="s">
        <v>1873</v>
      </c>
      <c r="E1183" t="s">
        <v>1874</v>
      </c>
      <c r="G1183" s="15" t="s">
        <v>1694</v>
      </c>
      <c r="H1183" s="14" t="s">
        <v>1694</v>
      </c>
      <c r="I1183" s="18" t="s">
        <v>1857</v>
      </c>
      <c r="J1183" s="18" t="s">
        <v>1866</v>
      </c>
      <c r="K1183" s="18" t="s">
        <v>1867</v>
      </c>
      <c r="L1183">
        <v>2000</v>
      </c>
      <c r="M1183" t="s">
        <v>1856</v>
      </c>
      <c r="O1183">
        <v>2005</v>
      </c>
      <c r="P1183">
        <v>2005</v>
      </c>
      <c r="Q1183" t="s">
        <v>1858</v>
      </c>
      <c r="R1183">
        <v>10</v>
      </c>
      <c r="T1183" t="s">
        <v>1859</v>
      </c>
      <c r="U1183" t="s">
        <v>1869</v>
      </c>
      <c r="V1183" s="9" t="s">
        <v>1868</v>
      </c>
      <c r="W1183">
        <v>210</v>
      </c>
      <c r="X1183" s="9" t="s">
        <v>1793</v>
      </c>
      <c r="Z1183">
        <v>0</v>
      </c>
      <c r="AD1183" t="s">
        <v>1694</v>
      </c>
      <c r="AF1183" t="s">
        <v>1694</v>
      </c>
      <c r="AI1183" t="s">
        <v>1694</v>
      </c>
      <c r="AJ1183" s="15" t="s">
        <v>1674</v>
      </c>
      <c r="AK1183" s="15">
        <v>0</v>
      </c>
      <c r="AP1183" s="15">
        <v>28</v>
      </c>
      <c r="AQ1183" s="14" t="s">
        <v>1865</v>
      </c>
      <c r="AR1183" s="15" t="s">
        <v>1864</v>
      </c>
    </row>
    <row r="1184" spans="1:44" x14ac:dyDescent="0.2">
      <c r="A1184" t="s">
        <v>1855</v>
      </c>
      <c r="B1184" s="15" t="s">
        <v>1672</v>
      </c>
      <c r="C1184" s="15" t="s">
        <v>1675</v>
      </c>
      <c r="D1184" t="s">
        <v>1873</v>
      </c>
      <c r="E1184" t="s">
        <v>1874</v>
      </c>
      <c r="G1184" s="15" t="s">
        <v>1694</v>
      </c>
      <c r="H1184" s="14" t="s">
        <v>1694</v>
      </c>
      <c r="I1184" s="18" t="s">
        <v>1857</v>
      </c>
      <c r="J1184" s="18" t="s">
        <v>1866</v>
      </c>
      <c r="K1184" s="18" t="s">
        <v>1867</v>
      </c>
      <c r="L1184">
        <v>2000</v>
      </c>
      <c r="M1184" t="s">
        <v>1856</v>
      </c>
      <c r="O1184">
        <v>2005</v>
      </c>
      <c r="P1184">
        <v>2005</v>
      </c>
      <c r="Q1184" t="s">
        <v>1858</v>
      </c>
      <c r="R1184">
        <v>10</v>
      </c>
      <c r="T1184" t="s">
        <v>1859</v>
      </c>
      <c r="U1184" t="s">
        <v>1869</v>
      </c>
      <c r="V1184" s="9" t="s">
        <v>1868</v>
      </c>
      <c r="W1184">
        <v>210</v>
      </c>
      <c r="X1184" s="9" t="s">
        <v>1790</v>
      </c>
      <c r="Z1184">
        <v>0</v>
      </c>
      <c r="AD1184" t="s">
        <v>1694</v>
      </c>
      <c r="AF1184" t="s">
        <v>1694</v>
      </c>
      <c r="AI1184" t="s">
        <v>1694</v>
      </c>
      <c r="AJ1184" s="15" t="s">
        <v>1674</v>
      </c>
      <c r="AK1184" s="15">
        <v>0</v>
      </c>
      <c r="AP1184" s="15">
        <v>28</v>
      </c>
      <c r="AQ1184" s="14" t="s">
        <v>1865</v>
      </c>
      <c r="AR1184" s="15" t="s">
        <v>1864</v>
      </c>
    </row>
    <row r="1185" spans="1:45" x14ac:dyDescent="0.2">
      <c r="A1185" t="s">
        <v>1855</v>
      </c>
      <c r="B1185" s="15" t="s">
        <v>1672</v>
      </c>
      <c r="C1185" s="15" t="s">
        <v>1675</v>
      </c>
      <c r="D1185" t="s">
        <v>1873</v>
      </c>
      <c r="E1185" t="s">
        <v>1874</v>
      </c>
      <c r="G1185" s="15" t="s">
        <v>1694</v>
      </c>
      <c r="H1185" s="14" t="s">
        <v>1694</v>
      </c>
      <c r="I1185" s="18" t="s">
        <v>1857</v>
      </c>
      <c r="J1185" s="18" t="s">
        <v>1866</v>
      </c>
      <c r="K1185" s="18" t="s">
        <v>1867</v>
      </c>
      <c r="L1185">
        <v>2000</v>
      </c>
      <c r="M1185" t="s">
        <v>1856</v>
      </c>
      <c r="O1185">
        <v>2005</v>
      </c>
      <c r="P1185">
        <v>2005</v>
      </c>
      <c r="Q1185" t="s">
        <v>1858</v>
      </c>
      <c r="R1185">
        <v>10</v>
      </c>
      <c r="T1185" t="s">
        <v>1859</v>
      </c>
      <c r="U1185" t="s">
        <v>1869</v>
      </c>
      <c r="V1185" s="9" t="s">
        <v>1868</v>
      </c>
      <c r="W1185">
        <v>210</v>
      </c>
      <c r="X1185" s="9" t="s">
        <v>1863</v>
      </c>
      <c r="Z1185">
        <v>0</v>
      </c>
      <c r="AD1185" t="s">
        <v>1694</v>
      </c>
      <c r="AF1185" t="s">
        <v>1694</v>
      </c>
      <c r="AI1185" t="s">
        <v>1694</v>
      </c>
      <c r="AJ1185" s="15" t="s">
        <v>1674</v>
      </c>
      <c r="AK1185" s="15">
        <v>0</v>
      </c>
      <c r="AP1185" s="15">
        <v>28</v>
      </c>
      <c r="AQ1185" s="14" t="s">
        <v>1865</v>
      </c>
      <c r="AR1185" s="15" t="s">
        <v>1864</v>
      </c>
    </row>
    <row r="1186" spans="1:45" x14ac:dyDescent="0.2">
      <c r="A1186" t="s">
        <v>1855</v>
      </c>
      <c r="B1186" s="15" t="s">
        <v>1672</v>
      </c>
      <c r="C1186" s="15" t="s">
        <v>1675</v>
      </c>
      <c r="D1186" t="s">
        <v>1873</v>
      </c>
      <c r="E1186" t="s">
        <v>1874</v>
      </c>
      <c r="G1186" s="15" t="s">
        <v>1694</v>
      </c>
      <c r="H1186" s="14" t="s">
        <v>1694</v>
      </c>
      <c r="I1186" s="18" t="s">
        <v>1857</v>
      </c>
      <c r="J1186" s="18" t="s">
        <v>1866</v>
      </c>
      <c r="K1186" s="18" t="s">
        <v>1867</v>
      </c>
      <c r="L1186">
        <v>2000</v>
      </c>
      <c r="M1186" t="s">
        <v>1856</v>
      </c>
      <c r="O1186">
        <v>2005</v>
      </c>
      <c r="P1186">
        <v>2005</v>
      </c>
      <c r="Q1186" t="s">
        <v>1858</v>
      </c>
      <c r="R1186">
        <v>0</v>
      </c>
      <c r="S1186" t="s">
        <v>1871</v>
      </c>
      <c r="T1186" t="s">
        <v>1868</v>
      </c>
      <c r="U1186" t="s">
        <v>1870</v>
      </c>
      <c r="W1186">
        <v>0</v>
      </c>
      <c r="X1186" s="9" t="s">
        <v>1862</v>
      </c>
      <c r="Z1186">
        <v>12</v>
      </c>
      <c r="AD1186" t="s">
        <v>1694</v>
      </c>
      <c r="AF1186" t="s">
        <v>1694</v>
      </c>
      <c r="AI1186" t="s">
        <v>1694</v>
      </c>
      <c r="AJ1186" s="15" t="s">
        <v>1674</v>
      </c>
      <c r="AK1186" s="15">
        <v>3.2349999999999999</v>
      </c>
      <c r="AP1186" s="15">
        <v>28</v>
      </c>
      <c r="AQ1186" s="14" t="s">
        <v>1865</v>
      </c>
      <c r="AR1186" s="15" t="s">
        <v>1864</v>
      </c>
      <c r="AS1186" t="s">
        <v>1872</v>
      </c>
    </row>
    <row r="1187" spans="1:45" x14ac:dyDescent="0.2">
      <c r="A1187" t="s">
        <v>1855</v>
      </c>
      <c r="B1187" s="15" t="s">
        <v>1672</v>
      </c>
      <c r="C1187" s="15" t="s">
        <v>1675</v>
      </c>
      <c r="D1187" t="s">
        <v>1873</v>
      </c>
      <c r="E1187" t="s">
        <v>1874</v>
      </c>
      <c r="G1187" s="15" t="s">
        <v>1694</v>
      </c>
      <c r="H1187" s="14" t="s">
        <v>1694</v>
      </c>
      <c r="I1187" s="18" t="s">
        <v>1857</v>
      </c>
      <c r="J1187" s="18" t="s">
        <v>1866</v>
      </c>
      <c r="K1187" s="18" t="s">
        <v>1867</v>
      </c>
      <c r="L1187">
        <v>2000</v>
      </c>
      <c r="M1187" t="s">
        <v>1856</v>
      </c>
      <c r="O1187">
        <v>2005</v>
      </c>
      <c r="P1187">
        <v>2005</v>
      </c>
      <c r="Q1187" t="s">
        <v>1858</v>
      </c>
      <c r="R1187">
        <v>0</v>
      </c>
      <c r="S1187" t="s">
        <v>1871</v>
      </c>
      <c r="T1187" t="s">
        <v>1868</v>
      </c>
      <c r="U1187" t="s">
        <v>1870</v>
      </c>
      <c r="W1187">
        <v>0</v>
      </c>
      <c r="X1187" s="9" t="s">
        <v>1793</v>
      </c>
      <c r="Z1187">
        <v>12</v>
      </c>
      <c r="AD1187" t="s">
        <v>1694</v>
      </c>
      <c r="AF1187" t="s">
        <v>1694</v>
      </c>
      <c r="AI1187" t="s">
        <v>1694</v>
      </c>
      <c r="AJ1187" s="15" t="s">
        <v>1674</v>
      </c>
      <c r="AK1187" s="15">
        <v>22.059000000000001</v>
      </c>
      <c r="AP1187" s="15">
        <v>28</v>
      </c>
      <c r="AQ1187" s="14" t="s">
        <v>1865</v>
      </c>
      <c r="AR1187" s="15" t="s">
        <v>1864</v>
      </c>
      <c r="AS1187" t="s">
        <v>1872</v>
      </c>
    </row>
    <row r="1188" spans="1:45" x14ac:dyDescent="0.2">
      <c r="A1188" t="s">
        <v>1855</v>
      </c>
      <c r="B1188" s="15" t="s">
        <v>1672</v>
      </c>
      <c r="C1188" s="15" t="s">
        <v>1675</v>
      </c>
      <c r="D1188" t="s">
        <v>1873</v>
      </c>
      <c r="E1188" t="s">
        <v>1874</v>
      </c>
      <c r="G1188" s="15" t="s">
        <v>1694</v>
      </c>
      <c r="H1188" s="14" t="s">
        <v>1694</v>
      </c>
      <c r="I1188" s="18" t="s">
        <v>1857</v>
      </c>
      <c r="J1188" s="18" t="s">
        <v>1866</v>
      </c>
      <c r="K1188" s="18" t="s">
        <v>1867</v>
      </c>
      <c r="L1188">
        <v>2000</v>
      </c>
      <c r="M1188" t="s">
        <v>1856</v>
      </c>
      <c r="O1188">
        <v>2005</v>
      </c>
      <c r="P1188">
        <v>2005</v>
      </c>
      <c r="Q1188" t="s">
        <v>1858</v>
      </c>
      <c r="R1188">
        <v>0</v>
      </c>
      <c r="S1188" t="s">
        <v>1871</v>
      </c>
      <c r="T1188" t="s">
        <v>1868</v>
      </c>
      <c r="U1188" t="s">
        <v>1870</v>
      </c>
      <c r="W1188">
        <v>0</v>
      </c>
      <c r="X1188" s="9" t="s">
        <v>1790</v>
      </c>
      <c r="Z1188">
        <v>12</v>
      </c>
      <c r="AD1188" t="s">
        <v>1694</v>
      </c>
      <c r="AF1188" t="s">
        <v>1694</v>
      </c>
      <c r="AI1188" t="s">
        <v>1694</v>
      </c>
      <c r="AJ1188" s="15" t="s">
        <v>1674</v>
      </c>
      <c r="AK1188" s="15">
        <v>32.646999999999998</v>
      </c>
      <c r="AP1188" s="15">
        <v>28</v>
      </c>
      <c r="AQ1188" s="14" t="s">
        <v>1865</v>
      </c>
      <c r="AR1188" s="15" t="s">
        <v>1864</v>
      </c>
      <c r="AS1188" t="s">
        <v>1872</v>
      </c>
    </row>
    <row r="1189" spans="1:45" x14ac:dyDescent="0.2">
      <c r="A1189" t="s">
        <v>1855</v>
      </c>
      <c r="B1189" s="15" t="s">
        <v>1672</v>
      </c>
      <c r="C1189" s="15" t="s">
        <v>1675</v>
      </c>
      <c r="D1189" t="s">
        <v>1873</v>
      </c>
      <c r="E1189" t="s">
        <v>1874</v>
      </c>
      <c r="G1189" s="15" t="s">
        <v>1694</v>
      </c>
      <c r="H1189" s="14" t="s">
        <v>1694</v>
      </c>
      <c r="I1189" s="18" t="s">
        <v>1857</v>
      </c>
      <c r="J1189" s="18" t="s">
        <v>1866</v>
      </c>
      <c r="K1189" s="18" t="s">
        <v>1867</v>
      </c>
      <c r="L1189">
        <v>2000</v>
      </c>
      <c r="M1189" t="s">
        <v>1856</v>
      </c>
      <c r="O1189">
        <v>2005</v>
      </c>
      <c r="P1189">
        <v>2005</v>
      </c>
      <c r="Q1189" t="s">
        <v>1858</v>
      </c>
      <c r="R1189">
        <v>0</v>
      </c>
      <c r="S1189" t="s">
        <v>1871</v>
      </c>
      <c r="T1189" t="s">
        <v>1868</v>
      </c>
      <c r="U1189" t="s">
        <v>1870</v>
      </c>
      <c r="W1189">
        <v>0</v>
      </c>
      <c r="X1189" s="9" t="s">
        <v>1863</v>
      </c>
      <c r="Z1189">
        <v>12</v>
      </c>
      <c r="AD1189" t="s">
        <v>1694</v>
      </c>
      <c r="AF1189" t="s">
        <v>1694</v>
      </c>
      <c r="AI1189" t="s">
        <v>1694</v>
      </c>
      <c r="AJ1189" s="15" t="s">
        <v>1674</v>
      </c>
      <c r="AK1189" s="15">
        <v>43.823999999999998</v>
      </c>
      <c r="AP1189" s="15">
        <v>28</v>
      </c>
      <c r="AQ1189" s="14" t="s">
        <v>1865</v>
      </c>
      <c r="AR1189" s="15" t="s">
        <v>1864</v>
      </c>
      <c r="AS1189" t="s">
        <v>1872</v>
      </c>
    </row>
    <row r="1190" spans="1:45" x14ac:dyDescent="0.2">
      <c r="A1190" t="s">
        <v>1855</v>
      </c>
      <c r="B1190" s="15" t="s">
        <v>1672</v>
      </c>
      <c r="C1190" s="15" t="s">
        <v>1675</v>
      </c>
      <c r="D1190" t="s">
        <v>1873</v>
      </c>
      <c r="E1190" t="s">
        <v>1874</v>
      </c>
      <c r="G1190" s="15" t="s">
        <v>1694</v>
      </c>
      <c r="H1190" s="14" t="s">
        <v>1694</v>
      </c>
      <c r="I1190" s="18" t="s">
        <v>1857</v>
      </c>
      <c r="J1190" s="18" t="s">
        <v>1866</v>
      </c>
      <c r="K1190" s="18" t="s">
        <v>1867</v>
      </c>
      <c r="L1190">
        <v>2000</v>
      </c>
      <c r="M1190" t="s">
        <v>1856</v>
      </c>
      <c r="O1190">
        <v>2005</v>
      </c>
      <c r="P1190">
        <v>2005</v>
      </c>
      <c r="Q1190" t="s">
        <v>1858</v>
      </c>
      <c r="R1190">
        <v>0</v>
      </c>
      <c r="S1190" t="s">
        <v>1871</v>
      </c>
      <c r="T1190" t="s">
        <v>1868</v>
      </c>
      <c r="U1190" t="s">
        <v>1870</v>
      </c>
      <c r="W1190">
        <v>0</v>
      </c>
      <c r="X1190" s="9" t="s">
        <v>1862</v>
      </c>
      <c r="Z1190">
        <v>0</v>
      </c>
      <c r="AD1190" t="s">
        <v>1694</v>
      </c>
      <c r="AF1190" t="s">
        <v>1694</v>
      </c>
      <c r="AI1190" t="s">
        <v>1694</v>
      </c>
      <c r="AJ1190" s="15" t="s">
        <v>1674</v>
      </c>
      <c r="AK1190" s="15">
        <v>0</v>
      </c>
      <c r="AP1190" s="15">
        <v>28</v>
      </c>
      <c r="AQ1190" s="14" t="s">
        <v>1865</v>
      </c>
      <c r="AR1190" s="15" t="s">
        <v>1864</v>
      </c>
      <c r="AS1190" t="s">
        <v>1872</v>
      </c>
    </row>
    <row r="1191" spans="1:45" x14ac:dyDescent="0.2">
      <c r="A1191" t="s">
        <v>1855</v>
      </c>
      <c r="B1191" s="15" t="s">
        <v>1672</v>
      </c>
      <c r="C1191" s="15" t="s">
        <v>1675</v>
      </c>
      <c r="D1191" t="s">
        <v>1873</v>
      </c>
      <c r="E1191" t="s">
        <v>1874</v>
      </c>
      <c r="G1191" s="15" t="s">
        <v>1694</v>
      </c>
      <c r="H1191" s="14" t="s">
        <v>1694</v>
      </c>
      <c r="I1191" s="18" t="s">
        <v>1857</v>
      </c>
      <c r="J1191" s="18" t="s">
        <v>1866</v>
      </c>
      <c r="K1191" s="18" t="s">
        <v>1867</v>
      </c>
      <c r="L1191">
        <v>2000</v>
      </c>
      <c r="M1191" t="s">
        <v>1856</v>
      </c>
      <c r="O1191">
        <v>2005</v>
      </c>
      <c r="P1191">
        <v>2005</v>
      </c>
      <c r="Q1191" t="s">
        <v>1858</v>
      </c>
      <c r="R1191">
        <v>0</v>
      </c>
      <c r="S1191" t="s">
        <v>1871</v>
      </c>
      <c r="T1191" t="s">
        <v>1868</v>
      </c>
      <c r="U1191" t="s">
        <v>1870</v>
      </c>
      <c r="W1191">
        <v>0</v>
      </c>
      <c r="X1191" s="9" t="s">
        <v>1793</v>
      </c>
      <c r="Z1191">
        <v>0</v>
      </c>
      <c r="AD1191" t="s">
        <v>1694</v>
      </c>
      <c r="AF1191" t="s">
        <v>1694</v>
      </c>
      <c r="AI1191" t="s">
        <v>1694</v>
      </c>
      <c r="AJ1191" s="15" t="s">
        <v>1674</v>
      </c>
      <c r="AK1191" s="15">
        <v>0</v>
      </c>
      <c r="AP1191" s="15">
        <v>28</v>
      </c>
      <c r="AQ1191" s="14" t="s">
        <v>1865</v>
      </c>
      <c r="AR1191" s="15" t="s">
        <v>1864</v>
      </c>
      <c r="AS1191" t="s">
        <v>1872</v>
      </c>
    </row>
    <row r="1192" spans="1:45" x14ac:dyDescent="0.2">
      <c r="A1192" t="s">
        <v>1855</v>
      </c>
      <c r="B1192" s="15" t="s">
        <v>1672</v>
      </c>
      <c r="C1192" s="15" t="s">
        <v>1675</v>
      </c>
      <c r="D1192" t="s">
        <v>1873</v>
      </c>
      <c r="E1192" t="s">
        <v>1874</v>
      </c>
      <c r="G1192" s="15" t="s">
        <v>1694</v>
      </c>
      <c r="H1192" s="14" t="s">
        <v>1694</v>
      </c>
      <c r="I1192" s="18" t="s">
        <v>1857</v>
      </c>
      <c r="J1192" s="18" t="s">
        <v>1866</v>
      </c>
      <c r="K1192" s="18" t="s">
        <v>1867</v>
      </c>
      <c r="L1192">
        <v>2000</v>
      </c>
      <c r="M1192" t="s">
        <v>1856</v>
      </c>
      <c r="O1192">
        <v>2005</v>
      </c>
      <c r="P1192">
        <v>2005</v>
      </c>
      <c r="Q1192" t="s">
        <v>1858</v>
      </c>
      <c r="R1192">
        <v>0</v>
      </c>
      <c r="S1192" t="s">
        <v>1871</v>
      </c>
      <c r="T1192" t="s">
        <v>1868</v>
      </c>
      <c r="U1192" t="s">
        <v>1870</v>
      </c>
      <c r="W1192">
        <v>0</v>
      </c>
      <c r="X1192" s="9" t="s">
        <v>1790</v>
      </c>
      <c r="Z1192">
        <v>0</v>
      </c>
      <c r="AD1192" t="s">
        <v>1694</v>
      </c>
      <c r="AF1192" t="s">
        <v>1694</v>
      </c>
      <c r="AI1192" t="s">
        <v>1694</v>
      </c>
      <c r="AJ1192" s="15" t="s">
        <v>1674</v>
      </c>
      <c r="AK1192" s="15">
        <v>0</v>
      </c>
      <c r="AP1192" s="15">
        <v>28</v>
      </c>
      <c r="AQ1192" s="14" t="s">
        <v>1865</v>
      </c>
      <c r="AR1192" s="15" t="s">
        <v>1864</v>
      </c>
      <c r="AS1192" t="s">
        <v>1872</v>
      </c>
    </row>
    <row r="1193" spans="1:45" x14ac:dyDescent="0.2">
      <c r="A1193" t="s">
        <v>1855</v>
      </c>
      <c r="B1193" s="15" t="s">
        <v>1672</v>
      </c>
      <c r="C1193" s="15" t="s">
        <v>1675</v>
      </c>
      <c r="D1193" t="s">
        <v>1873</v>
      </c>
      <c r="E1193" t="s">
        <v>1874</v>
      </c>
      <c r="G1193" s="15" t="s">
        <v>1694</v>
      </c>
      <c r="H1193" s="14" t="s">
        <v>1694</v>
      </c>
      <c r="I1193" s="18" t="s">
        <v>1857</v>
      </c>
      <c r="J1193" s="18" t="s">
        <v>1866</v>
      </c>
      <c r="K1193" s="18" t="s">
        <v>1867</v>
      </c>
      <c r="L1193">
        <v>2000</v>
      </c>
      <c r="M1193" t="s">
        <v>1856</v>
      </c>
      <c r="O1193">
        <v>2005</v>
      </c>
      <c r="P1193">
        <v>2005</v>
      </c>
      <c r="Q1193" t="s">
        <v>1858</v>
      </c>
      <c r="R1193">
        <v>0</v>
      </c>
      <c r="S1193" t="s">
        <v>1871</v>
      </c>
      <c r="T1193" t="s">
        <v>1868</v>
      </c>
      <c r="U1193" t="s">
        <v>1870</v>
      </c>
      <c r="W1193">
        <v>0</v>
      </c>
      <c r="X1193" s="9" t="s">
        <v>1863</v>
      </c>
      <c r="Z1193">
        <v>0</v>
      </c>
      <c r="AD1193" t="s">
        <v>1694</v>
      </c>
      <c r="AF1193" t="s">
        <v>1694</v>
      </c>
      <c r="AI1193" t="s">
        <v>1694</v>
      </c>
      <c r="AJ1193" s="15" t="s">
        <v>1674</v>
      </c>
      <c r="AK1193" s="15">
        <v>0</v>
      </c>
      <c r="AP1193" s="15">
        <v>28</v>
      </c>
      <c r="AQ1193" s="14" t="s">
        <v>1865</v>
      </c>
      <c r="AR1193" s="15" t="s">
        <v>1864</v>
      </c>
      <c r="AS1193" t="s">
        <v>1872</v>
      </c>
    </row>
    <row r="1194" spans="1:45" x14ac:dyDescent="0.2">
      <c r="A1194" t="s">
        <v>1855</v>
      </c>
      <c r="B1194" s="15" t="s">
        <v>1672</v>
      </c>
      <c r="C1194" s="15" t="s">
        <v>1675</v>
      </c>
      <c r="D1194" t="s">
        <v>1873</v>
      </c>
      <c r="E1194" t="s">
        <v>1874</v>
      </c>
      <c r="G1194" s="15" t="s">
        <v>1694</v>
      </c>
      <c r="H1194" s="14" t="s">
        <v>1694</v>
      </c>
      <c r="I1194" s="18" t="s">
        <v>1857</v>
      </c>
      <c r="J1194" s="18" t="s">
        <v>1866</v>
      </c>
      <c r="K1194" s="18" t="s">
        <v>1867</v>
      </c>
      <c r="L1194">
        <v>2000</v>
      </c>
      <c r="M1194" t="s">
        <v>1856</v>
      </c>
      <c r="O1194">
        <v>2005</v>
      </c>
      <c r="P1194">
        <v>2005</v>
      </c>
      <c r="Q1194" t="s">
        <v>1858</v>
      </c>
      <c r="R1194">
        <v>17.5</v>
      </c>
      <c r="S1194" t="s">
        <v>1871</v>
      </c>
      <c r="T1194" t="s">
        <v>1868</v>
      </c>
      <c r="U1194" t="s">
        <v>1870</v>
      </c>
      <c r="W1194">
        <v>17.5</v>
      </c>
      <c r="X1194" s="9" t="s">
        <v>1862</v>
      </c>
      <c r="Z1194">
        <v>12</v>
      </c>
      <c r="AD1194" t="s">
        <v>1694</v>
      </c>
      <c r="AF1194" t="s">
        <v>1694</v>
      </c>
      <c r="AI1194" t="s">
        <v>1694</v>
      </c>
      <c r="AJ1194" s="15" t="s">
        <v>1674</v>
      </c>
      <c r="AK1194" s="15">
        <v>11.471</v>
      </c>
      <c r="AP1194" s="15">
        <v>28</v>
      </c>
      <c r="AQ1194" s="14" t="s">
        <v>1865</v>
      </c>
      <c r="AR1194" s="15" t="s">
        <v>1864</v>
      </c>
      <c r="AS1194" t="s">
        <v>1872</v>
      </c>
    </row>
    <row r="1195" spans="1:45" x14ac:dyDescent="0.2">
      <c r="A1195" t="s">
        <v>1855</v>
      </c>
      <c r="B1195" s="15" t="s">
        <v>1672</v>
      </c>
      <c r="C1195" s="15" t="s">
        <v>1675</v>
      </c>
      <c r="D1195" t="s">
        <v>1873</v>
      </c>
      <c r="E1195" t="s">
        <v>1874</v>
      </c>
      <c r="G1195" s="15" t="s">
        <v>1694</v>
      </c>
      <c r="H1195" s="14" t="s">
        <v>1694</v>
      </c>
      <c r="I1195" s="18" t="s">
        <v>1857</v>
      </c>
      <c r="J1195" s="18" t="s">
        <v>1866</v>
      </c>
      <c r="K1195" s="18" t="s">
        <v>1867</v>
      </c>
      <c r="L1195">
        <v>2000</v>
      </c>
      <c r="M1195" t="s">
        <v>1856</v>
      </c>
      <c r="O1195">
        <v>2005</v>
      </c>
      <c r="P1195">
        <v>2005</v>
      </c>
      <c r="Q1195" t="s">
        <v>1858</v>
      </c>
      <c r="R1195">
        <v>17.5</v>
      </c>
      <c r="S1195" t="s">
        <v>1871</v>
      </c>
      <c r="T1195" t="s">
        <v>1868</v>
      </c>
      <c r="U1195" t="s">
        <v>1870</v>
      </c>
      <c r="W1195">
        <v>17.5</v>
      </c>
      <c r="X1195" s="9" t="s">
        <v>1793</v>
      </c>
      <c r="Z1195">
        <v>12</v>
      </c>
      <c r="AD1195" t="s">
        <v>1694</v>
      </c>
      <c r="AF1195" t="s">
        <v>1694</v>
      </c>
      <c r="AI1195" t="s">
        <v>1694</v>
      </c>
      <c r="AJ1195" s="15" t="s">
        <v>1674</v>
      </c>
      <c r="AK1195" s="15">
        <v>39.118000000000002</v>
      </c>
      <c r="AP1195" s="15">
        <v>28</v>
      </c>
      <c r="AQ1195" s="14" t="s">
        <v>1865</v>
      </c>
      <c r="AR1195" s="15" t="s">
        <v>1864</v>
      </c>
      <c r="AS1195" t="s">
        <v>1872</v>
      </c>
    </row>
    <row r="1196" spans="1:45" x14ac:dyDescent="0.2">
      <c r="A1196" t="s">
        <v>1855</v>
      </c>
      <c r="B1196" s="15" t="s">
        <v>1672</v>
      </c>
      <c r="C1196" s="15" t="s">
        <v>1675</v>
      </c>
      <c r="D1196" t="s">
        <v>1873</v>
      </c>
      <c r="E1196" t="s">
        <v>1874</v>
      </c>
      <c r="G1196" s="15" t="s">
        <v>1694</v>
      </c>
      <c r="H1196" s="14" t="s">
        <v>1694</v>
      </c>
      <c r="I1196" s="18" t="s">
        <v>1857</v>
      </c>
      <c r="J1196" s="18" t="s">
        <v>1866</v>
      </c>
      <c r="K1196" s="18" t="s">
        <v>1867</v>
      </c>
      <c r="L1196">
        <v>2000</v>
      </c>
      <c r="M1196" t="s">
        <v>1856</v>
      </c>
      <c r="O1196">
        <v>2005</v>
      </c>
      <c r="P1196">
        <v>2005</v>
      </c>
      <c r="Q1196" t="s">
        <v>1858</v>
      </c>
      <c r="R1196">
        <v>17.5</v>
      </c>
      <c r="S1196" t="s">
        <v>1871</v>
      </c>
      <c r="T1196" t="s">
        <v>1868</v>
      </c>
      <c r="U1196" t="s">
        <v>1870</v>
      </c>
      <c r="W1196">
        <v>17.5</v>
      </c>
      <c r="X1196" s="9" t="s">
        <v>1790</v>
      </c>
      <c r="Z1196">
        <v>12</v>
      </c>
      <c r="AD1196" t="s">
        <v>1694</v>
      </c>
      <c r="AF1196" t="s">
        <v>1694</v>
      </c>
      <c r="AI1196" t="s">
        <v>1694</v>
      </c>
      <c r="AJ1196" s="15" t="s">
        <v>1674</v>
      </c>
      <c r="AK1196" s="15">
        <v>53.234999999999999</v>
      </c>
      <c r="AP1196" s="15">
        <v>28</v>
      </c>
      <c r="AQ1196" s="14" t="s">
        <v>1865</v>
      </c>
      <c r="AR1196" s="15" t="s">
        <v>1864</v>
      </c>
      <c r="AS1196" t="s">
        <v>1872</v>
      </c>
    </row>
    <row r="1197" spans="1:45" x14ac:dyDescent="0.2">
      <c r="A1197" t="s">
        <v>1855</v>
      </c>
      <c r="B1197" s="15" t="s">
        <v>1672</v>
      </c>
      <c r="C1197" s="15" t="s">
        <v>1675</v>
      </c>
      <c r="D1197" t="s">
        <v>1873</v>
      </c>
      <c r="E1197" t="s">
        <v>1874</v>
      </c>
      <c r="G1197" s="15" t="s">
        <v>1694</v>
      </c>
      <c r="H1197" s="14" t="s">
        <v>1694</v>
      </c>
      <c r="I1197" s="18" t="s">
        <v>1857</v>
      </c>
      <c r="J1197" s="18" t="s">
        <v>1866</v>
      </c>
      <c r="K1197" s="18" t="s">
        <v>1867</v>
      </c>
      <c r="L1197">
        <v>2000</v>
      </c>
      <c r="M1197" t="s">
        <v>1856</v>
      </c>
      <c r="O1197">
        <v>2005</v>
      </c>
      <c r="P1197">
        <v>2005</v>
      </c>
      <c r="Q1197" t="s">
        <v>1858</v>
      </c>
      <c r="R1197">
        <v>17.5</v>
      </c>
      <c r="S1197" t="s">
        <v>1871</v>
      </c>
      <c r="T1197" t="s">
        <v>1868</v>
      </c>
      <c r="U1197" t="s">
        <v>1870</v>
      </c>
      <c r="W1197">
        <v>17.5</v>
      </c>
      <c r="X1197" s="9" t="s">
        <v>1863</v>
      </c>
      <c r="Z1197">
        <v>12</v>
      </c>
      <c r="AD1197" t="s">
        <v>1694</v>
      </c>
      <c r="AF1197" t="s">
        <v>1694</v>
      </c>
      <c r="AI1197" t="s">
        <v>1694</v>
      </c>
      <c r="AJ1197" s="15" t="s">
        <v>1674</v>
      </c>
      <c r="AK1197" s="4">
        <v>46.765000000000001</v>
      </c>
      <c r="AP1197" s="15">
        <v>28</v>
      </c>
      <c r="AQ1197" s="14" t="s">
        <v>1865</v>
      </c>
      <c r="AR1197" s="15" t="s">
        <v>1864</v>
      </c>
      <c r="AS1197" t="s">
        <v>1872</v>
      </c>
    </row>
    <row r="1198" spans="1:45" x14ac:dyDescent="0.2">
      <c r="A1198" t="s">
        <v>1855</v>
      </c>
      <c r="B1198" s="15" t="s">
        <v>1672</v>
      </c>
      <c r="C1198" s="15" t="s">
        <v>1675</v>
      </c>
      <c r="D1198" t="s">
        <v>1873</v>
      </c>
      <c r="E1198" t="s">
        <v>1874</v>
      </c>
      <c r="G1198" s="15" t="s">
        <v>1694</v>
      </c>
      <c r="H1198" s="14" t="s">
        <v>1694</v>
      </c>
      <c r="I1198" s="18" t="s">
        <v>1857</v>
      </c>
      <c r="J1198" s="18" t="s">
        <v>1866</v>
      </c>
      <c r="K1198" s="18" t="s">
        <v>1867</v>
      </c>
      <c r="L1198">
        <v>2000</v>
      </c>
      <c r="M1198" t="s">
        <v>1856</v>
      </c>
      <c r="O1198">
        <v>2005</v>
      </c>
      <c r="P1198">
        <v>2005</v>
      </c>
      <c r="Q1198" t="s">
        <v>1858</v>
      </c>
      <c r="R1198">
        <v>17.5</v>
      </c>
      <c r="S1198" t="s">
        <v>1871</v>
      </c>
      <c r="T1198" t="s">
        <v>1868</v>
      </c>
      <c r="U1198" t="s">
        <v>1870</v>
      </c>
      <c r="W1198">
        <v>17.5</v>
      </c>
      <c r="X1198" s="9" t="s">
        <v>1862</v>
      </c>
      <c r="Z1198">
        <v>0</v>
      </c>
      <c r="AD1198" t="s">
        <v>1694</v>
      </c>
      <c r="AF1198" t="s">
        <v>1694</v>
      </c>
      <c r="AI1198" t="s">
        <v>1694</v>
      </c>
      <c r="AJ1198" s="15" t="s">
        <v>1674</v>
      </c>
      <c r="AK1198" s="15">
        <v>0</v>
      </c>
      <c r="AP1198" s="15">
        <v>28</v>
      </c>
      <c r="AQ1198" s="14" t="s">
        <v>1865</v>
      </c>
      <c r="AR1198" s="15" t="s">
        <v>1864</v>
      </c>
      <c r="AS1198" t="s">
        <v>1872</v>
      </c>
    </row>
    <row r="1199" spans="1:45" x14ac:dyDescent="0.2">
      <c r="A1199" t="s">
        <v>1855</v>
      </c>
      <c r="B1199" s="15" t="s">
        <v>1672</v>
      </c>
      <c r="C1199" s="15" t="s">
        <v>1675</v>
      </c>
      <c r="D1199" t="s">
        <v>1873</v>
      </c>
      <c r="E1199" t="s">
        <v>1874</v>
      </c>
      <c r="G1199" s="15" t="s">
        <v>1694</v>
      </c>
      <c r="H1199" s="14" t="s">
        <v>1694</v>
      </c>
      <c r="I1199" s="18" t="s">
        <v>1857</v>
      </c>
      <c r="J1199" s="18" t="s">
        <v>1866</v>
      </c>
      <c r="K1199" s="18" t="s">
        <v>1867</v>
      </c>
      <c r="L1199">
        <v>2000</v>
      </c>
      <c r="M1199" t="s">
        <v>1856</v>
      </c>
      <c r="O1199">
        <v>2005</v>
      </c>
      <c r="P1199">
        <v>2005</v>
      </c>
      <c r="Q1199" t="s">
        <v>1858</v>
      </c>
      <c r="R1199">
        <v>17.5</v>
      </c>
      <c r="S1199" t="s">
        <v>1871</v>
      </c>
      <c r="T1199" t="s">
        <v>1868</v>
      </c>
      <c r="U1199" t="s">
        <v>1870</v>
      </c>
      <c r="W1199">
        <v>17.5</v>
      </c>
      <c r="X1199" s="9" t="s">
        <v>1793</v>
      </c>
      <c r="Z1199">
        <v>0</v>
      </c>
      <c r="AD1199" t="s">
        <v>1694</v>
      </c>
      <c r="AF1199" t="s">
        <v>1694</v>
      </c>
      <c r="AI1199" t="s">
        <v>1694</v>
      </c>
      <c r="AJ1199" s="15" t="s">
        <v>1674</v>
      </c>
      <c r="AK1199" s="15">
        <v>0</v>
      </c>
      <c r="AP1199" s="15">
        <v>28</v>
      </c>
      <c r="AQ1199" s="14" t="s">
        <v>1865</v>
      </c>
      <c r="AR1199" s="15" t="s">
        <v>1864</v>
      </c>
      <c r="AS1199" t="s">
        <v>1872</v>
      </c>
    </row>
    <row r="1200" spans="1:45" x14ac:dyDescent="0.2">
      <c r="A1200" t="s">
        <v>1855</v>
      </c>
      <c r="B1200" s="15" t="s">
        <v>1672</v>
      </c>
      <c r="C1200" s="15" t="s">
        <v>1675</v>
      </c>
      <c r="D1200" t="s">
        <v>1873</v>
      </c>
      <c r="E1200" t="s">
        <v>1874</v>
      </c>
      <c r="G1200" s="15" t="s">
        <v>1694</v>
      </c>
      <c r="H1200" s="14" t="s">
        <v>1694</v>
      </c>
      <c r="I1200" s="18" t="s">
        <v>1857</v>
      </c>
      <c r="J1200" s="18" t="s">
        <v>1866</v>
      </c>
      <c r="K1200" s="18" t="s">
        <v>1867</v>
      </c>
      <c r="L1200">
        <v>2000</v>
      </c>
      <c r="M1200" t="s">
        <v>1856</v>
      </c>
      <c r="O1200">
        <v>2005</v>
      </c>
      <c r="P1200">
        <v>2005</v>
      </c>
      <c r="Q1200" t="s">
        <v>1858</v>
      </c>
      <c r="R1200">
        <v>17.5</v>
      </c>
      <c r="S1200" t="s">
        <v>1871</v>
      </c>
      <c r="T1200" t="s">
        <v>1868</v>
      </c>
      <c r="U1200" t="s">
        <v>1870</v>
      </c>
      <c r="W1200">
        <v>17.5</v>
      </c>
      <c r="X1200" s="9" t="s">
        <v>1790</v>
      </c>
      <c r="Z1200">
        <v>0</v>
      </c>
      <c r="AD1200" t="s">
        <v>1694</v>
      </c>
      <c r="AF1200" t="s">
        <v>1694</v>
      </c>
      <c r="AI1200" t="s">
        <v>1694</v>
      </c>
      <c r="AJ1200" s="15" t="s">
        <v>1674</v>
      </c>
      <c r="AK1200" s="15">
        <v>0</v>
      </c>
      <c r="AP1200" s="15">
        <v>28</v>
      </c>
      <c r="AQ1200" s="14" t="s">
        <v>1865</v>
      </c>
      <c r="AR1200" s="15" t="s">
        <v>1864</v>
      </c>
      <c r="AS1200" t="s">
        <v>1872</v>
      </c>
    </row>
    <row r="1201" spans="1:45" x14ac:dyDescent="0.2">
      <c r="A1201" t="s">
        <v>1855</v>
      </c>
      <c r="B1201" s="15" t="s">
        <v>1672</v>
      </c>
      <c r="C1201" s="15" t="s">
        <v>1675</v>
      </c>
      <c r="D1201" t="s">
        <v>1873</v>
      </c>
      <c r="E1201" t="s">
        <v>1874</v>
      </c>
      <c r="G1201" s="15" t="s">
        <v>1694</v>
      </c>
      <c r="H1201" s="14" t="s">
        <v>1694</v>
      </c>
      <c r="I1201" s="18" t="s">
        <v>1857</v>
      </c>
      <c r="J1201" s="18" t="s">
        <v>1866</v>
      </c>
      <c r="K1201" s="18" t="s">
        <v>1867</v>
      </c>
      <c r="L1201">
        <v>2000</v>
      </c>
      <c r="M1201" t="s">
        <v>1856</v>
      </c>
      <c r="O1201">
        <v>2005</v>
      </c>
      <c r="P1201">
        <v>2005</v>
      </c>
      <c r="Q1201" t="s">
        <v>1858</v>
      </c>
      <c r="R1201">
        <v>17.5</v>
      </c>
      <c r="S1201" t="s">
        <v>1871</v>
      </c>
      <c r="T1201" t="s">
        <v>1868</v>
      </c>
      <c r="U1201" t="s">
        <v>1870</v>
      </c>
      <c r="W1201">
        <v>17.5</v>
      </c>
      <c r="X1201" s="9" t="s">
        <v>1863</v>
      </c>
      <c r="Z1201">
        <v>0</v>
      </c>
      <c r="AD1201" t="s">
        <v>1694</v>
      </c>
      <c r="AF1201" t="s">
        <v>1694</v>
      </c>
      <c r="AI1201" t="s">
        <v>1694</v>
      </c>
      <c r="AJ1201" s="15" t="s">
        <v>1674</v>
      </c>
      <c r="AK1201" s="15">
        <v>0</v>
      </c>
      <c r="AP1201" s="15">
        <v>28</v>
      </c>
      <c r="AQ1201" s="14" t="s">
        <v>1865</v>
      </c>
      <c r="AR1201" s="15" t="s">
        <v>1864</v>
      </c>
      <c r="AS1201" t="s">
        <v>1872</v>
      </c>
    </row>
    <row r="1202" spans="1:45" x14ac:dyDescent="0.2">
      <c r="A1202" t="s">
        <v>1855</v>
      </c>
      <c r="B1202" s="15" t="s">
        <v>1672</v>
      </c>
      <c r="C1202" s="15" t="s">
        <v>1675</v>
      </c>
      <c r="D1202" t="s">
        <v>1873</v>
      </c>
      <c r="E1202" t="s">
        <v>1874</v>
      </c>
      <c r="G1202" s="15" t="s">
        <v>1694</v>
      </c>
      <c r="H1202" s="14" t="s">
        <v>1694</v>
      </c>
      <c r="I1202" s="18" t="s">
        <v>1857</v>
      </c>
      <c r="J1202" s="18" t="s">
        <v>1866</v>
      </c>
      <c r="K1202" s="18" t="s">
        <v>1867</v>
      </c>
      <c r="L1202">
        <v>2000</v>
      </c>
      <c r="M1202" t="s">
        <v>1856</v>
      </c>
      <c r="O1202">
        <v>2005</v>
      </c>
      <c r="P1202">
        <v>2005</v>
      </c>
      <c r="Q1202" t="s">
        <v>1858</v>
      </c>
      <c r="R1202">
        <v>35</v>
      </c>
      <c r="S1202" t="s">
        <v>1871</v>
      </c>
      <c r="T1202" t="s">
        <v>1868</v>
      </c>
      <c r="U1202" t="s">
        <v>1870</v>
      </c>
      <c r="W1202">
        <v>35</v>
      </c>
      <c r="X1202" s="9" t="s">
        <v>1862</v>
      </c>
      <c r="Z1202">
        <v>12</v>
      </c>
      <c r="AD1202" t="s">
        <v>1694</v>
      </c>
      <c r="AF1202" t="s">
        <v>1694</v>
      </c>
      <c r="AI1202" t="s">
        <v>1694</v>
      </c>
      <c r="AJ1202" s="15" t="s">
        <v>1674</v>
      </c>
      <c r="AK1202" s="15">
        <v>28.824000000000002</v>
      </c>
      <c r="AP1202" s="15">
        <v>28</v>
      </c>
      <c r="AQ1202" s="14" t="s">
        <v>1865</v>
      </c>
      <c r="AR1202" s="15" t="s">
        <v>1864</v>
      </c>
      <c r="AS1202" t="s">
        <v>1872</v>
      </c>
    </row>
    <row r="1203" spans="1:45" x14ac:dyDescent="0.2">
      <c r="A1203" t="s">
        <v>1855</v>
      </c>
      <c r="B1203" s="15" t="s">
        <v>1672</v>
      </c>
      <c r="C1203" s="15" t="s">
        <v>1675</v>
      </c>
      <c r="D1203" t="s">
        <v>1873</v>
      </c>
      <c r="E1203" t="s">
        <v>1874</v>
      </c>
      <c r="G1203" s="15" t="s">
        <v>1694</v>
      </c>
      <c r="H1203" s="14" t="s">
        <v>1694</v>
      </c>
      <c r="I1203" s="18" t="s">
        <v>1857</v>
      </c>
      <c r="J1203" s="18" t="s">
        <v>1866</v>
      </c>
      <c r="K1203" s="18" t="s">
        <v>1867</v>
      </c>
      <c r="L1203">
        <v>2000</v>
      </c>
      <c r="M1203" t="s">
        <v>1856</v>
      </c>
      <c r="O1203">
        <v>2005</v>
      </c>
      <c r="P1203">
        <v>2005</v>
      </c>
      <c r="Q1203" t="s">
        <v>1858</v>
      </c>
      <c r="R1203">
        <v>35</v>
      </c>
      <c r="S1203" t="s">
        <v>1871</v>
      </c>
      <c r="T1203" t="s">
        <v>1868</v>
      </c>
      <c r="U1203" t="s">
        <v>1870</v>
      </c>
      <c r="W1203">
        <v>35</v>
      </c>
      <c r="X1203" s="9" t="s">
        <v>1793</v>
      </c>
      <c r="Z1203">
        <v>12</v>
      </c>
      <c r="AD1203" t="s">
        <v>1694</v>
      </c>
      <c r="AF1203" t="s">
        <v>1694</v>
      </c>
      <c r="AI1203" t="s">
        <v>1694</v>
      </c>
      <c r="AJ1203" s="15" t="s">
        <v>1674</v>
      </c>
      <c r="AK1203" s="15">
        <v>62.058999999999997</v>
      </c>
      <c r="AP1203" s="15">
        <v>28</v>
      </c>
      <c r="AQ1203" s="14" t="s">
        <v>1865</v>
      </c>
      <c r="AR1203" s="15" t="s">
        <v>1864</v>
      </c>
      <c r="AS1203" t="s">
        <v>1872</v>
      </c>
    </row>
    <row r="1204" spans="1:45" x14ac:dyDescent="0.2">
      <c r="A1204" t="s">
        <v>1855</v>
      </c>
      <c r="B1204" s="15" t="s">
        <v>1672</v>
      </c>
      <c r="C1204" s="15" t="s">
        <v>1675</v>
      </c>
      <c r="D1204" t="s">
        <v>1873</v>
      </c>
      <c r="E1204" t="s">
        <v>1874</v>
      </c>
      <c r="G1204" s="15" t="s">
        <v>1694</v>
      </c>
      <c r="H1204" s="14" t="s">
        <v>1694</v>
      </c>
      <c r="I1204" s="18" t="s">
        <v>1857</v>
      </c>
      <c r="J1204" s="18" t="s">
        <v>1866</v>
      </c>
      <c r="K1204" s="18" t="s">
        <v>1867</v>
      </c>
      <c r="L1204">
        <v>2000</v>
      </c>
      <c r="M1204" t="s">
        <v>1856</v>
      </c>
      <c r="O1204">
        <v>2005</v>
      </c>
      <c r="P1204">
        <v>2005</v>
      </c>
      <c r="Q1204" t="s">
        <v>1858</v>
      </c>
      <c r="R1204">
        <v>35</v>
      </c>
      <c r="S1204" t="s">
        <v>1871</v>
      </c>
      <c r="T1204" t="s">
        <v>1868</v>
      </c>
      <c r="U1204" t="s">
        <v>1870</v>
      </c>
      <c r="W1204">
        <v>35</v>
      </c>
      <c r="X1204" s="9" t="s">
        <v>1790</v>
      </c>
      <c r="Z1204">
        <v>12</v>
      </c>
      <c r="AD1204" t="s">
        <v>1694</v>
      </c>
      <c r="AF1204" t="s">
        <v>1694</v>
      </c>
      <c r="AI1204" t="s">
        <v>1694</v>
      </c>
      <c r="AJ1204" s="15" t="s">
        <v>1674</v>
      </c>
      <c r="AK1204" s="15">
        <v>54.411999999999999</v>
      </c>
      <c r="AP1204" s="15">
        <v>28</v>
      </c>
      <c r="AQ1204" s="14" t="s">
        <v>1865</v>
      </c>
      <c r="AR1204" s="15" t="s">
        <v>1864</v>
      </c>
      <c r="AS1204" t="s">
        <v>1872</v>
      </c>
    </row>
    <row r="1205" spans="1:45" x14ac:dyDescent="0.2">
      <c r="A1205" t="s">
        <v>1855</v>
      </c>
      <c r="B1205" s="15" t="s">
        <v>1672</v>
      </c>
      <c r="C1205" s="15" t="s">
        <v>1675</v>
      </c>
      <c r="D1205" t="s">
        <v>1873</v>
      </c>
      <c r="E1205" t="s">
        <v>1874</v>
      </c>
      <c r="G1205" s="15" t="s">
        <v>1694</v>
      </c>
      <c r="H1205" s="14" t="s">
        <v>1694</v>
      </c>
      <c r="I1205" s="18" t="s">
        <v>1857</v>
      </c>
      <c r="J1205" s="18" t="s">
        <v>1866</v>
      </c>
      <c r="K1205" s="18" t="s">
        <v>1867</v>
      </c>
      <c r="L1205">
        <v>2000</v>
      </c>
      <c r="M1205" t="s">
        <v>1856</v>
      </c>
      <c r="O1205">
        <v>2005</v>
      </c>
      <c r="P1205">
        <v>2005</v>
      </c>
      <c r="Q1205" t="s">
        <v>1858</v>
      </c>
      <c r="R1205">
        <v>35</v>
      </c>
      <c r="S1205" t="s">
        <v>1871</v>
      </c>
      <c r="T1205" t="s">
        <v>1868</v>
      </c>
      <c r="U1205" t="s">
        <v>1870</v>
      </c>
      <c r="W1205">
        <v>35</v>
      </c>
      <c r="X1205" s="9" t="s">
        <v>1863</v>
      </c>
      <c r="Z1205">
        <v>12</v>
      </c>
      <c r="AD1205" t="s">
        <v>1694</v>
      </c>
      <c r="AF1205" t="s">
        <v>1694</v>
      </c>
      <c r="AI1205" t="s">
        <v>1694</v>
      </c>
      <c r="AJ1205" s="15" t="s">
        <v>1674</v>
      </c>
      <c r="AK1205" s="4">
        <v>53.234999999999999</v>
      </c>
      <c r="AP1205" s="15">
        <v>28</v>
      </c>
      <c r="AQ1205" s="14" t="s">
        <v>1865</v>
      </c>
      <c r="AR1205" s="15" t="s">
        <v>1864</v>
      </c>
      <c r="AS1205" t="s">
        <v>1872</v>
      </c>
    </row>
    <row r="1206" spans="1:45" x14ac:dyDescent="0.2">
      <c r="A1206" t="s">
        <v>1855</v>
      </c>
      <c r="B1206" s="15" t="s">
        <v>1672</v>
      </c>
      <c r="C1206" s="15" t="s">
        <v>1675</v>
      </c>
      <c r="D1206" t="s">
        <v>1873</v>
      </c>
      <c r="E1206" t="s">
        <v>1874</v>
      </c>
      <c r="G1206" s="15" t="s">
        <v>1694</v>
      </c>
      <c r="H1206" s="14" t="s">
        <v>1694</v>
      </c>
      <c r="I1206" s="18" t="s">
        <v>1857</v>
      </c>
      <c r="J1206" s="18" t="s">
        <v>1866</v>
      </c>
      <c r="K1206" s="18" t="s">
        <v>1867</v>
      </c>
      <c r="L1206">
        <v>2000</v>
      </c>
      <c r="M1206" t="s">
        <v>1856</v>
      </c>
      <c r="O1206">
        <v>2005</v>
      </c>
      <c r="P1206">
        <v>2005</v>
      </c>
      <c r="Q1206" t="s">
        <v>1858</v>
      </c>
      <c r="R1206">
        <v>35</v>
      </c>
      <c r="S1206" t="s">
        <v>1871</v>
      </c>
      <c r="T1206" t="s">
        <v>1868</v>
      </c>
      <c r="U1206" t="s">
        <v>1870</v>
      </c>
      <c r="W1206">
        <v>35</v>
      </c>
      <c r="X1206" s="9" t="s">
        <v>1862</v>
      </c>
      <c r="Z1206">
        <v>0</v>
      </c>
      <c r="AD1206" t="s">
        <v>1694</v>
      </c>
      <c r="AF1206" t="s">
        <v>1694</v>
      </c>
      <c r="AI1206" t="s">
        <v>1694</v>
      </c>
      <c r="AJ1206" s="15" t="s">
        <v>1674</v>
      </c>
      <c r="AK1206" s="15">
        <v>0</v>
      </c>
      <c r="AP1206" s="15">
        <v>28</v>
      </c>
      <c r="AQ1206" s="14" t="s">
        <v>1865</v>
      </c>
      <c r="AR1206" s="15" t="s">
        <v>1864</v>
      </c>
      <c r="AS1206" t="s">
        <v>1872</v>
      </c>
    </row>
    <row r="1207" spans="1:45" x14ac:dyDescent="0.2">
      <c r="A1207" t="s">
        <v>1855</v>
      </c>
      <c r="B1207" s="15" t="s">
        <v>1672</v>
      </c>
      <c r="C1207" s="15" t="s">
        <v>1675</v>
      </c>
      <c r="D1207" t="s">
        <v>1873</v>
      </c>
      <c r="E1207" t="s">
        <v>1874</v>
      </c>
      <c r="G1207" s="15" t="s">
        <v>1694</v>
      </c>
      <c r="H1207" s="14" t="s">
        <v>1694</v>
      </c>
      <c r="I1207" s="18" t="s">
        <v>1857</v>
      </c>
      <c r="J1207" s="18" t="s">
        <v>1866</v>
      </c>
      <c r="K1207" s="18" t="s">
        <v>1867</v>
      </c>
      <c r="L1207">
        <v>2000</v>
      </c>
      <c r="M1207" t="s">
        <v>1856</v>
      </c>
      <c r="O1207">
        <v>2005</v>
      </c>
      <c r="P1207">
        <v>2005</v>
      </c>
      <c r="Q1207" t="s">
        <v>1858</v>
      </c>
      <c r="R1207">
        <v>35</v>
      </c>
      <c r="S1207" t="s">
        <v>1871</v>
      </c>
      <c r="T1207" t="s">
        <v>1868</v>
      </c>
      <c r="U1207" t="s">
        <v>1870</v>
      </c>
      <c r="W1207">
        <v>35</v>
      </c>
      <c r="X1207" s="9" t="s">
        <v>1793</v>
      </c>
      <c r="Z1207">
        <v>0</v>
      </c>
      <c r="AD1207" t="s">
        <v>1694</v>
      </c>
      <c r="AF1207" t="s">
        <v>1694</v>
      </c>
      <c r="AI1207" t="s">
        <v>1694</v>
      </c>
      <c r="AJ1207" s="15" t="s">
        <v>1674</v>
      </c>
      <c r="AK1207" s="15">
        <v>0</v>
      </c>
      <c r="AP1207" s="15">
        <v>28</v>
      </c>
      <c r="AQ1207" s="14" t="s">
        <v>1865</v>
      </c>
      <c r="AR1207" s="15" t="s">
        <v>1864</v>
      </c>
      <c r="AS1207" t="s">
        <v>1872</v>
      </c>
    </row>
    <row r="1208" spans="1:45" x14ac:dyDescent="0.2">
      <c r="A1208" t="s">
        <v>1855</v>
      </c>
      <c r="B1208" s="15" t="s">
        <v>1672</v>
      </c>
      <c r="C1208" s="15" t="s">
        <v>1675</v>
      </c>
      <c r="D1208" t="s">
        <v>1873</v>
      </c>
      <c r="E1208" t="s">
        <v>1874</v>
      </c>
      <c r="G1208" s="15" t="s">
        <v>1694</v>
      </c>
      <c r="H1208" s="14" t="s">
        <v>1694</v>
      </c>
      <c r="I1208" s="18" t="s">
        <v>1857</v>
      </c>
      <c r="J1208" s="18" t="s">
        <v>1866</v>
      </c>
      <c r="K1208" s="18" t="s">
        <v>1867</v>
      </c>
      <c r="L1208">
        <v>2000</v>
      </c>
      <c r="M1208" t="s">
        <v>1856</v>
      </c>
      <c r="O1208">
        <v>2005</v>
      </c>
      <c r="P1208">
        <v>2005</v>
      </c>
      <c r="Q1208" t="s">
        <v>1858</v>
      </c>
      <c r="R1208">
        <v>35</v>
      </c>
      <c r="S1208" t="s">
        <v>1871</v>
      </c>
      <c r="T1208" t="s">
        <v>1868</v>
      </c>
      <c r="U1208" t="s">
        <v>1870</v>
      </c>
      <c r="W1208">
        <v>35</v>
      </c>
      <c r="X1208" s="9" t="s">
        <v>1790</v>
      </c>
      <c r="Z1208">
        <v>0</v>
      </c>
      <c r="AD1208" t="s">
        <v>1694</v>
      </c>
      <c r="AF1208" t="s">
        <v>1694</v>
      </c>
      <c r="AI1208" t="s">
        <v>1694</v>
      </c>
      <c r="AJ1208" s="15" t="s">
        <v>1674</v>
      </c>
      <c r="AK1208" s="15">
        <v>0</v>
      </c>
      <c r="AP1208" s="15">
        <v>28</v>
      </c>
      <c r="AQ1208" s="14" t="s">
        <v>1865</v>
      </c>
      <c r="AR1208" s="15" t="s">
        <v>1864</v>
      </c>
      <c r="AS1208" t="s">
        <v>1872</v>
      </c>
    </row>
    <row r="1209" spans="1:45" x14ac:dyDescent="0.2">
      <c r="A1209" t="s">
        <v>1855</v>
      </c>
      <c r="B1209" s="15" t="s">
        <v>1672</v>
      </c>
      <c r="C1209" s="15" t="s">
        <v>1675</v>
      </c>
      <c r="D1209" t="s">
        <v>1873</v>
      </c>
      <c r="E1209" t="s">
        <v>1874</v>
      </c>
      <c r="G1209" s="15" t="s">
        <v>1694</v>
      </c>
      <c r="H1209" s="14" t="s">
        <v>1694</v>
      </c>
      <c r="I1209" s="18" t="s">
        <v>1857</v>
      </c>
      <c r="J1209" s="18" t="s">
        <v>1866</v>
      </c>
      <c r="K1209" s="18" t="s">
        <v>1867</v>
      </c>
      <c r="L1209">
        <v>2000</v>
      </c>
      <c r="M1209" t="s">
        <v>1856</v>
      </c>
      <c r="O1209">
        <v>2005</v>
      </c>
      <c r="P1209">
        <v>2005</v>
      </c>
      <c r="Q1209" t="s">
        <v>1858</v>
      </c>
      <c r="R1209">
        <v>35</v>
      </c>
      <c r="S1209" t="s">
        <v>1871</v>
      </c>
      <c r="T1209" t="s">
        <v>1868</v>
      </c>
      <c r="U1209" t="s">
        <v>1870</v>
      </c>
      <c r="W1209">
        <v>35</v>
      </c>
      <c r="X1209" s="9" t="s">
        <v>1863</v>
      </c>
      <c r="Z1209">
        <v>0</v>
      </c>
      <c r="AD1209" t="s">
        <v>1694</v>
      </c>
      <c r="AF1209" t="s">
        <v>1694</v>
      </c>
      <c r="AI1209" t="s">
        <v>1694</v>
      </c>
      <c r="AJ1209" s="15" t="s">
        <v>1674</v>
      </c>
      <c r="AK1209" s="15">
        <v>0</v>
      </c>
      <c r="AP1209" s="15">
        <v>28</v>
      </c>
      <c r="AQ1209" s="14" t="s">
        <v>1865</v>
      </c>
      <c r="AR1209" s="15" t="s">
        <v>1864</v>
      </c>
      <c r="AS1209" t="s">
        <v>1872</v>
      </c>
    </row>
    <row r="1210" spans="1:45" x14ac:dyDescent="0.2">
      <c r="A1210" t="s">
        <v>1855</v>
      </c>
      <c r="B1210" s="15" t="s">
        <v>1672</v>
      </c>
      <c r="C1210" s="15" t="s">
        <v>1675</v>
      </c>
      <c r="D1210" t="s">
        <v>1873</v>
      </c>
      <c r="E1210" t="s">
        <v>1874</v>
      </c>
      <c r="G1210" s="15" t="s">
        <v>1694</v>
      </c>
      <c r="H1210" s="14" t="s">
        <v>1694</v>
      </c>
      <c r="I1210" s="18" t="s">
        <v>1857</v>
      </c>
      <c r="J1210" s="18" t="s">
        <v>1866</v>
      </c>
      <c r="K1210" s="18" t="s">
        <v>1867</v>
      </c>
      <c r="L1210">
        <v>2000</v>
      </c>
      <c r="M1210" t="s">
        <v>1856</v>
      </c>
      <c r="O1210">
        <v>2005</v>
      </c>
      <c r="P1210">
        <v>2005</v>
      </c>
      <c r="Q1210" t="s">
        <v>1858</v>
      </c>
      <c r="R1210">
        <v>70</v>
      </c>
      <c r="S1210" t="s">
        <v>1871</v>
      </c>
      <c r="T1210" t="s">
        <v>1868</v>
      </c>
      <c r="U1210" t="s">
        <v>1870</v>
      </c>
      <c r="W1210">
        <v>70</v>
      </c>
      <c r="X1210" s="9" t="s">
        <v>1862</v>
      </c>
      <c r="Z1210">
        <v>12</v>
      </c>
      <c r="AD1210" t="s">
        <v>1694</v>
      </c>
      <c r="AF1210" t="s">
        <v>1694</v>
      </c>
      <c r="AI1210" t="s">
        <v>1694</v>
      </c>
      <c r="AJ1210" s="15" t="s">
        <v>1674</v>
      </c>
      <c r="AK1210" s="15">
        <v>17.940999999999999</v>
      </c>
      <c r="AP1210" s="15">
        <v>28</v>
      </c>
      <c r="AQ1210" s="14" t="s">
        <v>1865</v>
      </c>
      <c r="AR1210" s="15" t="s">
        <v>1864</v>
      </c>
      <c r="AS1210" t="s">
        <v>1872</v>
      </c>
    </row>
    <row r="1211" spans="1:45" x14ac:dyDescent="0.2">
      <c r="A1211" t="s">
        <v>1855</v>
      </c>
      <c r="B1211" s="15" t="s">
        <v>1672</v>
      </c>
      <c r="C1211" s="15" t="s">
        <v>1675</v>
      </c>
      <c r="D1211" t="s">
        <v>1873</v>
      </c>
      <c r="E1211" t="s">
        <v>1874</v>
      </c>
      <c r="G1211" s="15" t="s">
        <v>1694</v>
      </c>
      <c r="H1211" s="14" t="s">
        <v>1694</v>
      </c>
      <c r="I1211" s="18" t="s">
        <v>1857</v>
      </c>
      <c r="J1211" s="18" t="s">
        <v>1866</v>
      </c>
      <c r="K1211" s="18" t="s">
        <v>1867</v>
      </c>
      <c r="L1211">
        <v>2000</v>
      </c>
      <c r="M1211" t="s">
        <v>1856</v>
      </c>
      <c r="O1211">
        <v>2005</v>
      </c>
      <c r="P1211">
        <v>2005</v>
      </c>
      <c r="Q1211" t="s">
        <v>1858</v>
      </c>
      <c r="R1211">
        <v>70</v>
      </c>
      <c r="S1211" t="s">
        <v>1871</v>
      </c>
      <c r="T1211" t="s">
        <v>1868</v>
      </c>
      <c r="U1211" t="s">
        <v>1870</v>
      </c>
      <c r="W1211">
        <v>70</v>
      </c>
      <c r="X1211" s="9" t="s">
        <v>1793</v>
      </c>
      <c r="Z1211">
        <v>12</v>
      </c>
      <c r="AD1211" t="s">
        <v>1694</v>
      </c>
      <c r="AF1211" t="s">
        <v>1694</v>
      </c>
      <c r="AI1211" t="s">
        <v>1694</v>
      </c>
      <c r="AJ1211" s="15" t="s">
        <v>1674</v>
      </c>
      <c r="AK1211" s="15">
        <v>72.647000000000006</v>
      </c>
      <c r="AP1211" s="15">
        <v>28</v>
      </c>
      <c r="AQ1211" s="14" t="s">
        <v>1865</v>
      </c>
      <c r="AR1211" s="15" t="s">
        <v>1864</v>
      </c>
      <c r="AS1211" t="s">
        <v>1872</v>
      </c>
    </row>
    <row r="1212" spans="1:45" x14ac:dyDescent="0.2">
      <c r="A1212" t="s">
        <v>1855</v>
      </c>
      <c r="B1212" s="15" t="s">
        <v>1672</v>
      </c>
      <c r="C1212" s="15" t="s">
        <v>1675</v>
      </c>
      <c r="D1212" t="s">
        <v>1873</v>
      </c>
      <c r="E1212" t="s">
        <v>1874</v>
      </c>
      <c r="G1212" s="15" t="s">
        <v>1694</v>
      </c>
      <c r="H1212" s="14" t="s">
        <v>1694</v>
      </c>
      <c r="I1212" s="18" t="s">
        <v>1857</v>
      </c>
      <c r="J1212" s="18" t="s">
        <v>1866</v>
      </c>
      <c r="K1212" s="18" t="s">
        <v>1867</v>
      </c>
      <c r="L1212">
        <v>2000</v>
      </c>
      <c r="M1212" t="s">
        <v>1856</v>
      </c>
      <c r="O1212">
        <v>2005</v>
      </c>
      <c r="P1212">
        <v>2005</v>
      </c>
      <c r="Q1212" t="s">
        <v>1858</v>
      </c>
      <c r="R1212">
        <v>70</v>
      </c>
      <c r="S1212" t="s">
        <v>1871</v>
      </c>
      <c r="T1212" t="s">
        <v>1868</v>
      </c>
      <c r="U1212" t="s">
        <v>1870</v>
      </c>
      <c r="W1212">
        <v>70</v>
      </c>
      <c r="X1212" s="9" t="s">
        <v>1790</v>
      </c>
      <c r="Z1212">
        <v>12</v>
      </c>
      <c r="AD1212" t="s">
        <v>1694</v>
      </c>
      <c r="AF1212" t="s">
        <v>1694</v>
      </c>
      <c r="AI1212" t="s">
        <v>1694</v>
      </c>
      <c r="AJ1212" s="15" t="s">
        <v>1674</v>
      </c>
      <c r="AK1212" s="15">
        <v>72.647000000000006</v>
      </c>
      <c r="AP1212" s="15">
        <v>28</v>
      </c>
      <c r="AQ1212" s="14" t="s">
        <v>1865</v>
      </c>
      <c r="AR1212" s="15" t="s">
        <v>1864</v>
      </c>
      <c r="AS1212" t="s">
        <v>1872</v>
      </c>
    </row>
    <row r="1213" spans="1:45" x14ac:dyDescent="0.2">
      <c r="A1213" t="s">
        <v>1855</v>
      </c>
      <c r="B1213" s="15" t="s">
        <v>1672</v>
      </c>
      <c r="C1213" s="15" t="s">
        <v>1675</v>
      </c>
      <c r="D1213" t="s">
        <v>1873</v>
      </c>
      <c r="E1213" t="s">
        <v>1874</v>
      </c>
      <c r="G1213" s="15" t="s">
        <v>1694</v>
      </c>
      <c r="H1213" s="14" t="s">
        <v>1694</v>
      </c>
      <c r="I1213" s="18" t="s">
        <v>1857</v>
      </c>
      <c r="J1213" s="18" t="s">
        <v>1866</v>
      </c>
      <c r="K1213" s="18" t="s">
        <v>1867</v>
      </c>
      <c r="L1213">
        <v>2000</v>
      </c>
      <c r="M1213" t="s">
        <v>1856</v>
      </c>
      <c r="O1213">
        <v>2005</v>
      </c>
      <c r="P1213">
        <v>2005</v>
      </c>
      <c r="Q1213" t="s">
        <v>1858</v>
      </c>
      <c r="R1213">
        <v>70</v>
      </c>
      <c r="S1213" t="s">
        <v>1871</v>
      </c>
      <c r="T1213" t="s">
        <v>1868</v>
      </c>
      <c r="U1213" t="s">
        <v>1870</v>
      </c>
      <c r="W1213">
        <v>70</v>
      </c>
      <c r="X1213" s="9" t="s">
        <v>1863</v>
      </c>
      <c r="Z1213">
        <v>12</v>
      </c>
      <c r="AD1213" t="s">
        <v>1694</v>
      </c>
      <c r="AF1213" t="s">
        <v>1694</v>
      </c>
      <c r="AI1213" t="s">
        <v>1694</v>
      </c>
      <c r="AJ1213" s="15" t="s">
        <v>1674</v>
      </c>
      <c r="AK1213" s="15">
        <v>67.352999999999994</v>
      </c>
      <c r="AP1213" s="15">
        <v>28</v>
      </c>
      <c r="AQ1213" s="14" t="s">
        <v>1865</v>
      </c>
      <c r="AR1213" s="15" t="s">
        <v>1864</v>
      </c>
      <c r="AS1213" t="s">
        <v>1872</v>
      </c>
    </row>
    <row r="1214" spans="1:45" x14ac:dyDescent="0.2">
      <c r="A1214" t="s">
        <v>1855</v>
      </c>
      <c r="B1214" s="15" t="s">
        <v>1672</v>
      </c>
      <c r="C1214" s="15" t="s">
        <v>1675</v>
      </c>
      <c r="D1214" t="s">
        <v>1873</v>
      </c>
      <c r="E1214" t="s">
        <v>1874</v>
      </c>
      <c r="G1214" s="15" t="s">
        <v>1694</v>
      </c>
      <c r="H1214" s="14" t="s">
        <v>1694</v>
      </c>
      <c r="I1214" s="18" t="s">
        <v>1857</v>
      </c>
      <c r="J1214" s="18" t="s">
        <v>1866</v>
      </c>
      <c r="K1214" s="18" t="s">
        <v>1867</v>
      </c>
      <c r="L1214">
        <v>2000</v>
      </c>
      <c r="M1214" t="s">
        <v>1856</v>
      </c>
      <c r="O1214">
        <v>2005</v>
      </c>
      <c r="P1214">
        <v>2005</v>
      </c>
      <c r="Q1214" t="s">
        <v>1858</v>
      </c>
      <c r="R1214">
        <v>70</v>
      </c>
      <c r="S1214" t="s">
        <v>1871</v>
      </c>
      <c r="T1214" t="s">
        <v>1868</v>
      </c>
      <c r="U1214" t="s">
        <v>1870</v>
      </c>
      <c r="W1214">
        <v>70</v>
      </c>
      <c r="X1214" s="9" t="s">
        <v>1862</v>
      </c>
      <c r="Z1214">
        <v>0</v>
      </c>
      <c r="AD1214" t="s">
        <v>1694</v>
      </c>
      <c r="AF1214" t="s">
        <v>1694</v>
      </c>
      <c r="AI1214" t="s">
        <v>1694</v>
      </c>
      <c r="AJ1214" s="15" t="s">
        <v>1674</v>
      </c>
      <c r="AK1214" s="15">
        <v>0</v>
      </c>
      <c r="AP1214" s="15">
        <v>28</v>
      </c>
      <c r="AQ1214" s="14" t="s">
        <v>1865</v>
      </c>
      <c r="AR1214" s="15" t="s">
        <v>1864</v>
      </c>
      <c r="AS1214" t="s">
        <v>1872</v>
      </c>
    </row>
    <row r="1215" spans="1:45" x14ac:dyDescent="0.2">
      <c r="A1215" t="s">
        <v>1855</v>
      </c>
      <c r="B1215" s="15" t="s">
        <v>1672</v>
      </c>
      <c r="C1215" s="15" t="s">
        <v>1675</v>
      </c>
      <c r="D1215" t="s">
        <v>1873</v>
      </c>
      <c r="E1215" t="s">
        <v>1874</v>
      </c>
      <c r="G1215" s="15" t="s">
        <v>1694</v>
      </c>
      <c r="H1215" s="14" t="s">
        <v>1694</v>
      </c>
      <c r="I1215" s="18" t="s">
        <v>1857</v>
      </c>
      <c r="J1215" s="18" t="s">
        <v>1866</v>
      </c>
      <c r="K1215" s="18" t="s">
        <v>1867</v>
      </c>
      <c r="L1215">
        <v>2000</v>
      </c>
      <c r="M1215" t="s">
        <v>1856</v>
      </c>
      <c r="O1215">
        <v>2005</v>
      </c>
      <c r="P1215">
        <v>2005</v>
      </c>
      <c r="Q1215" t="s">
        <v>1858</v>
      </c>
      <c r="R1215">
        <v>70</v>
      </c>
      <c r="S1215" t="s">
        <v>1871</v>
      </c>
      <c r="T1215" t="s">
        <v>1868</v>
      </c>
      <c r="U1215" t="s">
        <v>1870</v>
      </c>
      <c r="W1215">
        <v>70</v>
      </c>
      <c r="X1215" s="9" t="s">
        <v>1793</v>
      </c>
      <c r="Z1215">
        <v>0</v>
      </c>
      <c r="AD1215" t="s">
        <v>1694</v>
      </c>
      <c r="AF1215" t="s">
        <v>1694</v>
      </c>
      <c r="AI1215" t="s">
        <v>1694</v>
      </c>
      <c r="AJ1215" s="15" t="s">
        <v>1674</v>
      </c>
      <c r="AK1215" s="15">
        <v>0</v>
      </c>
      <c r="AP1215" s="15">
        <v>28</v>
      </c>
      <c r="AQ1215" s="14" t="s">
        <v>1865</v>
      </c>
      <c r="AR1215" s="15" t="s">
        <v>1864</v>
      </c>
      <c r="AS1215" t="s">
        <v>1872</v>
      </c>
    </row>
    <row r="1216" spans="1:45" x14ac:dyDescent="0.2">
      <c r="A1216" t="s">
        <v>1855</v>
      </c>
      <c r="B1216" s="15" t="s">
        <v>1672</v>
      </c>
      <c r="C1216" s="15" t="s">
        <v>1675</v>
      </c>
      <c r="D1216" t="s">
        <v>1873</v>
      </c>
      <c r="E1216" t="s">
        <v>1874</v>
      </c>
      <c r="G1216" s="15" t="s">
        <v>1694</v>
      </c>
      <c r="H1216" s="14" t="s">
        <v>1694</v>
      </c>
      <c r="I1216" s="18" t="s">
        <v>1857</v>
      </c>
      <c r="J1216" s="18" t="s">
        <v>1866</v>
      </c>
      <c r="K1216" s="18" t="s">
        <v>1867</v>
      </c>
      <c r="L1216">
        <v>2000</v>
      </c>
      <c r="M1216" t="s">
        <v>1856</v>
      </c>
      <c r="O1216">
        <v>2005</v>
      </c>
      <c r="P1216">
        <v>2005</v>
      </c>
      <c r="Q1216" t="s">
        <v>1858</v>
      </c>
      <c r="R1216">
        <v>70</v>
      </c>
      <c r="S1216" t="s">
        <v>1871</v>
      </c>
      <c r="T1216" t="s">
        <v>1868</v>
      </c>
      <c r="U1216" t="s">
        <v>1870</v>
      </c>
      <c r="W1216">
        <v>70</v>
      </c>
      <c r="X1216" s="9" t="s">
        <v>1790</v>
      </c>
      <c r="Z1216">
        <v>0</v>
      </c>
      <c r="AD1216" t="s">
        <v>1694</v>
      </c>
      <c r="AF1216" t="s">
        <v>1694</v>
      </c>
      <c r="AI1216" t="s">
        <v>1694</v>
      </c>
      <c r="AJ1216" s="15" t="s">
        <v>1674</v>
      </c>
      <c r="AK1216" s="15">
        <v>0</v>
      </c>
      <c r="AP1216" s="15">
        <v>28</v>
      </c>
      <c r="AQ1216" s="14" t="s">
        <v>1865</v>
      </c>
      <c r="AR1216" s="15" t="s">
        <v>1864</v>
      </c>
      <c r="AS1216" t="s">
        <v>1872</v>
      </c>
    </row>
    <row r="1217" spans="1:45" x14ac:dyDescent="0.2">
      <c r="A1217" t="s">
        <v>1855</v>
      </c>
      <c r="B1217" s="15" t="s">
        <v>1672</v>
      </c>
      <c r="C1217" s="15" t="s">
        <v>1675</v>
      </c>
      <c r="D1217" t="s">
        <v>1873</v>
      </c>
      <c r="E1217" t="s">
        <v>1874</v>
      </c>
      <c r="G1217" s="15" t="s">
        <v>1694</v>
      </c>
      <c r="H1217" s="14" t="s">
        <v>1694</v>
      </c>
      <c r="I1217" s="18" t="s">
        <v>1857</v>
      </c>
      <c r="J1217" s="18" t="s">
        <v>1866</v>
      </c>
      <c r="K1217" s="18" t="s">
        <v>1867</v>
      </c>
      <c r="L1217">
        <v>2000</v>
      </c>
      <c r="M1217" t="s">
        <v>1856</v>
      </c>
      <c r="O1217">
        <v>2005</v>
      </c>
      <c r="P1217">
        <v>2005</v>
      </c>
      <c r="Q1217" t="s">
        <v>1858</v>
      </c>
      <c r="R1217">
        <v>70</v>
      </c>
      <c r="S1217" t="s">
        <v>1871</v>
      </c>
      <c r="T1217" t="s">
        <v>1868</v>
      </c>
      <c r="U1217" t="s">
        <v>1870</v>
      </c>
      <c r="W1217">
        <v>70</v>
      </c>
      <c r="X1217" s="9" t="s">
        <v>1863</v>
      </c>
      <c r="Z1217">
        <v>0</v>
      </c>
      <c r="AD1217" t="s">
        <v>1694</v>
      </c>
      <c r="AF1217" t="s">
        <v>1694</v>
      </c>
      <c r="AI1217" t="s">
        <v>1694</v>
      </c>
      <c r="AJ1217" s="15" t="s">
        <v>1674</v>
      </c>
      <c r="AK1217" s="15">
        <v>0</v>
      </c>
      <c r="AP1217" s="15">
        <v>28</v>
      </c>
      <c r="AQ1217" s="14" t="s">
        <v>1865</v>
      </c>
      <c r="AR1217" s="15" t="s">
        <v>1864</v>
      </c>
      <c r="AS1217" t="s">
        <v>1872</v>
      </c>
    </row>
    <row r="1218" spans="1:45" x14ac:dyDescent="0.2">
      <c r="A1218" t="s">
        <v>1855</v>
      </c>
      <c r="B1218" s="15" t="s">
        <v>1672</v>
      </c>
      <c r="C1218" s="15" t="s">
        <v>1675</v>
      </c>
      <c r="D1218" t="s">
        <v>1873</v>
      </c>
      <c r="E1218" t="s">
        <v>1874</v>
      </c>
      <c r="G1218" s="15" t="s">
        <v>1694</v>
      </c>
      <c r="H1218" s="14" t="s">
        <v>1694</v>
      </c>
      <c r="I1218" s="18" t="s">
        <v>1857</v>
      </c>
      <c r="J1218" s="18" t="s">
        <v>1866</v>
      </c>
      <c r="K1218" s="18" t="s">
        <v>1867</v>
      </c>
      <c r="L1218">
        <v>2000</v>
      </c>
      <c r="M1218" t="s">
        <v>1856</v>
      </c>
      <c r="O1218">
        <v>2005</v>
      </c>
      <c r="P1218">
        <v>2005</v>
      </c>
      <c r="Q1218" t="s">
        <v>1858</v>
      </c>
      <c r="R1218">
        <v>140</v>
      </c>
      <c r="S1218" t="s">
        <v>1871</v>
      </c>
      <c r="T1218" t="s">
        <v>1868</v>
      </c>
      <c r="U1218" t="s">
        <v>1870</v>
      </c>
      <c r="W1218">
        <v>140</v>
      </c>
      <c r="X1218" s="9" t="s">
        <v>1862</v>
      </c>
      <c r="Z1218">
        <v>12</v>
      </c>
      <c r="AD1218" t="s">
        <v>1694</v>
      </c>
      <c r="AF1218" t="s">
        <v>1694</v>
      </c>
      <c r="AI1218" t="s">
        <v>1694</v>
      </c>
      <c r="AJ1218" s="15" t="s">
        <v>1674</v>
      </c>
      <c r="AK1218" s="15">
        <v>71.471000000000004</v>
      </c>
      <c r="AP1218" s="15">
        <v>28</v>
      </c>
      <c r="AQ1218" s="14" t="s">
        <v>1865</v>
      </c>
      <c r="AR1218" s="15" t="s">
        <v>1864</v>
      </c>
      <c r="AS1218" t="s">
        <v>1872</v>
      </c>
    </row>
    <row r="1219" spans="1:45" x14ac:dyDescent="0.2">
      <c r="A1219" t="s">
        <v>1855</v>
      </c>
      <c r="B1219" s="15" t="s">
        <v>1672</v>
      </c>
      <c r="C1219" s="15" t="s">
        <v>1675</v>
      </c>
      <c r="D1219" t="s">
        <v>1873</v>
      </c>
      <c r="E1219" t="s">
        <v>1874</v>
      </c>
      <c r="G1219" s="15" t="s">
        <v>1694</v>
      </c>
      <c r="H1219" s="14" t="s">
        <v>1694</v>
      </c>
      <c r="I1219" s="18" t="s">
        <v>1857</v>
      </c>
      <c r="J1219" s="18" t="s">
        <v>1866</v>
      </c>
      <c r="K1219" s="18" t="s">
        <v>1867</v>
      </c>
      <c r="L1219">
        <v>2000</v>
      </c>
      <c r="M1219" t="s">
        <v>1856</v>
      </c>
      <c r="O1219">
        <v>2005</v>
      </c>
      <c r="P1219">
        <v>2005</v>
      </c>
      <c r="Q1219" t="s">
        <v>1858</v>
      </c>
      <c r="R1219">
        <v>140</v>
      </c>
      <c r="S1219" t="s">
        <v>1871</v>
      </c>
      <c r="T1219" t="s">
        <v>1868</v>
      </c>
      <c r="U1219" t="s">
        <v>1870</v>
      </c>
      <c r="W1219">
        <v>140</v>
      </c>
      <c r="X1219" s="9" t="s">
        <v>1793</v>
      </c>
      <c r="Z1219">
        <v>12</v>
      </c>
      <c r="AD1219" t="s">
        <v>1694</v>
      </c>
      <c r="AF1219" t="s">
        <v>1694</v>
      </c>
      <c r="AI1219" t="s">
        <v>1694</v>
      </c>
      <c r="AJ1219" s="15" t="s">
        <v>1674</v>
      </c>
      <c r="AK1219" s="15">
        <v>91.471000000000004</v>
      </c>
      <c r="AP1219" s="15">
        <v>28</v>
      </c>
      <c r="AQ1219" s="14" t="s">
        <v>1865</v>
      </c>
      <c r="AR1219" s="15" t="s">
        <v>1864</v>
      </c>
      <c r="AS1219" t="s">
        <v>1872</v>
      </c>
    </row>
    <row r="1220" spans="1:45" x14ac:dyDescent="0.2">
      <c r="A1220" t="s">
        <v>1855</v>
      </c>
      <c r="B1220" s="15" t="s">
        <v>1672</v>
      </c>
      <c r="C1220" s="15" t="s">
        <v>1675</v>
      </c>
      <c r="D1220" t="s">
        <v>1873</v>
      </c>
      <c r="E1220" t="s">
        <v>1874</v>
      </c>
      <c r="G1220" s="15" t="s">
        <v>1694</v>
      </c>
      <c r="H1220" s="14" t="s">
        <v>1694</v>
      </c>
      <c r="I1220" s="18" t="s">
        <v>1857</v>
      </c>
      <c r="J1220" s="18" t="s">
        <v>1866</v>
      </c>
      <c r="K1220" s="18" t="s">
        <v>1867</v>
      </c>
      <c r="L1220">
        <v>2000</v>
      </c>
      <c r="M1220" t="s">
        <v>1856</v>
      </c>
      <c r="O1220">
        <v>2005</v>
      </c>
      <c r="P1220">
        <v>2005</v>
      </c>
      <c r="Q1220" t="s">
        <v>1858</v>
      </c>
      <c r="R1220">
        <v>140</v>
      </c>
      <c r="S1220" t="s">
        <v>1871</v>
      </c>
      <c r="T1220" t="s">
        <v>1868</v>
      </c>
      <c r="U1220" t="s">
        <v>1870</v>
      </c>
      <c r="W1220">
        <v>140</v>
      </c>
      <c r="X1220" s="9" t="s">
        <v>1790</v>
      </c>
      <c r="Z1220">
        <v>12</v>
      </c>
      <c r="AD1220" t="s">
        <v>1694</v>
      </c>
      <c r="AF1220" t="s">
        <v>1694</v>
      </c>
      <c r="AI1220" t="s">
        <v>1694</v>
      </c>
      <c r="AJ1220" s="15" t="s">
        <v>1674</v>
      </c>
      <c r="AK1220" s="15">
        <v>92.352999999999994</v>
      </c>
      <c r="AP1220" s="15">
        <v>28</v>
      </c>
      <c r="AQ1220" s="14" t="s">
        <v>1865</v>
      </c>
      <c r="AR1220" s="15" t="s">
        <v>1864</v>
      </c>
      <c r="AS1220" t="s">
        <v>1872</v>
      </c>
    </row>
    <row r="1221" spans="1:45" x14ac:dyDescent="0.2">
      <c r="A1221" t="s">
        <v>1855</v>
      </c>
      <c r="B1221" s="15" t="s">
        <v>1672</v>
      </c>
      <c r="C1221" s="15" t="s">
        <v>1675</v>
      </c>
      <c r="D1221" t="s">
        <v>1873</v>
      </c>
      <c r="E1221" t="s">
        <v>1874</v>
      </c>
      <c r="G1221" s="15" t="s">
        <v>1694</v>
      </c>
      <c r="H1221" s="14" t="s">
        <v>1694</v>
      </c>
      <c r="I1221" s="18" t="s">
        <v>1857</v>
      </c>
      <c r="J1221" s="18" t="s">
        <v>1866</v>
      </c>
      <c r="K1221" s="18" t="s">
        <v>1867</v>
      </c>
      <c r="L1221">
        <v>2000</v>
      </c>
      <c r="M1221" t="s">
        <v>1856</v>
      </c>
      <c r="O1221">
        <v>2005</v>
      </c>
      <c r="P1221">
        <v>2005</v>
      </c>
      <c r="Q1221" t="s">
        <v>1858</v>
      </c>
      <c r="R1221">
        <v>140</v>
      </c>
      <c r="S1221" t="s">
        <v>1871</v>
      </c>
      <c r="T1221" t="s">
        <v>1868</v>
      </c>
      <c r="U1221" t="s">
        <v>1870</v>
      </c>
      <c r="W1221">
        <v>140</v>
      </c>
      <c r="X1221" s="9" t="s">
        <v>1863</v>
      </c>
      <c r="Z1221">
        <v>12</v>
      </c>
      <c r="AD1221" t="s">
        <v>1694</v>
      </c>
      <c r="AF1221" t="s">
        <v>1694</v>
      </c>
      <c r="AI1221" t="s">
        <v>1694</v>
      </c>
      <c r="AJ1221" s="15" t="s">
        <v>1674</v>
      </c>
      <c r="AK1221" s="4">
        <v>95.293999999999997</v>
      </c>
      <c r="AP1221" s="15">
        <v>28</v>
      </c>
      <c r="AQ1221" s="14" t="s">
        <v>1865</v>
      </c>
      <c r="AR1221" s="15" t="s">
        <v>1864</v>
      </c>
      <c r="AS1221" t="s">
        <v>1872</v>
      </c>
    </row>
    <row r="1222" spans="1:45" x14ac:dyDescent="0.2">
      <c r="A1222" t="s">
        <v>1855</v>
      </c>
      <c r="B1222" s="15" t="s">
        <v>1672</v>
      </c>
      <c r="C1222" s="15" t="s">
        <v>1675</v>
      </c>
      <c r="D1222" t="s">
        <v>1873</v>
      </c>
      <c r="E1222" t="s">
        <v>1874</v>
      </c>
      <c r="G1222" s="15" t="s">
        <v>1694</v>
      </c>
      <c r="H1222" s="14" t="s">
        <v>1694</v>
      </c>
      <c r="I1222" s="18" t="s">
        <v>1857</v>
      </c>
      <c r="J1222" s="18" t="s">
        <v>1866</v>
      </c>
      <c r="K1222" s="18" t="s">
        <v>1867</v>
      </c>
      <c r="L1222">
        <v>2000</v>
      </c>
      <c r="M1222" t="s">
        <v>1856</v>
      </c>
      <c r="O1222">
        <v>2005</v>
      </c>
      <c r="P1222">
        <v>2005</v>
      </c>
      <c r="Q1222" t="s">
        <v>1858</v>
      </c>
      <c r="R1222">
        <v>140</v>
      </c>
      <c r="S1222" t="s">
        <v>1871</v>
      </c>
      <c r="T1222" t="s">
        <v>1868</v>
      </c>
      <c r="U1222" t="s">
        <v>1870</v>
      </c>
      <c r="W1222">
        <v>140</v>
      </c>
      <c r="X1222" s="9" t="s">
        <v>1862</v>
      </c>
      <c r="Z1222">
        <v>0</v>
      </c>
      <c r="AD1222" t="s">
        <v>1694</v>
      </c>
      <c r="AF1222" t="s">
        <v>1694</v>
      </c>
      <c r="AI1222" t="s">
        <v>1694</v>
      </c>
      <c r="AJ1222" s="15" t="s">
        <v>1674</v>
      </c>
      <c r="AK1222" s="15">
        <v>0</v>
      </c>
      <c r="AP1222" s="15">
        <v>28</v>
      </c>
      <c r="AQ1222" s="14" t="s">
        <v>1865</v>
      </c>
      <c r="AR1222" s="15" t="s">
        <v>1864</v>
      </c>
      <c r="AS1222" t="s">
        <v>1872</v>
      </c>
    </row>
    <row r="1223" spans="1:45" x14ac:dyDescent="0.2">
      <c r="A1223" t="s">
        <v>1855</v>
      </c>
      <c r="B1223" s="15" t="s">
        <v>1672</v>
      </c>
      <c r="C1223" s="15" t="s">
        <v>1675</v>
      </c>
      <c r="D1223" t="s">
        <v>1873</v>
      </c>
      <c r="E1223" t="s">
        <v>1874</v>
      </c>
      <c r="G1223" s="15" t="s">
        <v>1694</v>
      </c>
      <c r="H1223" s="14" t="s">
        <v>1694</v>
      </c>
      <c r="I1223" s="18" t="s">
        <v>1857</v>
      </c>
      <c r="J1223" s="18" t="s">
        <v>1866</v>
      </c>
      <c r="K1223" s="18" t="s">
        <v>1867</v>
      </c>
      <c r="L1223">
        <v>2000</v>
      </c>
      <c r="M1223" t="s">
        <v>1856</v>
      </c>
      <c r="O1223">
        <v>2005</v>
      </c>
      <c r="P1223">
        <v>2005</v>
      </c>
      <c r="Q1223" t="s">
        <v>1858</v>
      </c>
      <c r="R1223">
        <v>140</v>
      </c>
      <c r="S1223" t="s">
        <v>1871</v>
      </c>
      <c r="T1223" t="s">
        <v>1868</v>
      </c>
      <c r="U1223" t="s">
        <v>1870</v>
      </c>
      <c r="W1223">
        <v>140</v>
      </c>
      <c r="X1223" s="9" t="s">
        <v>1793</v>
      </c>
      <c r="Z1223">
        <v>0</v>
      </c>
      <c r="AD1223" t="s">
        <v>1694</v>
      </c>
      <c r="AF1223" t="s">
        <v>1694</v>
      </c>
      <c r="AI1223" t="s">
        <v>1694</v>
      </c>
      <c r="AJ1223" s="15" t="s">
        <v>1674</v>
      </c>
      <c r="AK1223" s="15">
        <v>0</v>
      </c>
      <c r="AP1223" s="15">
        <v>28</v>
      </c>
      <c r="AQ1223" s="14" t="s">
        <v>1865</v>
      </c>
      <c r="AR1223" s="15" t="s">
        <v>1864</v>
      </c>
      <c r="AS1223" t="s">
        <v>1872</v>
      </c>
    </row>
    <row r="1224" spans="1:45" x14ac:dyDescent="0.2">
      <c r="A1224" t="s">
        <v>1855</v>
      </c>
      <c r="B1224" s="15" t="s">
        <v>1672</v>
      </c>
      <c r="C1224" s="15" t="s">
        <v>1675</v>
      </c>
      <c r="D1224" t="s">
        <v>1873</v>
      </c>
      <c r="E1224" t="s">
        <v>1874</v>
      </c>
      <c r="G1224" s="15" t="s">
        <v>1694</v>
      </c>
      <c r="H1224" s="14" t="s">
        <v>1694</v>
      </c>
      <c r="I1224" s="18" t="s">
        <v>1857</v>
      </c>
      <c r="J1224" s="18" t="s">
        <v>1866</v>
      </c>
      <c r="K1224" s="18" t="s">
        <v>1867</v>
      </c>
      <c r="L1224">
        <v>2000</v>
      </c>
      <c r="M1224" t="s">
        <v>1856</v>
      </c>
      <c r="O1224">
        <v>2005</v>
      </c>
      <c r="P1224">
        <v>2005</v>
      </c>
      <c r="Q1224" t="s">
        <v>1858</v>
      </c>
      <c r="R1224">
        <v>140</v>
      </c>
      <c r="S1224" t="s">
        <v>1871</v>
      </c>
      <c r="T1224" t="s">
        <v>1868</v>
      </c>
      <c r="U1224" t="s">
        <v>1870</v>
      </c>
      <c r="W1224">
        <v>140</v>
      </c>
      <c r="X1224" s="9" t="s">
        <v>1790</v>
      </c>
      <c r="Z1224">
        <v>0</v>
      </c>
      <c r="AD1224" t="s">
        <v>1694</v>
      </c>
      <c r="AF1224" t="s">
        <v>1694</v>
      </c>
      <c r="AI1224" t="s">
        <v>1694</v>
      </c>
      <c r="AJ1224" s="15" t="s">
        <v>1674</v>
      </c>
      <c r="AK1224" s="15">
        <v>0</v>
      </c>
      <c r="AP1224" s="15">
        <v>28</v>
      </c>
      <c r="AQ1224" s="14" t="s">
        <v>1865</v>
      </c>
      <c r="AR1224" s="15" t="s">
        <v>1864</v>
      </c>
      <c r="AS1224" t="s">
        <v>1872</v>
      </c>
    </row>
    <row r="1225" spans="1:45" x14ac:dyDescent="0.2">
      <c r="A1225" t="s">
        <v>1855</v>
      </c>
      <c r="B1225" s="15" t="s">
        <v>1672</v>
      </c>
      <c r="C1225" s="15" t="s">
        <v>1675</v>
      </c>
      <c r="D1225" t="s">
        <v>1873</v>
      </c>
      <c r="E1225" t="s">
        <v>1874</v>
      </c>
      <c r="G1225" s="15" t="s">
        <v>1694</v>
      </c>
      <c r="H1225" s="14" t="s">
        <v>1694</v>
      </c>
      <c r="I1225" s="18" t="s">
        <v>1857</v>
      </c>
      <c r="J1225" s="18" t="s">
        <v>1866</v>
      </c>
      <c r="K1225" s="18" t="s">
        <v>1867</v>
      </c>
      <c r="L1225">
        <v>2000</v>
      </c>
      <c r="M1225" t="s">
        <v>1856</v>
      </c>
      <c r="O1225">
        <v>2005</v>
      </c>
      <c r="P1225">
        <v>2005</v>
      </c>
      <c r="Q1225" t="s">
        <v>1858</v>
      </c>
      <c r="R1225">
        <v>140</v>
      </c>
      <c r="S1225" t="s">
        <v>1871</v>
      </c>
      <c r="T1225" t="s">
        <v>1868</v>
      </c>
      <c r="U1225" t="s">
        <v>1870</v>
      </c>
      <c r="W1225">
        <v>140</v>
      </c>
      <c r="X1225" s="9" t="s">
        <v>1863</v>
      </c>
      <c r="Z1225">
        <v>0</v>
      </c>
      <c r="AD1225" t="s">
        <v>1694</v>
      </c>
      <c r="AF1225" t="s">
        <v>1694</v>
      </c>
      <c r="AI1225" t="s">
        <v>1694</v>
      </c>
      <c r="AJ1225" s="15" t="s">
        <v>1674</v>
      </c>
      <c r="AK1225" s="15">
        <v>0</v>
      </c>
      <c r="AP1225" s="15">
        <v>28</v>
      </c>
      <c r="AQ1225" s="14" t="s">
        <v>1865</v>
      </c>
      <c r="AR1225" s="15" t="s">
        <v>1864</v>
      </c>
      <c r="AS1225" t="s">
        <v>1872</v>
      </c>
    </row>
    <row r="1226" spans="1:45" x14ac:dyDescent="0.2">
      <c r="A1226" t="s">
        <v>1855</v>
      </c>
      <c r="B1226" s="15" t="s">
        <v>1672</v>
      </c>
      <c r="C1226" s="15" t="s">
        <v>1675</v>
      </c>
      <c r="D1226" t="s">
        <v>1873</v>
      </c>
      <c r="E1226" t="s">
        <v>1874</v>
      </c>
      <c r="G1226" s="15" t="s">
        <v>1694</v>
      </c>
      <c r="H1226" s="14" t="s">
        <v>1694</v>
      </c>
      <c r="I1226" s="18" t="s">
        <v>1857</v>
      </c>
      <c r="J1226" s="18" t="s">
        <v>1866</v>
      </c>
      <c r="K1226" s="18" t="s">
        <v>1867</v>
      </c>
      <c r="L1226">
        <v>2000</v>
      </c>
      <c r="M1226" t="s">
        <v>1856</v>
      </c>
      <c r="O1226">
        <v>2005</v>
      </c>
      <c r="P1226">
        <v>2005</v>
      </c>
      <c r="Q1226" t="s">
        <v>1858</v>
      </c>
      <c r="R1226">
        <v>210</v>
      </c>
      <c r="S1226" t="s">
        <v>1871</v>
      </c>
      <c r="T1226" t="s">
        <v>1868</v>
      </c>
      <c r="U1226" t="s">
        <v>1870</v>
      </c>
      <c r="W1226">
        <v>210</v>
      </c>
      <c r="X1226" s="9" t="s">
        <v>1862</v>
      </c>
      <c r="Z1226">
        <v>12</v>
      </c>
      <c r="AD1226" t="s">
        <v>1694</v>
      </c>
      <c r="AF1226" t="s">
        <v>1694</v>
      </c>
      <c r="AI1226" t="s">
        <v>1694</v>
      </c>
      <c r="AJ1226" s="15" t="s">
        <v>1674</v>
      </c>
      <c r="AK1226" s="15">
        <v>57.353000000000002</v>
      </c>
      <c r="AP1226" s="15">
        <v>28</v>
      </c>
      <c r="AQ1226" s="14" t="s">
        <v>1865</v>
      </c>
      <c r="AR1226" s="15" t="s">
        <v>1864</v>
      </c>
      <c r="AS1226" t="s">
        <v>1872</v>
      </c>
    </row>
    <row r="1227" spans="1:45" x14ac:dyDescent="0.2">
      <c r="A1227" t="s">
        <v>1855</v>
      </c>
      <c r="B1227" s="15" t="s">
        <v>1672</v>
      </c>
      <c r="C1227" s="15" t="s">
        <v>1675</v>
      </c>
      <c r="D1227" t="s">
        <v>1873</v>
      </c>
      <c r="E1227" t="s">
        <v>1874</v>
      </c>
      <c r="G1227" s="15" t="s">
        <v>1694</v>
      </c>
      <c r="H1227" s="14" t="s">
        <v>1694</v>
      </c>
      <c r="I1227" s="18" t="s">
        <v>1857</v>
      </c>
      <c r="J1227" s="18" t="s">
        <v>1866</v>
      </c>
      <c r="K1227" s="18" t="s">
        <v>1867</v>
      </c>
      <c r="L1227">
        <v>2000</v>
      </c>
      <c r="M1227" t="s">
        <v>1856</v>
      </c>
      <c r="O1227">
        <v>2005</v>
      </c>
      <c r="P1227">
        <v>2005</v>
      </c>
      <c r="Q1227" t="s">
        <v>1858</v>
      </c>
      <c r="R1227">
        <v>210</v>
      </c>
      <c r="S1227" t="s">
        <v>1871</v>
      </c>
      <c r="T1227" t="s">
        <v>1868</v>
      </c>
      <c r="U1227" t="s">
        <v>1870</v>
      </c>
      <c r="W1227">
        <v>210</v>
      </c>
      <c r="X1227" s="9" t="s">
        <v>1793</v>
      </c>
      <c r="Z1227">
        <v>12</v>
      </c>
      <c r="AD1227" t="s">
        <v>1694</v>
      </c>
      <c r="AF1227" t="s">
        <v>1694</v>
      </c>
      <c r="AI1227" t="s">
        <v>1694</v>
      </c>
      <c r="AJ1227" s="15" t="s">
        <v>1674</v>
      </c>
      <c r="AK1227" s="15">
        <v>91.471000000000004</v>
      </c>
      <c r="AP1227" s="15">
        <v>28</v>
      </c>
      <c r="AQ1227" s="14" t="s">
        <v>1865</v>
      </c>
      <c r="AR1227" s="15" t="s">
        <v>1864</v>
      </c>
      <c r="AS1227" t="s">
        <v>1872</v>
      </c>
    </row>
    <row r="1228" spans="1:45" x14ac:dyDescent="0.2">
      <c r="A1228" t="s">
        <v>1855</v>
      </c>
      <c r="B1228" s="15" t="s">
        <v>1672</v>
      </c>
      <c r="C1228" s="15" t="s">
        <v>1675</v>
      </c>
      <c r="D1228" t="s">
        <v>1873</v>
      </c>
      <c r="E1228" t="s">
        <v>1874</v>
      </c>
      <c r="G1228" s="15" t="s">
        <v>1694</v>
      </c>
      <c r="H1228" s="14" t="s">
        <v>1694</v>
      </c>
      <c r="I1228" s="18" t="s">
        <v>1857</v>
      </c>
      <c r="J1228" s="18" t="s">
        <v>1866</v>
      </c>
      <c r="K1228" s="18" t="s">
        <v>1867</v>
      </c>
      <c r="L1228">
        <v>2000</v>
      </c>
      <c r="M1228" t="s">
        <v>1856</v>
      </c>
      <c r="O1228">
        <v>2005</v>
      </c>
      <c r="P1228">
        <v>2005</v>
      </c>
      <c r="Q1228" t="s">
        <v>1858</v>
      </c>
      <c r="R1228">
        <v>210</v>
      </c>
      <c r="S1228" t="s">
        <v>1871</v>
      </c>
      <c r="T1228" t="s">
        <v>1868</v>
      </c>
      <c r="U1228" t="s">
        <v>1870</v>
      </c>
      <c r="W1228">
        <v>210</v>
      </c>
      <c r="X1228" s="9" t="s">
        <v>1790</v>
      </c>
      <c r="Z1228">
        <v>12</v>
      </c>
      <c r="AD1228" t="s">
        <v>1694</v>
      </c>
      <c r="AF1228" t="s">
        <v>1694</v>
      </c>
      <c r="AI1228" t="s">
        <v>1694</v>
      </c>
      <c r="AJ1228" s="15" t="s">
        <v>1674</v>
      </c>
      <c r="AK1228" s="15">
        <v>82.647000000000006</v>
      </c>
      <c r="AP1228" s="15">
        <v>28</v>
      </c>
      <c r="AQ1228" s="14" t="s">
        <v>1865</v>
      </c>
      <c r="AR1228" s="15" t="s">
        <v>1864</v>
      </c>
      <c r="AS1228" t="s">
        <v>1872</v>
      </c>
    </row>
    <row r="1229" spans="1:45" x14ac:dyDescent="0.2">
      <c r="A1229" t="s">
        <v>1855</v>
      </c>
      <c r="B1229" s="15" t="s">
        <v>1672</v>
      </c>
      <c r="C1229" s="15" t="s">
        <v>1675</v>
      </c>
      <c r="D1229" t="s">
        <v>1873</v>
      </c>
      <c r="E1229" t="s">
        <v>1874</v>
      </c>
      <c r="G1229" s="15" t="s">
        <v>1694</v>
      </c>
      <c r="H1229" s="14" t="s">
        <v>1694</v>
      </c>
      <c r="I1229" s="18" t="s">
        <v>1857</v>
      </c>
      <c r="J1229" s="18" t="s">
        <v>1866</v>
      </c>
      <c r="K1229" s="18" t="s">
        <v>1867</v>
      </c>
      <c r="L1229">
        <v>2000</v>
      </c>
      <c r="M1229" t="s">
        <v>1856</v>
      </c>
      <c r="O1229">
        <v>2005</v>
      </c>
      <c r="P1229">
        <v>2005</v>
      </c>
      <c r="Q1229" t="s">
        <v>1858</v>
      </c>
      <c r="R1229">
        <v>210</v>
      </c>
      <c r="S1229" t="s">
        <v>1871</v>
      </c>
      <c r="T1229" t="s">
        <v>1868</v>
      </c>
      <c r="U1229" t="s">
        <v>1870</v>
      </c>
      <c r="W1229">
        <v>210</v>
      </c>
      <c r="X1229" s="9" t="s">
        <v>1863</v>
      </c>
      <c r="Z1229">
        <v>12</v>
      </c>
      <c r="AD1229" t="s">
        <v>1694</v>
      </c>
      <c r="AF1229" t="s">
        <v>1694</v>
      </c>
      <c r="AI1229" t="s">
        <v>1694</v>
      </c>
      <c r="AJ1229" s="15" t="s">
        <v>1674</v>
      </c>
      <c r="AK1229" s="4">
        <v>90.587999999999994</v>
      </c>
      <c r="AP1229" s="15">
        <v>28</v>
      </c>
      <c r="AQ1229" s="14" t="s">
        <v>1865</v>
      </c>
      <c r="AR1229" s="15" t="s">
        <v>1864</v>
      </c>
      <c r="AS1229" t="s">
        <v>1872</v>
      </c>
    </row>
    <row r="1230" spans="1:45" x14ac:dyDescent="0.2">
      <c r="A1230" t="s">
        <v>1855</v>
      </c>
      <c r="B1230" s="15" t="s">
        <v>1672</v>
      </c>
      <c r="C1230" s="15" t="s">
        <v>1675</v>
      </c>
      <c r="D1230" t="s">
        <v>1873</v>
      </c>
      <c r="E1230" t="s">
        <v>1874</v>
      </c>
      <c r="G1230" s="15" t="s">
        <v>1694</v>
      </c>
      <c r="H1230" s="14" t="s">
        <v>1694</v>
      </c>
      <c r="I1230" s="18" t="s">
        <v>1857</v>
      </c>
      <c r="J1230" s="18" t="s">
        <v>1866</v>
      </c>
      <c r="K1230" s="18" t="s">
        <v>1867</v>
      </c>
      <c r="L1230">
        <v>2000</v>
      </c>
      <c r="M1230" t="s">
        <v>1856</v>
      </c>
      <c r="O1230">
        <v>2005</v>
      </c>
      <c r="P1230">
        <v>2005</v>
      </c>
      <c r="Q1230" t="s">
        <v>1858</v>
      </c>
      <c r="R1230">
        <v>210</v>
      </c>
      <c r="S1230" t="s">
        <v>1871</v>
      </c>
      <c r="T1230" t="s">
        <v>1868</v>
      </c>
      <c r="U1230" t="s">
        <v>1870</v>
      </c>
      <c r="W1230">
        <v>210</v>
      </c>
      <c r="X1230" s="9" t="s">
        <v>1862</v>
      </c>
      <c r="Z1230">
        <v>0</v>
      </c>
      <c r="AD1230" t="s">
        <v>1694</v>
      </c>
      <c r="AF1230" t="s">
        <v>1694</v>
      </c>
      <c r="AI1230" t="s">
        <v>1694</v>
      </c>
      <c r="AJ1230" s="15" t="s">
        <v>1674</v>
      </c>
      <c r="AK1230" s="15">
        <v>0</v>
      </c>
      <c r="AP1230" s="15">
        <v>28</v>
      </c>
      <c r="AQ1230" s="14" t="s">
        <v>1865</v>
      </c>
      <c r="AR1230" s="15" t="s">
        <v>1864</v>
      </c>
      <c r="AS1230" t="s">
        <v>1872</v>
      </c>
    </row>
    <row r="1231" spans="1:45" x14ac:dyDescent="0.2">
      <c r="A1231" t="s">
        <v>1855</v>
      </c>
      <c r="B1231" s="15" t="s">
        <v>1672</v>
      </c>
      <c r="C1231" s="15" t="s">
        <v>1675</v>
      </c>
      <c r="D1231" t="s">
        <v>1873</v>
      </c>
      <c r="E1231" t="s">
        <v>1874</v>
      </c>
      <c r="G1231" s="15" t="s">
        <v>1694</v>
      </c>
      <c r="H1231" s="14" t="s">
        <v>1694</v>
      </c>
      <c r="I1231" s="18" t="s">
        <v>1857</v>
      </c>
      <c r="J1231" s="18" t="s">
        <v>1866</v>
      </c>
      <c r="K1231" s="18" t="s">
        <v>1867</v>
      </c>
      <c r="L1231">
        <v>2000</v>
      </c>
      <c r="M1231" t="s">
        <v>1856</v>
      </c>
      <c r="O1231">
        <v>2005</v>
      </c>
      <c r="P1231">
        <v>2005</v>
      </c>
      <c r="Q1231" t="s">
        <v>1858</v>
      </c>
      <c r="R1231">
        <v>210</v>
      </c>
      <c r="S1231" t="s">
        <v>1871</v>
      </c>
      <c r="T1231" t="s">
        <v>1868</v>
      </c>
      <c r="U1231" t="s">
        <v>1870</v>
      </c>
      <c r="W1231">
        <v>210</v>
      </c>
      <c r="X1231" s="9" t="s">
        <v>1793</v>
      </c>
      <c r="Z1231">
        <v>0</v>
      </c>
      <c r="AD1231" t="s">
        <v>1694</v>
      </c>
      <c r="AF1231" t="s">
        <v>1694</v>
      </c>
      <c r="AI1231" t="s">
        <v>1694</v>
      </c>
      <c r="AJ1231" s="15" t="s">
        <v>1674</v>
      </c>
      <c r="AK1231" s="15">
        <v>0</v>
      </c>
      <c r="AP1231" s="15">
        <v>28</v>
      </c>
      <c r="AQ1231" s="14" t="s">
        <v>1865</v>
      </c>
      <c r="AR1231" s="15" t="s">
        <v>1864</v>
      </c>
      <c r="AS1231" t="s">
        <v>1872</v>
      </c>
    </row>
    <row r="1232" spans="1:45" x14ac:dyDescent="0.2">
      <c r="A1232" t="s">
        <v>1855</v>
      </c>
      <c r="B1232" s="15" t="s">
        <v>1672</v>
      </c>
      <c r="C1232" s="15" t="s">
        <v>1675</v>
      </c>
      <c r="D1232" t="s">
        <v>1873</v>
      </c>
      <c r="E1232" t="s">
        <v>1874</v>
      </c>
      <c r="G1232" s="15" t="s">
        <v>1694</v>
      </c>
      <c r="H1232" s="14" t="s">
        <v>1694</v>
      </c>
      <c r="I1232" s="18" t="s">
        <v>1857</v>
      </c>
      <c r="J1232" s="18" t="s">
        <v>1866</v>
      </c>
      <c r="K1232" s="18" t="s">
        <v>1867</v>
      </c>
      <c r="L1232">
        <v>2000</v>
      </c>
      <c r="M1232" t="s">
        <v>1856</v>
      </c>
      <c r="O1232">
        <v>2005</v>
      </c>
      <c r="P1232">
        <v>2005</v>
      </c>
      <c r="Q1232" t="s">
        <v>1858</v>
      </c>
      <c r="R1232">
        <v>210</v>
      </c>
      <c r="S1232" t="s">
        <v>1871</v>
      </c>
      <c r="T1232" t="s">
        <v>1868</v>
      </c>
      <c r="U1232" t="s">
        <v>1870</v>
      </c>
      <c r="W1232">
        <v>210</v>
      </c>
      <c r="X1232" s="9" t="s">
        <v>1790</v>
      </c>
      <c r="Z1232">
        <v>0</v>
      </c>
      <c r="AD1232" t="s">
        <v>1694</v>
      </c>
      <c r="AF1232" t="s">
        <v>1694</v>
      </c>
      <c r="AI1232" t="s">
        <v>1694</v>
      </c>
      <c r="AJ1232" s="15" t="s">
        <v>1674</v>
      </c>
      <c r="AK1232" s="15">
        <v>0</v>
      </c>
      <c r="AP1232" s="15">
        <v>28</v>
      </c>
      <c r="AQ1232" s="14" t="s">
        <v>1865</v>
      </c>
      <c r="AR1232" s="15" t="s">
        <v>1864</v>
      </c>
      <c r="AS1232" t="s">
        <v>1872</v>
      </c>
    </row>
    <row r="1233" spans="1:45" x14ac:dyDescent="0.2">
      <c r="A1233" t="s">
        <v>1855</v>
      </c>
      <c r="B1233" s="15" t="s">
        <v>1672</v>
      </c>
      <c r="C1233" s="15" t="s">
        <v>1675</v>
      </c>
      <c r="D1233" t="s">
        <v>1873</v>
      </c>
      <c r="E1233" t="s">
        <v>1874</v>
      </c>
      <c r="G1233" s="15" t="s">
        <v>1694</v>
      </c>
      <c r="H1233" s="14" t="s">
        <v>1694</v>
      </c>
      <c r="I1233" s="18" t="s">
        <v>1857</v>
      </c>
      <c r="J1233" s="18" t="s">
        <v>1866</v>
      </c>
      <c r="K1233" s="18" t="s">
        <v>1867</v>
      </c>
      <c r="L1233">
        <v>2000</v>
      </c>
      <c r="M1233" t="s">
        <v>1856</v>
      </c>
      <c r="O1233">
        <v>2005</v>
      </c>
      <c r="P1233">
        <v>2005</v>
      </c>
      <c r="Q1233" t="s">
        <v>1858</v>
      </c>
      <c r="R1233">
        <v>210</v>
      </c>
      <c r="S1233" t="s">
        <v>1871</v>
      </c>
      <c r="T1233" t="s">
        <v>1868</v>
      </c>
      <c r="U1233" t="s">
        <v>1870</v>
      </c>
      <c r="W1233">
        <v>210</v>
      </c>
      <c r="X1233" s="9" t="s">
        <v>1863</v>
      </c>
      <c r="Z1233">
        <v>0</v>
      </c>
      <c r="AD1233" t="s">
        <v>1694</v>
      </c>
      <c r="AF1233" t="s">
        <v>1694</v>
      </c>
      <c r="AI1233" t="s">
        <v>1694</v>
      </c>
      <c r="AJ1233" s="15" t="s">
        <v>1674</v>
      </c>
      <c r="AK1233" s="15">
        <v>0</v>
      </c>
      <c r="AP1233" s="15">
        <v>28</v>
      </c>
      <c r="AQ1233" s="14" t="s">
        <v>1865</v>
      </c>
      <c r="AR1233" s="15" t="s">
        <v>1864</v>
      </c>
      <c r="AS1233" t="s">
        <v>1872</v>
      </c>
    </row>
    <row r="1235" spans="1:45" x14ac:dyDescent="0.2">
      <c r="A1235" t="s">
        <v>1855</v>
      </c>
      <c r="B1235" s="15" t="s">
        <v>1672</v>
      </c>
      <c r="C1235" s="15" t="s">
        <v>1675</v>
      </c>
      <c r="D1235" t="s">
        <v>1875</v>
      </c>
      <c r="E1235" t="s">
        <v>1876</v>
      </c>
      <c r="G1235" s="15" t="s">
        <v>1694</v>
      </c>
      <c r="H1235" s="14" t="s">
        <v>1694</v>
      </c>
      <c r="I1235" s="18" t="s">
        <v>1857</v>
      </c>
      <c r="J1235" s="18" t="s">
        <v>1866</v>
      </c>
      <c r="K1235" s="18" t="s">
        <v>1867</v>
      </c>
      <c r="L1235">
        <v>2000</v>
      </c>
      <c r="M1235" t="s">
        <v>1856</v>
      </c>
      <c r="O1235">
        <v>2005</v>
      </c>
      <c r="P1235">
        <v>2005</v>
      </c>
      <c r="Q1235" t="s">
        <v>1858</v>
      </c>
      <c r="R1235">
        <v>10</v>
      </c>
      <c r="T1235" t="s">
        <v>1859</v>
      </c>
      <c r="U1235" t="s">
        <v>1775</v>
      </c>
      <c r="V1235" s="9" t="s">
        <v>1861</v>
      </c>
      <c r="W1235">
        <v>0</v>
      </c>
      <c r="X1235" s="9" t="s">
        <v>1862</v>
      </c>
      <c r="Z1235">
        <v>12</v>
      </c>
      <c r="AD1235" t="s">
        <v>1694</v>
      </c>
      <c r="AF1235" t="s">
        <v>1694</v>
      </c>
      <c r="AI1235" t="s">
        <v>1694</v>
      </c>
      <c r="AJ1235" s="15" t="s">
        <v>1674</v>
      </c>
      <c r="AK1235" s="15">
        <v>1.6859999999999999</v>
      </c>
      <c r="AP1235" s="15">
        <v>28</v>
      </c>
      <c r="AQ1235" s="14" t="s">
        <v>1865</v>
      </c>
      <c r="AR1235" s="15" t="s">
        <v>1864</v>
      </c>
    </row>
    <row r="1236" spans="1:45" x14ac:dyDescent="0.2">
      <c r="A1236" t="s">
        <v>1855</v>
      </c>
      <c r="B1236" s="15" t="s">
        <v>1672</v>
      </c>
      <c r="C1236" s="15" t="s">
        <v>1675</v>
      </c>
      <c r="D1236" t="s">
        <v>1875</v>
      </c>
      <c r="E1236" t="s">
        <v>1876</v>
      </c>
      <c r="G1236" s="15" t="s">
        <v>1694</v>
      </c>
      <c r="H1236" s="14" t="s">
        <v>1694</v>
      </c>
      <c r="I1236" s="18" t="s">
        <v>1857</v>
      </c>
      <c r="J1236" s="18" t="s">
        <v>1866</v>
      </c>
      <c r="K1236" s="18" t="s">
        <v>1867</v>
      </c>
      <c r="L1236">
        <v>2000</v>
      </c>
      <c r="M1236" t="s">
        <v>1856</v>
      </c>
      <c r="O1236">
        <v>2005</v>
      </c>
      <c r="P1236">
        <v>2005</v>
      </c>
      <c r="Q1236" t="s">
        <v>1858</v>
      </c>
      <c r="R1236">
        <v>10</v>
      </c>
      <c r="T1236" t="s">
        <v>1859</v>
      </c>
      <c r="U1236" t="s">
        <v>1775</v>
      </c>
      <c r="V1236" s="9" t="s">
        <v>1861</v>
      </c>
      <c r="W1236">
        <v>0</v>
      </c>
      <c r="X1236" s="9" t="s">
        <v>1793</v>
      </c>
      <c r="Z1236">
        <v>12</v>
      </c>
      <c r="AD1236" t="s">
        <v>1694</v>
      </c>
      <c r="AF1236" t="s">
        <v>1694</v>
      </c>
      <c r="AI1236" t="s">
        <v>1694</v>
      </c>
      <c r="AJ1236" s="15" t="s">
        <v>1674</v>
      </c>
      <c r="AK1236" s="15">
        <v>11.21</v>
      </c>
      <c r="AP1236" s="15">
        <v>28</v>
      </c>
      <c r="AQ1236" s="14" t="s">
        <v>1865</v>
      </c>
      <c r="AR1236" s="15" t="s">
        <v>1864</v>
      </c>
    </row>
    <row r="1237" spans="1:45" x14ac:dyDescent="0.2">
      <c r="A1237" t="s">
        <v>1855</v>
      </c>
      <c r="B1237" s="15" t="s">
        <v>1672</v>
      </c>
      <c r="C1237" s="15" t="s">
        <v>1675</v>
      </c>
      <c r="D1237" t="s">
        <v>1875</v>
      </c>
      <c r="E1237" t="s">
        <v>1876</v>
      </c>
      <c r="G1237" s="15" t="s">
        <v>1694</v>
      </c>
      <c r="H1237" s="14" t="s">
        <v>1694</v>
      </c>
      <c r="I1237" s="18" t="s">
        <v>1857</v>
      </c>
      <c r="J1237" s="18" t="s">
        <v>1866</v>
      </c>
      <c r="K1237" s="18" t="s">
        <v>1867</v>
      </c>
      <c r="L1237">
        <v>2000</v>
      </c>
      <c r="M1237" t="s">
        <v>1856</v>
      </c>
      <c r="O1237">
        <v>2005</v>
      </c>
      <c r="P1237">
        <v>2005</v>
      </c>
      <c r="Q1237" t="s">
        <v>1858</v>
      </c>
      <c r="R1237">
        <v>10</v>
      </c>
      <c r="T1237" t="s">
        <v>1859</v>
      </c>
      <c r="U1237" t="s">
        <v>1775</v>
      </c>
      <c r="V1237" s="9" t="s">
        <v>1861</v>
      </c>
      <c r="W1237">
        <v>0</v>
      </c>
      <c r="X1237" s="9" t="s">
        <v>1790</v>
      </c>
      <c r="Z1237">
        <v>12</v>
      </c>
      <c r="AD1237" t="s">
        <v>1694</v>
      </c>
      <c r="AF1237" t="s">
        <v>1694</v>
      </c>
      <c r="AI1237" t="s">
        <v>1694</v>
      </c>
      <c r="AJ1237" s="15" t="s">
        <v>1674</v>
      </c>
      <c r="AK1237" s="15">
        <v>22.321000000000002</v>
      </c>
      <c r="AP1237" s="15">
        <v>28</v>
      </c>
      <c r="AQ1237" s="14" t="s">
        <v>1865</v>
      </c>
      <c r="AR1237" s="15" t="s">
        <v>1864</v>
      </c>
    </row>
    <row r="1238" spans="1:45" x14ac:dyDescent="0.2">
      <c r="A1238" t="s">
        <v>1855</v>
      </c>
      <c r="B1238" s="15" t="s">
        <v>1672</v>
      </c>
      <c r="C1238" s="15" t="s">
        <v>1675</v>
      </c>
      <c r="D1238" t="s">
        <v>1875</v>
      </c>
      <c r="E1238" t="s">
        <v>1876</v>
      </c>
      <c r="G1238" s="15" t="s">
        <v>1694</v>
      </c>
      <c r="H1238" s="14" t="s">
        <v>1694</v>
      </c>
      <c r="I1238" s="18" t="s">
        <v>1857</v>
      </c>
      <c r="J1238" s="18" t="s">
        <v>1866</v>
      </c>
      <c r="K1238" s="18" t="s">
        <v>1867</v>
      </c>
      <c r="L1238">
        <v>2000</v>
      </c>
      <c r="M1238" t="s">
        <v>1856</v>
      </c>
      <c r="O1238">
        <v>2005</v>
      </c>
      <c r="P1238">
        <v>2005</v>
      </c>
      <c r="Q1238" t="s">
        <v>1858</v>
      </c>
      <c r="R1238">
        <v>10</v>
      </c>
      <c r="T1238" t="s">
        <v>1859</v>
      </c>
      <c r="U1238" t="s">
        <v>1775</v>
      </c>
      <c r="V1238" s="9" t="s">
        <v>1861</v>
      </c>
      <c r="W1238">
        <v>0</v>
      </c>
      <c r="X1238" s="9" t="s">
        <v>1863</v>
      </c>
      <c r="Z1238">
        <v>12</v>
      </c>
      <c r="AD1238" t="s">
        <v>1694</v>
      </c>
      <c r="AF1238" t="s">
        <v>1694</v>
      </c>
      <c r="AI1238" t="s">
        <v>1694</v>
      </c>
      <c r="AJ1238" s="15" t="s">
        <v>1674</v>
      </c>
      <c r="AK1238" s="15">
        <v>19.643000000000001</v>
      </c>
      <c r="AP1238" s="15">
        <v>28</v>
      </c>
      <c r="AQ1238" s="14" t="s">
        <v>1865</v>
      </c>
      <c r="AR1238" s="15" t="s">
        <v>1864</v>
      </c>
    </row>
    <row r="1239" spans="1:45" x14ac:dyDescent="0.2">
      <c r="A1239" t="s">
        <v>1855</v>
      </c>
      <c r="B1239" s="15" t="s">
        <v>1672</v>
      </c>
      <c r="C1239" s="15" t="s">
        <v>1675</v>
      </c>
      <c r="D1239" t="s">
        <v>1875</v>
      </c>
      <c r="E1239" t="s">
        <v>1876</v>
      </c>
      <c r="G1239" s="15" t="s">
        <v>1694</v>
      </c>
      <c r="H1239" s="14" t="s">
        <v>1694</v>
      </c>
      <c r="I1239" s="18" t="s">
        <v>1857</v>
      </c>
      <c r="J1239" s="18" t="s">
        <v>1866</v>
      </c>
      <c r="K1239" s="18" t="s">
        <v>1867</v>
      </c>
      <c r="L1239">
        <v>2000</v>
      </c>
      <c r="M1239" t="s">
        <v>1856</v>
      </c>
      <c r="O1239">
        <v>2005</v>
      </c>
      <c r="P1239">
        <v>2005</v>
      </c>
      <c r="Q1239" t="s">
        <v>1858</v>
      </c>
      <c r="R1239">
        <v>10</v>
      </c>
      <c r="T1239" t="s">
        <v>1859</v>
      </c>
      <c r="U1239" t="s">
        <v>1775</v>
      </c>
      <c r="V1239" s="9" t="s">
        <v>1861</v>
      </c>
      <c r="W1239">
        <v>0</v>
      </c>
      <c r="X1239" s="9" t="s">
        <v>1862</v>
      </c>
      <c r="Z1239">
        <v>0</v>
      </c>
      <c r="AD1239" t="s">
        <v>1694</v>
      </c>
      <c r="AF1239" t="s">
        <v>1694</v>
      </c>
      <c r="AI1239" t="s">
        <v>1694</v>
      </c>
      <c r="AJ1239" s="15" t="s">
        <v>1674</v>
      </c>
      <c r="AK1239" s="15">
        <v>0</v>
      </c>
      <c r="AP1239" s="15">
        <v>28</v>
      </c>
      <c r="AQ1239" s="14" t="s">
        <v>1865</v>
      </c>
      <c r="AR1239" s="15" t="s">
        <v>1864</v>
      </c>
    </row>
    <row r="1240" spans="1:45" x14ac:dyDescent="0.2">
      <c r="A1240" t="s">
        <v>1855</v>
      </c>
      <c r="B1240" s="15" t="s">
        <v>1672</v>
      </c>
      <c r="C1240" s="15" t="s">
        <v>1675</v>
      </c>
      <c r="D1240" t="s">
        <v>1875</v>
      </c>
      <c r="E1240" t="s">
        <v>1876</v>
      </c>
      <c r="G1240" s="15" t="s">
        <v>1694</v>
      </c>
      <c r="H1240" s="14" t="s">
        <v>1694</v>
      </c>
      <c r="I1240" s="18" t="s">
        <v>1857</v>
      </c>
      <c r="J1240" s="18" t="s">
        <v>1866</v>
      </c>
      <c r="K1240" s="18" t="s">
        <v>1867</v>
      </c>
      <c r="L1240">
        <v>2000</v>
      </c>
      <c r="M1240" t="s">
        <v>1856</v>
      </c>
      <c r="O1240">
        <v>2005</v>
      </c>
      <c r="P1240">
        <v>2005</v>
      </c>
      <c r="Q1240" t="s">
        <v>1858</v>
      </c>
      <c r="R1240">
        <v>10</v>
      </c>
      <c r="T1240" t="s">
        <v>1859</v>
      </c>
      <c r="U1240" t="s">
        <v>1775</v>
      </c>
      <c r="V1240" s="9" t="s">
        <v>1861</v>
      </c>
      <c r="W1240">
        <v>0</v>
      </c>
      <c r="X1240" s="9" t="s">
        <v>1793</v>
      </c>
      <c r="Z1240">
        <v>0</v>
      </c>
      <c r="AD1240" t="s">
        <v>1694</v>
      </c>
      <c r="AF1240" t="s">
        <v>1694</v>
      </c>
      <c r="AI1240" t="s">
        <v>1694</v>
      </c>
      <c r="AJ1240" s="15" t="s">
        <v>1674</v>
      </c>
      <c r="AK1240" s="15">
        <v>0</v>
      </c>
      <c r="AP1240" s="15">
        <v>28</v>
      </c>
      <c r="AQ1240" s="14" t="s">
        <v>1865</v>
      </c>
      <c r="AR1240" s="15" t="s">
        <v>1864</v>
      </c>
    </row>
    <row r="1241" spans="1:45" x14ac:dyDescent="0.2">
      <c r="A1241" t="s">
        <v>1855</v>
      </c>
      <c r="B1241" s="15" t="s">
        <v>1672</v>
      </c>
      <c r="C1241" s="15" t="s">
        <v>1675</v>
      </c>
      <c r="D1241" t="s">
        <v>1875</v>
      </c>
      <c r="E1241" t="s">
        <v>1876</v>
      </c>
      <c r="G1241" s="15" t="s">
        <v>1694</v>
      </c>
      <c r="H1241" s="14" t="s">
        <v>1694</v>
      </c>
      <c r="I1241" s="18" t="s">
        <v>1857</v>
      </c>
      <c r="J1241" s="18" t="s">
        <v>1866</v>
      </c>
      <c r="K1241" s="18" t="s">
        <v>1867</v>
      </c>
      <c r="L1241">
        <v>2000</v>
      </c>
      <c r="M1241" t="s">
        <v>1856</v>
      </c>
      <c r="O1241">
        <v>2005</v>
      </c>
      <c r="P1241">
        <v>2005</v>
      </c>
      <c r="Q1241" t="s">
        <v>1858</v>
      </c>
      <c r="R1241">
        <v>10</v>
      </c>
      <c r="T1241" t="s">
        <v>1859</v>
      </c>
      <c r="U1241" t="s">
        <v>1775</v>
      </c>
      <c r="V1241" s="9" t="s">
        <v>1861</v>
      </c>
      <c r="W1241">
        <v>0</v>
      </c>
      <c r="X1241" s="9" t="s">
        <v>1790</v>
      </c>
      <c r="Z1241">
        <v>0</v>
      </c>
      <c r="AD1241" t="s">
        <v>1694</v>
      </c>
      <c r="AF1241" t="s">
        <v>1694</v>
      </c>
      <c r="AI1241" t="s">
        <v>1694</v>
      </c>
      <c r="AJ1241" s="15" t="s">
        <v>1674</v>
      </c>
      <c r="AK1241" s="15">
        <v>0</v>
      </c>
      <c r="AP1241" s="15">
        <v>28</v>
      </c>
      <c r="AQ1241" s="14" t="s">
        <v>1865</v>
      </c>
      <c r="AR1241" s="15" t="s">
        <v>1864</v>
      </c>
    </row>
    <row r="1242" spans="1:45" x14ac:dyDescent="0.2">
      <c r="A1242" t="s">
        <v>1855</v>
      </c>
      <c r="B1242" s="15" t="s">
        <v>1672</v>
      </c>
      <c r="C1242" s="15" t="s">
        <v>1675</v>
      </c>
      <c r="D1242" t="s">
        <v>1875</v>
      </c>
      <c r="E1242" t="s">
        <v>1876</v>
      </c>
      <c r="G1242" s="15" t="s">
        <v>1694</v>
      </c>
      <c r="H1242" s="14" t="s">
        <v>1694</v>
      </c>
      <c r="I1242" s="18" t="s">
        <v>1857</v>
      </c>
      <c r="J1242" s="18" t="s">
        <v>1866</v>
      </c>
      <c r="K1242" s="18" t="s">
        <v>1867</v>
      </c>
      <c r="L1242">
        <v>2000</v>
      </c>
      <c r="M1242" t="s">
        <v>1856</v>
      </c>
      <c r="O1242">
        <v>2005</v>
      </c>
      <c r="P1242">
        <v>2005</v>
      </c>
      <c r="Q1242" t="s">
        <v>1858</v>
      </c>
      <c r="R1242">
        <v>10</v>
      </c>
      <c r="T1242" t="s">
        <v>1859</v>
      </c>
      <c r="U1242" t="s">
        <v>1775</v>
      </c>
      <c r="V1242" s="9" t="s">
        <v>1861</v>
      </c>
      <c r="W1242">
        <v>0</v>
      </c>
      <c r="X1242" s="9" t="s">
        <v>1863</v>
      </c>
      <c r="Z1242">
        <v>0</v>
      </c>
      <c r="AD1242" t="s">
        <v>1694</v>
      </c>
      <c r="AF1242" t="s">
        <v>1694</v>
      </c>
      <c r="AI1242" t="s">
        <v>1694</v>
      </c>
      <c r="AJ1242" s="15" t="s">
        <v>1674</v>
      </c>
      <c r="AK1242" s="15">
        <v>0</v>
      </c>
      <c r="AP1242" s="15">
        <v>28</v>
      </c>
      <c r="AQ1242" s="14" t="s">
        <v>1865</v>
      </c>
      <c r="AR1242" s="15" t="s">
        <v>1864</v>
      </c>
    </row>
    <row r="1243" spans="1:45" x14ac:dyDescent="0.2">
      <c r="A1243" t="s">
        <v>1855</v>
      </c>
      <c r="B1243" s="15" t="s">
        <v>1672</v>
      </c>
      <c r="C1243" s="15" t="s">
        <v>1675</v>
      </c>
      <c r="D1243" t="s">
        <v>1875</v>
      </c>
      <c r="E1243" t="s">
        <v>1876</v>
      </c>
      <c r="G1243" s="15" t="s">
        <v>1694</v>
      </c>
      <c r="H1243" s="14" t="s">
        <v>1694</v>
      </c>
      <c r="I1243" s="18" t="s">
        <v>1857</v>
      </c>
      <c r="J1243" s="18" t="s">
        <v>1866</v>
      </c>
      <c r="K1243" s="18" t="s">
        <v>1867</v>
      </c>
      <c r="L1243">
        <v>2000</v>
      </c>
      <c r="M1243" t="s">
        <v>1856</v>
      </c>
      <c r="O1243">
        <v>2005</v>
      </c>
      <c r="P1243">
        <v>2005</v>
      </c>
      <c r="Q1243" t="s">
        <v>1858</v>
      </c>
      <c r="R1243">
        <v>10</v>
      </c>
      <c r="T1243" t="s">
        <v>1859</v>
      </c>
      <c r="U1243" t="s">
        <v>1775</v>
      </c>
      <c r="V1243" s="9" t="s">
        <v>1861</v>
      </c>
      <c r="W1243">
        <v>17.5</v>
      </c>
      <c r="X1243" s="9" t="s">
        <v>1862</v>
      </c>
      <c r="Z1243">
        <v>12</v>
      </c>
      <c r="AD1243" t="s">
        <v>1694</v>
      </c>
      <c r="AF1243" t="s">
        <v>1694</v>
      </c>
      <c r="AI1243" t="s">
        <v>1694</v>
      </c>
      <c r="AJ1243" s="15" t="s">
        <v>1674</v>
      </c>
      <c r="AK1243" s="15">
        <v>1.786</v>
      </c>
      <c r="AP1243" s="15">
        <v>28</v>
      </c>
      <c r="AQ1243" s="14" t="s">
        <v>1865</v>
      </c>
      <c r="AR1243" s="15" t="s">
        <v>1864</v>
      </c>
    </row>
    <row r="1244" spans="1:45" x14ac:dyDescent="0.2">
      <c r="A1244" t="s">
        <v>1855</v>
      </c>
      <c r="B1244" s="15" t="s">
        <v>1672</v>
      </c>
      <c r="C1244" s="15" t="s">
        <v>1675</v>
      </c>
      <c r="D1244" t="s">
        <v>1875</v>
      </c>
      <c r="E1244" t="s">
        <v>1876</v>
      </c>
      <c r="G1244" s="15" t="s">
        <v>1694</v>
      </c>
      <c r="H1244" s="14" t="s">
        <v>1694</v>
      </c>
      <c r="I1244" s="18" t="s">
        <v>1857</v>
      </c>
      <c r="J1244" s="18" t="s">
        <v>1866</v>
      </c>
      <c r="K1244" s="18" t="s">
        <v>1867</v>
      </c>
      <c r="L1244">
        <v>2000</v>
      </c>
      <c r="M1244" t="s">
        <v>1856</v>
      </c>
      <c r="O1244">
        <v>2005</v>
      </c>
      <c r="P1244">
        <v>2005</v>
      </c>
      <c r="Q1244" t="s">
        <v>1858</v>
      </c>
      <c r="R1244">
        <v>10</v>
      </c>
      <c r="T1244" t="s">
        <v>1859</v>
      </c>
      <c r="U1244" t="s">
        <v>1775</v>
      </c>
      <c r="V1244" s="9" t="s">
        <v>1861</v>
      </c>
      <c r="W1244">
        <v>17.5</v>
      </c>
      <c r="X1244" s="9" t="s">
        <v>1793</v>
      </c>
      <c r="Z1244">
        <v>12</v>
      </c>
      <c r="AD1244" t="s">
        <v>1694</v>
      </c>
      <c r="AF1244" t="s">
        <v>1694</v>
      </c>
      <c r="AI1244" t="s">
        <v>1694</v>
      </c>
      <c r="AJ1244" s="15" t="s">
        <v>1674</v>
      </c>
      <c r="AK1244" s="15">
        <v>33.829000000000001</v>
      </c>
      <c r="AP1244" s="15">
        <v>28</v>
      </c>
      <c r="AQ1244" s="14" t="s">
        <v>1865</v>
      </c>
      <c r="AR1244" s="15" t="s">
        <v>1864</v>
      </c>
    </row>
    <row r="1245" spans="1:45" x14ac:dyDescent="0.2">
      <c r="A1245" t="s">
        <v>1855</v>
      </c>
      <c r="B1245" s="15" t="s">
        <v>1672</v>
      </c>
      <c r="C1245" s="15" t="s">
        <v>1675</v>
      </c>
      <c r="D1245" t="s">
        <v>1875</v>
      </c>
      <c r="E1245" t="s">
        <v>1876</v>
      </c>
      <c r="G1245" s="15" t="s">
        <v>1694</v>
      </c>
      <c r="H1245" s="14" t="s">
        <v>1694</v>
      </c>
      <c r="I1245" s="18" t="s">
        <v>1857</v>
      </c>
      <c r="J1245" s="18" t="s">
        <v>1866</v>
      </c>
      <c r="K1245" s="18" t="s">
        <v>1867</v>
      </c>
      <c r="L1245">
        <v>2000</v>
      </c>
      <c r="M1245" t="s">
        <v>1856</v>
      </c>
      <c r="O1245">
        <v>2005</v>
      </c>
      <c r="P1245">
        <v>2005</v>
      </c>
      <c r="Q1245" t="s">
        <v>1858</v>
      </c>
      <c r="R1245">
        <v>10</v>
      </c>
      <c r="T1245" t="s">
        <v>1859</v>
      </c>
      <c r="U1245" t="s">
        <v>1775</v>
      </c>
      <c r="V1245" s="9" t="s">
        <v>1861</v>
      </c>
      <c r="W1245">
        <v>17.5</v>
      </c>
      <c r="X1245" s="9" t="s">
        <v>1790</v>
      </c>
      <c r="Z1245">
        <v>12</v>
      </c>
      <c r="AD1245" t="s">
        <v>1694</v>
      </c>
      <c r="AF1245" t="s">
        <v>1694</v>
      </c>
      <c r="AI1245" t="s">
        <v>1694</v>
      </c>
      <c r="AJ1245" s="15" t="s">
        <v>1674</v>
      </c>
      <c r="AK1245" s="15">
        <v>57.639000000000003</v>
      </c>
      <c r="AP1245" s="15">
        <v>28</v>
      </c>
      <c r="AQ1245" s="14" t="s">
        <v>1865</v>
      </c>
      <c r="AR1245" s="15" t="s">
        <v>1864</v>
      </c>
    </row>
    <row r="1246" spans="1:45" x14ac:dyDescent="0.2">
      <c r="A1246" t="s">
        <v>1855</v>
      </c>
      <c r="B1246" s="15" t="s">
        <v>1672</v>
      </c>
      <c r="C1246" s="15" t="s">
        <v>1675</v>
      </c>
      <c r="D1246" t="s">
        <v>1875</v>
      </c>
      <c r="E1246" t="s">
        <v>1876</v>
      </c>
      <c r="G1246" s="15" t="s">
        <v>1694</v>
      </c>
      <c r="H1246" s="14" t="s">
        <v>1694</v>
      </c>
      <c r="I1246" s="18" t="s">
        <v>1857</v>
      </c>
      <c r="J1246" s="18" t="s">
        <v>1866</v>
      </c>
      <c r="K1246" s="18" t="s">
        <v>1867</v>
      </c>
      <c r="L1246">
        <v>2000</v>
      </c>
      <c r="M1246" t="s">
        <v>1856</v>
      </c>
      <c r="O1246">
        <v>2005</v>
      </c>
      <c r="P1246">
        <v>2005</v>
      </c>
      <c r="Q1246" t="s">
        <v>1858</v>
      </c>
      <c r="R1246">
        <v>10</v>
      </c>
      <c r="T1246" t="s">
        <v>1859</v>
      </c>
      <c r="U1246" t="s">
        <v>1775</v>
      </c>
      <c r="V1246" s="9" t="s">
        <v>1861</v>
      </c>
      <c r="W1246">
        <v>17.5</v>
      </c>
      <c r="X1246" s="9" t="s">
        <v>1863</v>
      </c>
      <c r="Z1246">
        <v>12</v>
      </c>
      <c r="AD1246" t="s">
        <v>1694</v>
      </c>
      <c r="AF1246" t="s">
        <v>1694</v>
      </c>
      <c r="AI1246" t="s">
        <v>1694</v>
      </c>
      <c r="AJ1246" s="15" t="s">
        <v>1674</v>
      </c>
      <c r="AK1246" s="4">
        <v>39.384999999999998</v>
      </c>
      <c r="AP1246" s="15">
        <v>28</v>
      </c>
      <c r="AQ1246" s="14" t="s">
        <v>1865</v>
      </c>
      <c r="AR1246" s="15" t="s">
        <v>1864</v>
      </c>
    </row>
    <row r="1247" spans="1:45" x14ac:dyDescent="0.2">
      <c r="A1247" t="s">
        <v>1855</v>
      </c>
      <c r="B1247" s="15" t="s">
        <v>1672</v>
      </c>
      <c r="C1247" s="15" t="s">
        <v>1675</v>
      </c>
      <c r="D1247" t="s">
        <v>1875</v>
      </c>
      <c r="E1247" t="s">
        <v>1876</v>
      </c>
      <c r="G1247" s="15" t="s">
        <v>1694</v>
      </c>
      <c r="H1247" s="14" t="s">
        <v>1694</v>
      </c>
      <c r="I1247" s="18" t="s">
        <v>1857</v>
      </c>
      <c r="J1247" s="18" t="s">
        <v>1866</v>
      </c>
      <c r="K1247" s="18" t="s">
        <v>1867</v>
      </c>
      <c r="L1247">
        <v>2000</v>
      </c>
      <c r="M1247" t="s">
        <v>1856</v>
      </c>
      <c r="O1247">
        <v>2005</v>
      </c>
      <c r="P1247">
        <v>2005</v>
      </c>
      <c r="Q1247" t="s">
        <v>1858</v>
      </c>
      <c r="R1247">
        <v>10</v>
      </c>
      <c r="T1247" t="s">
        <v>1859</v>
      </c>
      <c r="U1247" t="s">
        <v>1775</v>
      </c>
      <c r="V1247" s="9" t="s">
        <v>1861</v>
      </c>
      <c r="W1247">
        <v>17.5</v>
      </c>
      <c r="X1247" s="9" t="s">
        <v>1862</v>
      </c>
      <c r="Z1247">
        <v>0</v>
      </c>
      <c r="AD1247" t="s">
        <v>1694</v>
      </c>
      <c r="AF1247" t="s">
        <v>1694</v>
      </c>
      <c r="AI1247" t="s">
        <v>1694</v>
      </c>
      <c r="AJ1247" s="15" t="s">
        <v>1674</v>
      </c>
      <c r="AK1247" s="15">
        <v>0</v>
      </c>
      <c r="AP1247" s="15">
        <v>28</v>
      </c>
      <c r="AQ1247" s="14" t="s">
        <v>1865</v>
      </c>
      <c r="AR1247" s="15" t="s">
        <v>1864</v>
      </c>
    </row>
    <row r="1248" spans="1:45" x14ac:dyDescent="0.2">
      <c r="A1248" t="s">
        <v>1855</v>
      </c>
      <c r="B1248" s="15" t="s">
        <v>1672</v>
      </c>
      <c r="C1248" s="15" t="s">
        <v>1675</v>
      </c>
      <c r="D1248" t="s">
        <v>1875</v>
      </c>
      <c r="E1248" t="s">
        <v>1876</v>
      </c>
      <c r="G1248" s="15" t="s">
        <v>1694</v>
      </c>
      <c r="H1248" s="14" t="s">
        <v>1694</v>
      </c>
      <c r="I1248" s="18" t="s">
        <v>1857</v>
      </c>
      <c r="J1248" s="18" t="s">
        <v>1866</v>
      </c>
      <c r="K1248" s="18" t="s">
        <v>1867</v>
      </c>
      <c r="L1248">
        <v>2000</v>
      </c>
      <c r="M1248" t="s">
        <v>1856</v>
      </c>
      <c r="O1248">
        <v>2005</v>
      </c>
      <c r="P1248">
        <v>2005</v>
      </c>
      <c r="Q1248" t="s">
        <v>1858</v>
      </c>
      <c r="R1248">
        <v>10</v>
      </c>
      <c r="T1248" t="s">
        <v>1859</v>
      </c>
      <c r="U1248" t="s">
        <v>1775</v>
      </c>
      <c r="V1248" s="9" t="s">
        <v>1861</v>
      </c>
      <c r="W1248">
        <v>17.5</v>
      </c>
      <c r="X1248" s="9" t="s">
        <v>1793</v>
      </c>
      <c r="Z1248">
        <v>0</v>
      </c>
      <c r="AD1248" t="s">
        <v>1694</v>
      </c>
      <c r="AF1248" t="s">
        <v>1694</v>
      </c>
      <c r="AI1248" t="s">
        <v>1694</v>
      </c>
      <c r="AJ1248" s="15" t="s">
        <v>1674</v>
      </c>
      <c r="AK1248" s="15">
        <v>0</v>
      </c>
      <c r="AP1248" s="15">
        <v>28</v>
      </c>
      <c r="AQ1248" s="14" t="s">
        <v>1865</v>
      </c>
      <c r="AR1248" s="15" t="s">
        <v>1864</v>
      </c>
    </row>
    <row r="1249" spans="1:44" x14ac:dyDescent="0.2">
      <c r="A1249" t="s">
        <v>1855</v>
      </c>
      <c r="B1249" s="15" t="s">
        <v>1672</v>
      </c>
      <c r="C1249" s="15" t="s">
        <v>1675</v>
      </c>
      <c r="D1249" t="s">
        <v>1875</v>
      </c>
      <c r="E1249" t="s">
        <v>1876</v>
      </c>
      <c r="G1249" s="15" t="s">
        <v>1694</v>
      </c>
      <c r="H1249" s="14" t="s">
        <v>1694</v>
      </c>
      <c r="I1249" s="18" t="s">
        <v>1857</v>
      </c>
      <c r="J1249" s="18" t="s">
        <v>1866</v>
      </c>
      <c r="K1249" s="18" t="s">
        <v>1867</v>
      </c>
      <c r="L1249">
        <v>2000</v>
      </c>
      <c r="M1249" t="s">
        <v>1856</v>
      </c>
      <c r="O1249">
        <v>2005</v>
      </c>
      <c r="P1249">
        <v>2005</v>
      </c>
      <c r="Q1249" t="s">
        <v>1858</v>
      </c>
      <c r="R1249">
        <v>10</v>
      </c>
      <c r="T1249" t="s">
        <v>1859</v>
      </c>
      <c r="U1249" t="s">
        <v>1775</v>
      </c>
      <c r="V1249" s="9" t="s">
        <v>1861</v>
      </c>
      <c r="W1249">
        <v>17.5</v>
      </c>
      <c r="X1249" s="9" t="s">
        <v>1790</v>
      </c>
      <c r="Z1249">
        <v>0</v>
      </c>
      <c r="AD1249" t="s">
        <v>1694</v>
      </c>
      <c r="AF1249" t="s">
        <v>1694</v>
      </c>
      <c r="AI1249" t="s">
        <v>1694</v>
      </c>
      <c r="AJ1249" s="15" t="s">
        <v>1674</v>
      </c>
      <c r="AK1249" s="15">
        <v>0</v>
      </c>
      <c r="AP1249" s="15">
        <v>28</v>
      </c>
      <c r="AQ1249" s="14" t="s">
        <v>1865</v>
      </c>
      <c r="AR1249" s="15" t="s">
        <v>1864</v>
      </c>
    </row>
    <row r="1250" spans="1:44" x14ac:dyDescent="0.2">
      <c r="A1250" t="s">
        <v>1855</v>
      </c>
      <c r="B1250" s="15" t="s">
        <v>1672</v>
      </c>
      <c r="C1250" s="15" t="s">
        <v>1675</v>
      </c>
      <c r="D1250" t="s">
        <v>1875</v>
      </c>
      <c r="E1250" t="s">
        <v>1876</v>
      </c>
      <c r="G1250" s="15" t="s">
        <v>1694</v>
      </c>
      <c r="H1250" s="14" t="s">
        <v>1694</v>
      </c>
      <c r="I1250" s="18" t="s">
        <v>1857</v>
      </c>
      <c r="J1250" s="18" t="s">
        <v>1866</v>
      </c>
      <c r="K1250" s="18" t="s">
        <v>1867</v>
      </c>
      <c r="L1250">
        <v>2000</v>
      </c>
      <c r="M1250" t="s">
        <v>1856</v>
      </c>
      <c r="O1250">
        <v>2005</v>
      </c>
      <c r="P1250">
        <v>2005</v>
      </c>
      <c r="Q1250" t="s">
        <v>1858</v>
      </c>
      <c r="R1250">
        <v>10</v>
      </c>
      <c r="T1250" t="s">
        <v>1859</v>
      </c>
      <c r="U1250" t="s">
        <v>1775</v>
      </c>
      <c r="V1250" s="9" t="s">
        <v>1861</v>
      </c>
      <c r="W1250">
        <v>17.5</v>
      </c>
      <c r="X1250" s="9" t="s">
        <v>1863</v>
      </c>
      <c r="Z1250">
        <v>0</v>
      </c>
      <c r="AD1250" t="s">
        <v>1694</v>
      </c>
      <c r="AF1250" t="s">
        <v>1694</v>
      </c>
      <c r="AI1250" t="s">
        <v>1694</v>
      </c>
      <c r="AJ1250" s="15" t="s">
        <v>1674</v>
      </c>
      <c r="AK1250" s="15">
        <v>0</v>
      </c>
      <c r="AP1250" s="15">
        <v>28</v>
      </c>
      <c r="AQ1250" s="14" t="s">
        <v>1865</v>
      </c>
      <c r="AR1250" s="15" t="s">
        <v>1864</v>
      </c>
    </row>
    <row r="1251" spans="1:44" x14ac:dyDescent="0.2">
      <c r="A1251" t="s">
        <v>1855</v>
      </c>
      <c r="B1251" s="15" t="s">
        <v>1672</v>
      </c>
      <c r="C1251" s="15" t="s">
        <v>1675</v>
      </c>
      <c r="D1251" t="s">
        <v>1875</v>
      </c>
      <c r="E1251" t="s">
        <v>1876</v>
      </c>
      <c r="G1251" s="15" t="s">
        <v>1694</v>
      </c>
      <c r="H1251" s="14" t="s">
        <v>1694</v>
      </c>
      <c r="I1251" s="18" t="s">
        <v>1857</v>
      </c>
      <c r="J1251" s="18" t="s">
        <v>1866</v>
      </c>
      <c r="K1251" s="18" t="s">
        <v>1867</v>
      </c>
      <c r="L1251">
        <v>2000</v>
      </c>
      <c r="M1251" t="s">
        <v>1856</v>
      </c>
      <c r="O1251">
        <v>2005</v>
      </c>
      <c r="P1251">
        <v>2005</v>
      </c>
      <c r="Q1251" t="s">
        <v>1858</v>
      </c>
      <c r="R1251">
        <v>10</v>
      </c>
      <c r="T1251" t="s">
        <v>1859</v>
      </c>
      <c r="U1251" t="s">
        <v>1775</v>
      </c>
      <c r="V1251" s="9" t="s">
        <v>1861</v>
      </c>
      <c r="W1251">
        <v>35</v>
      </c>
      <c r="X1251" s="9" t="s">
        <v>1862</v>
      </c>
      <c r="Z1251">
        <v>12</v>
      </c>
      <c r="AD1251" t="s">
        <v>1694</v>
      </c>
      <c r="AF1251" t="s">
        <v>1694</v>
      </c>
      <c r="AI1251" t="s">
        <v>1694</v>
      </c>
      <c r="AJ1251" s="15" t="s">
        <v>1674</v>
      </c>
      <c r="AK1251" s="15">
        <v>4.1669999999999998</v>
      </c>
      <c r="AP1251" s="15">
        <v>28</v>
      </c>
      <c r="AQ1251" s="14" t="s">
        <v>1865</v>
      </c>
      <c r="AR1251" s="15" t="s">
        <v>1864</v>
      </c>
    </row>
    <row r="1252" spans="1:44" x14ac:dyDescent="0.2">
      <c r="A1252" t="s">
        <v>1855</v>
      </c>
      <c r="B1252" s="15" t="s">
        <v>1672</v>
      </c>
      <c r="C1252" s="15" t="s">
        <v>1675</v>
      </c>
      <c r="D1252" t="s">
        <v>1875</v>
      </c>
      <c r="E1252" t="s">
        <v>1876</v>
      </c>
      <c r="G1252" s="15" t="s">
        <v>1694</v>
      </c>
      <c r="H1252" s="14" t="s">
        <v>1694</v>
      </c>
      <c r="I1252" s="18" t="s">
        <v>1857</v>
      </c>
      <c r="J1252" s="18" t="s">
        <v>1866</v>
      </c>
      <c r="K1252" s="18" t="s">
        <v>1867</v>
      </c>
      <c r="L1252">
        <v>2000</v>
      </c>
      <c r="M1252" t="s">
        <v>1856</v>
      </c>
      <c r="O1252">
        <v>2005</v>
      </c>
      <c r="P1252">
        <v>2005</v>
      </c>
      <c r="Q1252" t="s">
        <v>1858</v>
      </c>
      <c r="R1252">
        <v>10</v>
      </c>
      <c r="T1252" t="s">
        <v>1859</v>
      </c>
      <c r="U1252" t="s">
        <v>1775</v>
      </c>
      <c r="V1252" s="9" t="s">
        <v>1861</v>
      </c>
      <c r="W1252">
        <v>35</v>
      </c>
      <c r="X1252" s="9" t="s">
        <v>1793</v>
      </c>
      <c r="Z1252">
        <v>12</v>
      </c>
      <c r="AD1252" t="s">
        <v>1694</v>
      </c>
      <c r="AF1252" t="s">
        <v>1694</v>
      </c>
      <c r="AI1252" t="s">
        <v>1694</v>
      </c>
      <c r="AJ1252" s="15" t="s">
        <v>1674</v>
      </c>
      <c r="AK1252" s="15">
        <v>44.543999999999997</v>
      </c>
      <c r="AP1252" s="15">
        <v>28</v>
      </c>
      <c r="AQ1252" s="14" t="s">
        <v>1865</v>
      </c>
      <c r="AR1252" s="15" t="s">
        <v>1864</v>
      </c>
    </row>
    <row r="1253" spans="1:44" x14ac:dyDescent="0.2">
      <c r="A1253" t="s">
        <v>1855</v>
      </c>
      <c r="B1253" s="15" t="s">
        <v>1672</v>
      </c>
      <c r="C1253" s="15" t="s">
        <v>1675</v>
      </c>
      <c r="D1253" t="s">
        <v>1875</v>
      </c>
      <c r="E1253" t="s">
        <v>1876</v>
      </c>
      <c r="G1253" s="15" t="s">
        <v>1694</v>
      </c>
      <c r="H1253" s="14" t="s">
        <v>1694</v>
      </c>
      <c r="I1253" s="18" t="s">
        <v>1857</v>
      </c>
      <c r="J1253" s="18" t="s">
        <v>1866</v>
      </c>
      <c r="K1253" s="18" t="s">
        <v>1867</v>
      </c>
      <c r="L1253">
        <v>2000</v>
      </c>
      <c r="M1253" t="s">
        <v>1856</v>
      </c>
      <c r="O1253">
        <v>2005</v>
      </c>
      <c r="P1253">
        <v>2005</v>
      </c>
      <c r="Q1253" t="s">
        <v>1858</v>
      </c>
      <c r="R1253">
        <v>10</v>
      </c>
      <c r="T1253" t="s">
        <v>1859</v>
      </c>
      <c r="U1253" t="s">
        <v>1775</v>
      </c>
      <c r="V1253" s="9" t="s">
        <v>1861</v>
      </c>
      <c r="W1253">
        <v>35</v>
      </c>
      <c r="X1253" s="9" t="s">
        <v>1790</v>
      </c>
      <c r="Z1253">
        <v>12</v>
      </c>
      <c r="AD1253" t="s">
        <v>1694</v>
      </c>
      <c r="AF1253" t="s">
        <v>1694</v>
      </c>
      <c r="AI1253" t="s">
        <v>1694</v>
      </c>
      <c r="AJ1253" s="15" t="s">
        <v>1674</v>
      </c>
      <c r="AK1253" s="15">
        <v>81.052000000000007</v>
      </c>
      <c r="AP1253" s="15">
        <v>28</v>
      </c>
      <c r="AQ1253" s="14" t="s">
        <v>1865</v>
      </c>
      <c r="AR1253" s="15" t="s">
        <v>1864</v>
      </c>
    </row>
    <row r="1254" spans="1:44" x14ac:dyDescent="0.2">
      <c r="A1254" t="s">
        <v>1855</v>
      </c>
      <c r="B1254" s="15" t="s">
        <v>1672</v>
      </c>
      <c r="C1254" s="15" t="s">
        <v>1675</v>
      </c>
      <c r="D1254" t="s">
        <v>1875</v>
      </c>
      <c r="E1254" t="s">
        <v>1876</v>
      </c>
      <c r="G1254" s="15" t="s">
        <v>1694</v>
      </c>
      <c r="H1254" s="14" t="s">
        <v>1694</v>
      </c>
      <c r="I1254" s="18" t="s">
        <v>1857</v>
      </c>
      <c r="J1254" s="18" t="s">
        <v>1866</v>
      </c>
      <c r="K1254" s="18" t="s">
        <v>1867</v>
      </c>
      <c r="L1254">
        <v>2000</v>
      </c>
      <c r="M1254" t="s">
        <v>1856</v>
      </c>
      <c r="O1254">
        <v>2005</v>
      </c>
      <c r="P1254">
        <v>2005</v>
      </c>
      <c r="Q1254" t="s">
        <v>1858</v>
      </c>
      <c r="R1254">
        <v>10</v>
      </c>
      <c r="T1254" t="s">
        <v>1859</v>
      </c>
      <c r="U1254" t="s">
        <v>1775</v>
      </c>
      <c r="V1254" s="9" t="s">
        <v>1861</v>
      </c>
      <c r="W1254">
        <v>35</v>
      </c>
      <c r="X1254" s="9" t="s">
        <v>1863</v>
      </c>
      <c r="Z1254">
        <v>12</v>
      </c>
      <c r="AD1254" t="s">
        <v>1694</v>
      </c>
      <c r="AF1254" t="s">
        <v>1694</v>
      </c>
      <c r="AI1254" t="s">
        <v>1694</v>
      </c>
      <c r="AJ1254" s="15" t="s">
        <v>1674</v>
      </c>
      <c r="AK1254" s="4">
        <v>72.320999999999998</v>
      </c>
      <c r="AP1254" s="15">
        <v>28</v>
      </c>
      <c r="AQ1254" s="14" t="s">
        <v>1865</v>
      </c>
      <c r="AR1254" s="15" t="s">
        <v>1864</v>
      </c>
    </row>
    <row r="1255" spans="1:44" x14ac:dyDescent="0.2">
      <c r="A1255" t="s">
        <v>1855</v>
      </c>
      <c r="B1255" s="15" t="s">
        <v>1672</v>
      </c>
      <c r="C1255" s="15" t="s">
        <v>1675</v>
      </c>
      <c r="D1255" t="s">
        <v>1875</v>
      </c>
      <c r="E1255" t="s">
        <v>1876</v>
      </c>
      <c r="G1255" s="15" t="s">
        <v>1694</v>
      </c>
      <c r="H1255" s="14" t="s">
        <v>1694</v>
      </c>
      <c r="I1255" s="18" t="s">
        <v>1857</v>
      </c>
      <c r="J1255" s="18" t="s">
        <v>1866</v>
      </c>
      <c r="K1255" s="18" t="s">
        <v>1867</v>
      </c>
      <c r="L1255">
        <v>2000</v>
      </c>
      <c r="M1255" t="s">
        <v>1856</v>
      </c>
      <c r="O1255">
        <v>2005</v>
      </c>
      <c r="P1255">
        <v>2005</v>
      </c>
      <c r="Q1255" t="s">
        <v>1858</v>
      </c>
      <c r="R1255">
        <v>10</v>
      </c>
      <c r="T1255" t="s">
        <v>1859</v>
      </c>
      <c r="U1255" t="s">
        <v>1775</v>
      </c>
      <c r="V1255" s="9" t="s">
        <v>1861</v>
      </c>
      <c r="W1255">
        <v>35</v>
      </c>
      <c r="X1255" s="9" t="s">
        <v>1862</v>
      </c>
      <c r="Z1255">
        <v>0</v>
      </c>
      <c r="AD1255" t="s">
        <v>1694</v>
      </c>
      <c r="AF1255" t="s">
        <v>1694</v>
      </c>
      <c r="AI1255" t="s">
        <v>1694</v>
      </c>
      <c r="AJ1255" s="15" t="s">
        <v>1674</v>
      </c>
      <c r="AK1255" s="15">
        <v>5.6550000000000002</v>
      </c>
      <c r="AP1255" s="15">
        <v>28</v>
      </c>
      <c r="AQ1255" s="14" t="s">
        <v>1865</v>
      </c>
      <c r="AR1255" s="15" t="s">
        <v>1864</v>
      </c>
    </row>
    <row r="1256" spans="1:44" x14ac:dyDescent="0.2">
      <c r="A1256" t="s">
        <v>1855</v>
      </c>
      <c r="B1256" s="15" t="s">
        <v>1672</v>
      </c>
      <c r="C1256" s="15" t="s">
        <v>1675</v>
      </c>
      <c r="D1256" t="s">
        <v>1875</v>
      </c>
      <c r="E1256" t="s">
        <v>1876</v>
      </c>
      <c r="G1256" s="15" t="s">
        <v>1694</v>
      </c>
      <c r="H1256" s="14" t="s">
        <v>1694</v>
      </c>
      <c r="I1256" s="18" t="s">
        <v>1857</v>
      </c>
      <c r="J1256" s="18" t="s">
        <v>1866</v>
      </c>
      <c r="K1256" s="18" t="s">
        <v>1867</v>
      </c>
      <c r="L1256">
        <v>2000</v>
      </c>
      <c r="M1256" t="s">
        <v>1856</v>
      </c>
      <c r="O1256">
        <v>2005</v>
      </c>
      <c r="P1256">
        <v>2005</v>
      </c>
      <c r="Q1256" t="s">
        <v>1858</v>
      </c>
      <c r="R1256">
        <v>10</v>
      </c>
      <c r="T1256" t="s">
        <v>1859</v>
      </c>
      <c r="U1256" t="s">
        <v>1775</v>
      </c>
      <c r="V1256" s="9" t="s">
        <v>1861</v>
      </c>
      <c r="W1256">
        <v>35</v>
      </c>
      <c r="X1256" s="9" t="s">
        <v>1793</v>
      </c>
      <c r="Z1256">
        <v>0</v>
      </c>
      <c r="AD1256" t="s">
        <v>1694</v>
      </c>
      <c r="AF1256" t="s">
        <v>1694</v>
      </c>
      <c r="AI1256" t="s">
        <v>1694</v>
      </c>
      <c r="AJ1256" s="15" t="s">
        <v>1674</v>
      </c>
      <c r="AK1256" s="15">
        <v>20.734000000000002</v>
      </c>
      <c r="AP1256" s="15">
        <v>28</v>
      </c>
      <c r="AQ1256" s="14" t="s">
        <v>1865</v>
      </c>
      <c r="AR1256" s="15" t="s">
        <v>1864</v>
      </c>
    </row>
    <row r="1257" spans="1:44" x14ac:dyDescent="0.2">
      <c r="A1257" t="s">
        <v>1855</v>
      </c>
      <c r="B1257" s="15" t="s">
        <v>1672</v>
      </c>
      <c r="C1257" s="15" t="s">
        <v>1675</v>
      </c>
      <c r="D1257" t="s">
        <v>1875</v>
      </c>
      <c r="E1257" t="s">
        <v>1876</v>
      </c>
      <c r="G1257" s="15" t="s">
        <v>1694</v>
      </c>
      <c r="H1257" s="14" t="s">
        <v>1694</v>
      </c>
      <c r="I1257" s="18" t="s">
        <v>1857</v>
      </c>
      <c r="J1257" s="18" t="s">
        <v>1866</v>
      </c>
      <c r="K1257" s="18" t="s">
        <v>1867</v>
      </c>
      <c r="L1257">
        <v>2000</v>
      </c>
      <c r="M1257" t="s">
        <v>1856</v>
      </c>
      <c r="O1257">
        <v>2005</v>
      </c>
      <c r="P1257">
        <v>2005</v>
      </c>
      <c r="Q1257" t="s">
        <v>1858</v>
      </c>
      <c r="R1257">
        <v>10</v>
      </c>
      <c r="T1257" t="s">
        <v>1859</v>
      </c>
      <c r="U1257" t="s">
        <v>1775</v>
      </c>
      <c r="V1257" s="9" t="s">
        <v>1861</v>
      </c>
      <c r="W1257">
        <v>35</v>
      </c>
      <c r="X1257" s="9" t="s">
        <v>1790</v>
      </c>
      <c r="Z1257">
        <v>0</v>
      </c>
      <c r="AD1257" t="s">
        <v>1694</v>
      </c>
      <c r="AF1257" t="s">
        <v>1694</v>
      </c>
      <c r="AI1257" t="s">
        <v>1694</v>
      </c>
      <c r="AJ1257" s="15" t="s">
        <v>1674</v>
      </c>
      <c r="AK1257" s="15">
        <v>12.004</v>
      </c>
      <c r="AP1257" s="15">
        <v>28</v>
      </c>
      <c r="AQ1257" s="14" t="s">
        <v>1865</v>
      </c>
      <c r="AR1257" s="15" t="s">
        <v>1864</v>
      </c>
    </row>
    <row r="1258" spans="1:44" x14ac:dyDescent="0.2">
      <c r="A1258" t="s">
        <v>1855</v>
      </c>
      <c r="B1258" s="15" t="s">
        <v>1672</v>
      </c>
      <c r="C1258" s="15" t="s">
        <v>1675</v>
      </c>
      <c r="D1258" t="s">
        <v>1875</v>
      </c>
      <c r="E1258" t="s">
        <v>1876</v>
      </c>
      <c r="G1258" s="15" t="s">
        <v>1694</v>
      </c>
      <c r="H1258" s="14" t="s">
        <v>1694</v>
      </c>
      <c r="I1258" s="18" t="s">
        <v>1857</v>
      </c>
      <c r="J1258" s="18" t="s">
        <v>1866</v>
      </c>
      <c r="K1258" s="18" t="s">
        <v>1867</v>
      </c>
      <c r="L1258">
        <v>2000</v>
      </c>
      <c r="M1258" t="s">
        <v>1856</v>
      </c>
      <c r="O1258">
        <v>2005</v>
      </c>
      <c r="P1258">
        <v>2005</v>
      </c>
      <c r="Q1258" t="s">
        <v>1858</v>
      </c>
      <c r="R1258">
        <v>10</v>
      </c>
      <c r="T1258" t="s">
        <v>1859</v>
      </c>
      <c r="U1258" t="s">
        <v>1775</v>
      </c>
      <c r="V1258" s="9" t="s">
        <v>1861</v>
      </c>
      <c r="W1258">
        <v>35</v>
      </c>
      <c r="X1258" s="9" t="s">
        <v>1863</v>
      </c>
      <c r="Z1258">
        <v>0</v>
      </c>
      <c r="AD1258" t="s">
        <v>1694</v>
      </c>
      <c r="AF1258" t="s">
        <v>1694</v>
      </c>
      <c r="AI1258" t="s">
        <v>1694</v>
      </c>
      <c r="AJ1258" s="15" t="s">
        <v>1674</v>
      </c>
      <c r="AK1258" s="15">
        <v>0</v>
      </c>
      <c r="AP1258" s="15">
        <v>28</v>
      </c>
      <c r="AQ1258" s="14" t="s">
        <v>1865</v>
      </c>
      <c r="AR1258" s="15" t="s">
        <v>1864</v>
      </c>
    </row>
    <row r="1259" spans="1:44" x14ac:dyDescent="0.2">
      <c r="A1259" t="s">
        <v>1855</v>
      </c>
      <c r="B1259" s="15" t="s">
        <v>1672</v>
      </c>
      <c r="C1259" s="15" t="s">
        <v>1675</v>
      </c>
      <c r="D1259" t="s">
        <v>1875</v>
      </c>
      <c r="E1259" t="s">
        <v>1876</v>
      </c>
      <c r="G1259" s="15" t="s">
        <v>1694</v>
      </c>
      <c r="H1259" s="14" t="s">
        <v>1694</v>
      </c>
      <c r="I1259" s="18" t="s">
        <v>1857</v>
      </c>
      <c r="J1259" s="18" t="s">
        <v>1866</v>
      </c>
      <c r="K1259" s="18" t="s">
        <v>1867</v>
      </c>
      <c r="L1259">
        <v>2000</v>
      </c>
      <c r="M1259" t="s">
        <v>1856</v>
      </c>
      <c r="O1259">
        <v>2005</v>
      </c>
      <c r="P1259">
        <v>2005</v>
      </c>
      <c r="Q1259" t="s">
        <v>1858</v>
      </c>
      <c r="R1259">
        <v>10</v>
      </c>
      <c r="T1259" t="s">
        <v>1859</v>
      </c>
      <c r="U1259" t="s">
        <v>1775</v>
      </c>
      <c r="V1259" s="9" t="s">
        <v>1861</v>
      </c>
      <c r="W1259">
        <v>70</v>
      </c>
      <c r="X1259" s="9" t="s">
        <v>1862</v>
      </c>
      <c r="Z1259">
        <v>12</v>
      </c>
      <c r="AD1259" t="s">
        <v>1694</v>
      </c>
      <c r="AF1259" t="s">
        <v>1694</v>
      </c>
      <c r="AI1259" t="s">
        <v>1694</v>
      </c>
      <c r="AJ1259" s="15" t="s">
        <v>1674</v>
      </c>
      <c r="AK1259" s="15">
        <v>8.9290000000000003</v>
      </c>
      <c r="AP1259" s="15">
        <v>28</v>
      </c>
      <c r="AQ1259" s="14" t="s">
        <v>1865</v>
      </c>
      <c r="AR1259" s="15" t="s">
        <v>1864</v>
      </c>
    </row>
    <row r="1260" spans="1:44" x14ac:dyDescent="0.2">
      <c r="A1260" t="s">
        <v>1855</v>
      </c>
      <c r="B1260" s="15" t="s">
        <v>1672</v>
      </c>
      <c r="C1260" s="15" t="s">
        <v>1675</v>
      </c>
      <c r="D1260" t="s">
        <v>1875</v>
      </c>
      <c r="E1260" t="s">
        <v>1876</v>
      </c>
      <c r="G1260" s="15" t="s">
        <v>1694</v>
      </c>
      <c r="H1260" s="14" t="s">
        <v>1694</v>
      </c>
      <c r="I1260" s="18" t="s">
        <v>1857</v>
      </c>
      <c r="J1260" s="18" t="s">
        <v>1866</v>
      </c>
      <c r="K1260" s="18" t="s">
        <v>1867</v>
      </c>
      <c r="L1260">
        <v>2000</v>
      </c>
      <c r="M1260" t="s">
        <v>1856</v>
      </c>
      <c r="O1260">
        <v>2005</v>
      </c>
      <c r="P1260">
        <v>2005</v>
      </c>
      <c r="Q1260" t="s">
        <v>1858</v>
      </c>
      <c r="R1260">
        <v>10</v>
      </c>
      <c r="T1260" t="s">
        <v>1859</v>
      </c>
      <c r="U1260" t="s">
        <v>1775</v>
      </c>
      <c r="V1260" s="9" t="s">
        <v>1861</v>
      </c>
      <c r="W1260">
        <v>70</v>
      </c>
      <c r="X1260" s="9" t="s">
        <v>1793</v>
      </c>
      <c r="Z1260">
        <v>12</v>
      </c>
      <c r="AD1260" t="s">
        <v>1694</v>
      </c>
      <c r="AF1260" t="s">
        <v>1694</v>
      </c>
      <c r="AI1260" t="s">
        <v>1694</v>
      </c>
      <c r="AJ1260" s="15" t="s">
        <v>1674</v>
      </c>
      <c r="AK1260" s="15">
        <v>54.860999999999997</v>
      </c>
      <c r="AP1260" s="15">
        <v>28</v>
      </c>
      <c r="AQ1260" s="14" t="s">
        <v>1865</v>
      </c>
      <c r="AR1260" s="15" t="s">
        <v>1864</v>
      </c>
    </row>
    <row r="1261" spans="1:44" x14ac:dyDescent="0.2">
      <c r="A1261" t="s">
        <v>1855</v>
      </c>
      <c r="B1261" s="15" t="s">
        <v>1672</v>
      </c>
      <c r="C1261" s="15" t="s">
        <v>1675</v>
      </c>
      <c r="D1261" t="s">
        <v>1875</v>
      </c>
      <c r="E1261" t="s">
        <v>1876</v>
      </c>
      <c r="G1261" s="15" t="s">
        <v>1694</v>
      </c>
      <c r="H1261" s="14" t="s">
        <v>1694</v>
      </c>
      <c r="I1261" s="18" t="s">
        <v>1857</v>
      </c>
      <c r="J1261" s="18" t="s">
        <v>1866</v>
      </c>
      <c r="K1261" s="18" t="s">
        <v>1867</v>
      </c>
      <c r="L1261">
        <v>2000</v>
      </c>
      <c r="M1261" t="s">
        <v>1856</v>
      </c>
      <c r="O1261">
        <v>2005</v>
      </c>
      <c r="P1261">
        <v>2005</v>
      </c>
      <c r="Q1261" t="s">
        <v>1858</v>
      </c>
      <c r="R1261">
        <v>10</v>
      </c>
      <c r="T1261" t="s">
        <v>1859</v>
      </c>
      <c r="U1261" t="s">
        <v>1775</v>
      </c>
      <c r="V1261" s="9" t="s">
        <v>1861</v>
      </c>
      <c r="W1261">
        <v>70</v>
      </c>
      <c r="X1261" s="9" t="s">
        <v>1790</v>
      </c>
      <c r="Z1261">
        <v>12</v>
      </c>
      <c r="AD1261" t="s">
        <v>1694</v>
      </c>
      <c r="AF1261" t="s">
        <v>1694</v>
      </c>
      <c r="AI1261" t="s">
        <v>1694</v>
      </c>
      <c r="AJ1261" s="15" t="s">
        <v>1674</v>
      </c>
      <c r="AK1261" s="15">
        <v>93.75</v>
      </c>
      <c r="AP1261" s="15">
        <v>28</v>
      </c>
      <c r="AQ1261" s="14" t="s">
        <v>1865</v>
      </c>
      <c r="AR1261" s="15" t="s">
        <v>1864</v>
      </c>
    </row>
    <row r="1262" spans="1:44" x14ac:dyDescent="0.2">
      <c r="A1262" t="s">
        <v>1855</v>
      </c>
      <c r="B1262" s="15" t="s">
        <v>1672</v>
      </c>
      <c r="C1262" s="15" t="s">
        <v>1675</v>
      </c>
      <c r="D1262" t="s">
        <v>1875</v>
      </c>
      <c r="E1262" t="s">
        <v>1876</v>
      </c>
      <c r="G1262" s="15" t="s">
        <v>1694</v>
      </c>
      <c r="H1262" s="14" t="s">
        <v>1694</v>
      </c>
      <c r="I1262" s="18" t="s">
        <v>1857</v>
      </c>
      <c r="J1262" s="18" t="s">
        <v>1866</v>
      </c>
      <c r="K1262" s="18" t="s">
        <v>1867</v>
      </c>
      <c r="L1262">
        <v>2000</v>
      </c>
      <c r="M1262" t="s">
        <v>1856</v>
      </c>
      <c r="O1262">
        <v>2005</v>
      </c>
      <c r="P1262">
        <v>2005</v>
      </c>
      <c r="Q1262" t="s">
        <v>1858</v>
      </c>
      <c r="R1262">
        <v>10</v>
      </c>
      <c r="T1262" t="s">
        <v>1859</v>
      </c>
      <c r="U1262" t="s">
        <v>1775</v>
      </c>
      <c r="V1262" s="9" t="s">
        <v>1861</v>
      </c>
      <c r="W1262">
        <v>70</v>
      </c>
      <c r="X1262" s="9" t="s">
        <v>1863</v>
      </c>
      <c r="Z1262">
        <v>12</v>
      </c>
      <c r="AD1262" t="s">
        <v>1694</v>
      </c>
      <c r="AF1262" t="s">
        <v>1694</v>
      </c>
      <c r="AI1262" t="s">
        <v>1694</v>
      </c>
      <c r="AJ1262" s="15" t="s">
        <v>1674</v>
      </c>
      <c r="AK1262" s="15">
        <v>88.194000000000003</v>
      </c>
      <c r="AP1262" s="15">
        <v>28</v>
      </c>
      <c r="AQ1262" s="14" t="s">
        <v>1865</v>
      </c>
      <c r="AR1262" s="15" t="s">
        <v>1864</v>
      </c>
    </row>
    <row r="1263" spans="1:44" x14ac:dyDescent="0.2">
      <c r="A1263" t="s">
        <v>1855</v>
      </c>
      <c r="B1263" s="15" t="s">
        <v>1672</v>
      </c>
      <c r="C1263" s="15" t="s">
        <v>1675</v>
      </c>
      <c r="D1263" t="s">
        <v>1875</v>
      </c>
      <c r="E1263" t="s">
        <v>1876</v>
      </c>
      <c r="G1263" s="15" t="s">
        <v>1694</v>
      </c>
      <c r="H1263" s="14" t="s">
        <v>1694</v>
      </c>
      <c r="I1263" s="18" t="s">
        <v>1857</v>
      </c>
      <c r="J1263" s="18" t="s">
        <v>1866</v>
      </c>
      <c r="K1263" s="18" t="s">
        <v>1867</v>
      </c>
      <c r="L1263">
        <v>2000</v>
      </c>
      <c r="M1263" t="s">
        <v>1856</v>
      </c>
      <c r="O1263">
        <v>2005</v>
      </c>
      <c r="P1263">
        <v>2005</v>
      </c>
      <c r="Q1263" t="s">
        <v>1858</v>
      </c>
      <c r="R1263">
        <v>10</v>
      </c>
      <c r="T1263" t="s">
        <v>1859</v>
      </c>
      <c r="U1263" t="s">
        <v>1775</v>
      </c>
      <c r="V1263" s="9" t="s">
        <v>1861</v>
      </c>
      <c r="W1263">
        <v>70</v>
      </c>
      <c r="X1263" s="9" t="s">
        <v>1862</v>
      </c>
      <c r="Z1263">
        <v>0</v>
      </c>
      <c r="AD1263" t="s">
        <v>1694</v>
      </c>
      <c r="AF1263" t="s">
        <v>1694</v>
      </c>
      <c r="AI1263" t="s">
        <v>1694</v>
      </c>
      <c r="AJ1263" s="15" t="s">
        <v>1674</v>
      </c>
      <c r="AK1263" s="15">
        <v>21.527999999999999</v>
      </c>
      <c r="AP1263" s="15">
        <v>28</v>
      </c>
      <c r="AQ1263" s="14" t="s">
        <v>1865</v>
      </c>
      <c r="AR1263" s="15" t="s">
        <v>1864</v>
      </c>
    </row>
    <row r="1264" spans="1:44" x14ac:dyDescent="0.2">
      <c r="A1264" t="s">
        <v>1855</v>
      </c>
      <c r="B1264" s="15" t="s">
        <v>1672</v>
      </c>
      <c r="C1264" s="15" t="s">
        <v>1675</v>
      </c>
      <c r="D1264" t="s">
        <v>1875</v>
      </c>
      <c r="E1264" t="s">
        <v>1876</v>
      </c>
      <c r="G1264" s="15" t="s">
        <v>1694</v>
      </c>
      <c r="H1264" s="14" t="s">
        <v>1694</v>
      </c>
      <c r="I1264" s="18" t="s">
        <v>1857</v>
      </c>
      <c r="J1264" s="18" t="s">
        <v>1866</v>
      </c>
      <c r="K1264" s="18" t="s">
        <v>1867</v>
      </c>
      <c r="L1264">
        <v>2000</v>
      </c>
      <c r="M1264" t="s">
        <v>1856</v>
      </c>
      <c r="O1264">
        <v>2005</v>
      </c>
      <c r="P1264">
        <v>2005</v>
      </c>
      <c r="Q1264" t="s">
        <v>1858</v>
      </c>
      <c r="R1264">
        <v>10</v>
      </c>
      <c r="T1264" t="s">
        <v>1859</v>
      </c>
      <c r="U1264" t="s">
        <v>1775</v>
      </c>
      <c r="V1264" s="9" t="s">
        <v>1861</v>
      </c>
      <c r="W1264">
        <v>70</v>
      </c>
      <c r="X1264" s="9" t="s">
        <v>1793</v>
      </c>
      <c r="Z1264">
        <v>0</v>
      </c>
      <c r="AD1264" t="s">
        <v>1694</v>
      </c>
      <c r="AF1264" t="s">
        <v>1694</v>
      </c>
      <c r="AI1264" t="s">
        <v>1694</v>
      </c>
      <c r="AJ1264" s="15" t="s">
        <v>1674</v>
      </c>
      <c r="AK1264" s="15">
        <v>38.988</v>
      </c>
      <c r="AP1264" s="15">
        <v>28</v>
      </c>
      <c r="AQ1264" s="14" t="s">
        <v>1865</v>
      </c>
      <c r="AR1264" s="15" t="s">
        <v>1864</v>
      </c>
    </row>
    <row r="1265" spans="1:44" x14ac:dyDescent="0.2">
      <c r="A1265" t="s">
        <v>1855</v>
      </c>
      <c r="B1265" s="15" t="s">
        <v>1672</v>
      </c>
      <c r="C1265" s="15" t="s">
        <v>1675</v>
      </c>
      <c r="D1265" t="s">
        <v>1875</v>
      </c>
      <c r="E1265" t="s">
        <v>1876</v>
      </c>
      <c r="G1265" s="15" t="s">
        <v>1694</v>
      </c>
      <c r="H1265" s="14" t="s">
        <v>1694</v>
      </c>
      <c r="I1265" s="18" t="s">
        <v>1857</v>
      </c>
      <c r="J1265" s="18" t="s">
        <v>1866</v>
      </c>
      <c r="K1265" s="18" t="s">
        <v>1867</v>
      </c>
      <c r="L1265">
        <v>2000</v>
      </c>
      <c r="M1265" t="s">
        <v>1856</v>
      </c>
      <c r="O1265">
        <v>2005</v>
      </c>
      <c r="P1265">
        <v>2005</v>
      </c>
      <c r="Q1265" t="s">
        <v>1858</v>
      </c>
      <c r="R1265">
        <v>10</v>
      </c>
      <c r="T1265" t="s">
        <v>1859</v>
      </c>
      <c r="U1265" t="s">
        <v>1775</v>
      </c>
      <c r="V1265" s="9" t="s">
        <v>1861</v>
      </c>
      <c r="W1265">
        <v>70</v>
      </c>
      <c r="X1265" s="9" t="s">
        <v>1790</v>
      </c>
      <c r="Z1265">
        <v>0</v>
      </c>
      <c r="AD1265" t="s">
        <v>1694</v>
      </c>
      <c r="AF1265" t="s">
        <v>1694</v>
      </c>
      <c r="AI1265" t="s">
        <v>1694</v>
      </c>
      <c r="AJ1265" s="15" t="s">
        <v>1674</v>
      </c>
      <c r="AK1265" s="15">
        <v>31.052</v>
      </c>
      <c r="AP1265" s="15">
        <v>28</v>
      </c>
      <c r="AQ1265" s="14" t="s">
        <v>1865</v>
      </c>
      <c r="AR1265" s="15" t="s">
        <v>1864</v>
      </c>
    </row>
    <row r="1266" spans="1:44" x14ac:dyDescent="0.2">
      <c r="A1266" t="s">
        <v>1855</v>
      </c>
      <c r="B1266" s="15" t="s">
        <v>1672</v>
      </c>
      <c r="C1266" s="15" t="s">
        <v>1675</v>
      </c>
      <c r="D1266" t="s">
        <v>1875</v>
      </c>
      <c r="E1266" t="s">
        <v>1876</v>
      </c>
      <c r="G1266" s="15" t="s">
        <v>1694</v>
      </c>
      <c r="H1266" s="14" t="s">
        <v>1694</v>
      </c>
      <c r="I1266" s="18" t="s">
        <v>1857</v>
      </c>
      <c r="J1266" s="18" t="s">
        <v>1866</v>
      </c>
      <c r="K1266" s="18" t="s">
        <v>1867</v>
      </c>
      <c r="L1266">
        <v>2000</v>
      </c>
      <c r="M1266" t="s">
        <v>1856</v>
      </c>
      <c r="O1266">
        <v>2005</v>
      </c>
      <c r="P1266">
        <v>2005</v>
      </c>
      <c r="Q1266" t="s">
        <v>1858</v>
      </c>
      <c r="R1266">
        <v>10</v>
      </c>
      <c r="T1266" t="s">
        <v>1859</v>
      </c>
      <c r="U1266" t="s">
        <v>1775</v>
      </c>
      <c r="V1266" s="9" t="s">
        <v>1861</v>
      </c>
      <c r="W1266">
        <v>70</v>
      </c>
      <c r="X1266" s="9" t="s">
        <v>1863</v>
      </c>
      <c r="Z1266">
        <v>0</v>
      </c>
      <c r="AD1266" t="s">
        <v>1694</v>
      </c>
      <c r="AF1266" t="s">
        <v>1694</v>
      </c>
      <c r="AI1266" t="s">
        <v>1694</v>
      </c>
      <c r="AJ1266" s="15" t="s">
        <v>1674</v>
      </c>
      <c r="AK1266" s="15">
        <v>26.19</v>
      </c>
      <c r="AP1266" s="15">
        <v>28</v>
      </c>
      <c r="AQ1266" s="14" t="s">
        <v>1865</v>
      </c>
      <c r="AR1266" s="15" t="s">
        <v>1864</v>
      </c>
    </row>
    <row r="1267" spans="1:44" x14ac:dyDescent="0.2">
      <c r="A1267" t="s">
        <v>1855</v>
      </c>
      <c r="B1267" s="15" t="s">
        <v>1672</v>
      </c>
      <c r="C1267" s="15" t="s">
        <v>1675</v>
      </c>
      <c r="D1267" t="s">
        <v>1875</v>
      </c>
      <c r="E1267" t="s">
        <v>1876</v>
      </c>
      <c r="G1267" s="15" t="s">
        <v>1694</v>
      </c>
      <c r="H1267" s="14" t="s">
        <v>1694</v>
      </c>
      <c r="I1267" s="18" t="s">
        <v>1857</v>
      </c>
      <c r="J1267" s="18" t="s">
        <v>1866</v>
      </c>
      <c r="K1267" s="18" t="s">
        <v>1867</v>
      </c>
      <c r="L1267">
        <v>2000</v>
      </c>
      <c r="M1267" t="s">
        <v>1856</v>
      </c>
      <c r="O1267">
        <v>2005</v>
      </c>
      <c r="P1267">
        <v>2005</v>
      </c>
      <c r="Q1267" t="s">
        <v>1858</v>
      </c>
      <c r="R1267">
        <v>10</v>
      </c>
      <c r="T1267" t="s">
        <v>1859</v>
      </c>
      <c r="U1267" t="s">
        <v>1775</v>
      </c>
      <c r="V1267" s="9" t="s">
        <v>1861</v>
      </c>
      <c r="W1267">
        <v>140</v>
      </c>
      <c r="X1267" s="9" t="s">
        <v>1862</v>
      </c>
      <c r="Z1267">
        <v>12</v>
      </c>
      <c r="AD1267" t="s">
        <v>1694</v>
      </c>
      <c r="AF1267" t="s">
        <v>1694</v>
      </c>
      <c r="AI1267" t="s">
        <v>1694</v>
      </c>
      <c r="AJ1267" s="15" t="s">
        <v>1674</v>
      </c>
      <c r="AK1267" s="15">
        <v>24.702000000000002</v>
      </c>
      <c r="AP1267" s="15">
        <v>28</v>
      </c>
      <c r="AQ1267" s="14" t="s">
        <v>1865</v>
      </c>
      <c r="AR1267" s="15" t="s">
        <v>1864</v>
      </c>
    </row>
    <row r="1268" spans="1:44" x14ac:dyDescent="0.2">
      <c r="A1268" t="s">
        <v>1855</v>
      </c>
      <c r="B1268" s="15" t="s">
        <v>1672</v>
      </c>
      <c r="C1268" s="15" t="s">
        <v>1675</v>
      </c>
      <c r="D1268" t="s">
        <v>1875</v>
      </c>
      <c r="E1268" t="s">
        <v>1876</v>
      </c>
      <c r="G1268" s="15" t="s">
        <v>1694</v>
      </c>
      <c r="H1268" s="14" t="s">
        <v>1694</v>
      </c>
      <c r="I1268" s="18" t="s">
        <v>1857</v>
      </c>
      <c r="J1268" s="18" t="s">
        <v>1866</v>
      </c>
      <c r="K1268" s="18" t="s">
        <v>1867</v>
      </c>
      <c r="L1268">
        <v>2000</v>
      </c>
      <c r="M1268" t="s">
        <v>1856</v>
      </c>
      <c r="O1268">
        <v>2005</v>
      </c>
      <c r="P1268">
        <v>2005</v>
      </c>
      <c r="Q1268" t="s">
        <v>1858</v>
      </c>
      <c r="R1268">
        <v>10</v>
      </c>
      <c r="T1268" t="s">
        <v>1859</v>
      </c>
      <c r="U1268" t="s">
        <v>1775</v>
      </c>
      <c r="V1268" s="9" t="s">
        <v>1861</v>
      </c>
      <c r="W1268">
        <v>140</v>
      </c>
      <c r="X1268" s="9" t="s">
        <v>1793</v>
      </c>
      <c r="Z1268">
        <v>12</v>
      </c>
      <c r="AD1268" t="s">
        <v>1694</v>
      </c>
      <c r="AF1268" t="s">
        <v>1694</v>
      </c>
      <c r="AI1268" t="s">
        <v>1694</v>
      </c>
      <c r="AJ1268" s="15" t="s">
        <v>1674</v>
      </c>
      <c r="AK1268" s="15">
        <v>94.543999999999997</v>
      </c>
      <c r="AP1268" s="15">
        <v>28</v>
      </c>
      <c r="AQ1268" s="14" t="s">
        <v>1865</v>
      </c>
      <c r="AR1268" s="15" t="s">
        <v>1864</v>
      </c>
    </row>
    <row r="1269" spans="1:44" x14ac:dyDescent="0.2">
      <c r="A1269" t="s">
        <v>1855</v>
      </c>
      <c r="B1269" s="15" t="s">
        <v>1672</v>
      </c>
      <c r="C1269" s="15" t="s">
        <v>1675</v>
      </c>
      <c r="D1269" t="s">
        <v>1875</v>
      </c>
      <c r="E1269" t="s">
        <v>1876</v>
      </c>
      <c r="G1269" s="15" t="s">
        <v>1694</v>
      </c>
      <c r="H1269" s="14" t="s">
        <v>1694</v>
      </c>
      <c r="I1269" s="18" t="s">
        <v>1857</v>
      </c>
      <c r="J1269" s="18" t="s">
        <v>1866</v>
      </c>
      <c r="K1269" s="18" t="s">
        <v>1867</v>
      </c>
      <c r="L1269">
        <v>2000</v>
      </c>
      <c r="M1269" t="s">
        <v>1856</v>
      </c>
      <c r="O1269">
        <v>2005</v>
      </c>
      <c r="P1269">
        <v>2005</v>
      </c>
      <c r="Q1269" t="s">
        <v>1858</v>
      </c>
      <c r="R1269">
        <v>10</v>
      </c>
      <c r="T1269" t="s">
        <v>1859</v>
      </c>
      <c r="U1269" t="s">
        <v>1775</v>
      </c>
      <c r="V1269" s="9" t="s">
        <v>1861</v>
      </c>
      <c r="W1269">
        <v>140</v>
      </c>
      <c r="X1269" s="9" t="s">
        <v>1790</v>
      </c>
      <c r="Z1269">
        <v>12</v>
      </c>
      <c r="AD1269" t="s">
        <v>1694</v>
      </c>
      <c r="AF1269" t="s">
        <v>1694</v>
      </c>
      <c r="AI1269" t="s">
        <v>1694</v>
      </c>
      <c r="AJ1269" s="15" t="s">
        <v>1674</v>
      </c>
      <c r="AK1269" s="15">
        <v>100</v>
      </c>
      <c r="AP1269" s="15">
        <v>28</v>
      </c>
      <c r="AQ1269" s="14" t="s">
        <v>1865</v>
      </c>
      <c r="AR1269" s="15" t="s">
        <v>1864</v>
      </c>
    </row>
    <row r="1270" spans="1:44" x14ac:dyDescent="0.2">
      <c r="A1270" t="s">
        <v>1855</v>
      </c>
      <c r="B1270" s="15" t="s">
        <v>1672</v>
      </c>
      <c r="C1270" s="15" t="s">
        <v>1675</v>
      </c>
      <c r="D1270" t="s">
        <v>1875</v>
      </c>
      <c r="E1270" t="s">
        <v>1876</v>
      </c>
      <c r="G1270" s="15" t="s">
        <v>1694</v>
      </c>
      <c r="H1270" s="14" t="s">
        <v>1694</v>
      </c>
      <c r="I1270" s="18" t="s">
        <v>1857</v>
      </c>
      <c r="J1270" s="18" t="s">
        <v>1866</v>
      </c>
      <c r="K1270" s="18" t="s">
        <v>1867</v>
      </c>
      <c r="L1270">
        <v>2000</v>
      </c>
      <c r="M1270" t="s">
        <v>1856</v>
      </c>
      <c r="O1270">
        <v>2005</v>
      </c>
      <c r="P1270">
        <v>2005</v>
      </c>
      <c r="Q1270" t="s">
        <v>1858</v>
      </c>
      <c r="R1270">
        <v>10</v>
      </c>
      <c r="T1270" t="s">
        <v>1859</v>
      </c>
      <c r="U1270" t="s">
        <v>1775</v>
      </c>
      <c r="V1270" s="9" t="s">
        <v>1861</v>
      </c>
      <c r="W1270">
        <v>140</v>
      </c>
      <c r="X1270" s="9" t="s">
        <v>1863</v>
      </c>
      <c r="Z1270">
        <v>12</v>
      </c>
      <c r="AD1270" t="s">
        <v>1694</v>
      </c>
      <c r="AF1270" t="s">
        <v>1694</v>
      </c>
      <c r="AI1270" t="s">
        <v>1694</v>
      </c>
      <c r="AJ1270" s="15" t="s">
        <v>1674</v>
      </c>
      <c r="AK1270" s="4">
        <v>89.781999999999996</v>
      </c>
      <c r="AP1270" s="15">
        <v>28</v>
      </c>
      <c r="AQ1270" s="14" t="s">
        <v>1865</v>
      </c>
      <c r="AR1270" s="15" t="s">
        <v>1864</v>
      </c>
    </row>
    <row r="1271" spans="1:44" x14ac:dyDescent="0.2">
      <c r="A1271" t="s">
        <v>1855</v>
      </c>
      <c r="B1271" s="15" t="s">
        <v>1672</v>
      </c>
      <c r="C1271" s="15" t="s">
        <v>1675</v>
      </c>
      <c r="D1271" t="s">
        <v>1875</v>
      </c>
      <c r="E1271" t="s">
        <v>1876</v>
      </c>
      <c r="G1271" s="15" t="s">
        <v>1694</v>
      </c>
      <c r="H1271" s="14" t="s">
        <v>1694</v>
      </c>
      <c r="I1271" s="18" t="s">
        <v>1857</v>
      </c>
      <c r="J1271" s="18" t="s">
        <v>1866</v>
      </c>
      <c r="K1271" s="18" t="s">
        <v>1867</v>
      </c>
      <c r="L1271">
        <v>2000</v>
      </c>
      <c r="M1271" t="s">
        <v>1856</v>
      </c>
      <c r="O1271">
        <v>2005</v>
      </c>
      <c r="P1271">
        <v>2005</v>
      </c>
      <c r="Q1271" t="s">
        <v>1858</v>
      </c>
      <c r="R1271">
        <v>10</v>
      </c>
      <c r="T1271" t="s">
        <v>1859</v>
      </c>
      <c r="U1271" t="s">
        <v>1775</v>
      </c>
      <c r="V1271" s="9" t="s">
        <v>1861</v>
      </c>
      <c r="W1271">
        <v>140</v>
      </c>
      <c r="X1271" s="9" t="s">
        <v>1862</v>
      </c>
      <c r="Z1271">
        <v>0</v>
      </c>
      <c r="AD1271" t="s">
        <v>1694</v>
      </c>
      <c r="AF1271" t="s">
        <v>1694</v>
      </c>
      <c r="AI1271" t="s">
        <v>1694</v>
      </c>
      <c r="AJ1271" s="15" t="s">
        <v>1674</v>
      </c>
      <c r="AK1271" s="15">
        <v>10.119</v>
      </c>
      <c r="AP1271" s="15">
        <v>28</v>
      </c>
      <c r="AQ1271" s="14" t="s">
        <v>1865</v>
      </c>
      <c r="AR1271" s="15" t="s">
        <v>1864</v>
      </c>
    </row>
    <row r="1272" spans="1:44" x14ac:dyDescent="0.2">
      <c r="A1272" t="s">
        <v>1855</v>
      </c>
      <c r="B1272" s="15" t="s">
        <v>1672</v>
      </c>
      <c r="C1272" s="15" t="s">
        <v>1675</v>
      </c>
      <c r="D1272" t="s">
        <v>1875</v>
      </c>
      <c r="E1272" t="s">
        <v>1876</v>
      </c>
      <c r="G1272" s="15" t="s">
        <v>1694</v>
      </c>
      <c r="H1272" s="14" t="s">
        <v>1694</v>
      </c>
      <c r="I1272" s="18" t="s">
        <v>1857</v>
      </c>
      <c r="J1272" s="18" t="s">
        <v>1866</v>
      </c>
      <c r="K1272" s="18" t="s">
        <v>1867</v>
      </c>
      <c r="L1272">
        <v>2000</v>
      </c>
      <c r="M1272" t="s">
        <v>1856</v>
      </c>
      <c r="O1272">
        <v>2005</v>
      </c>
      <c r="P1272">
        <v>2005</v>
      </c>
      <c r="Q1272" t="s">
        <v>1858</v>
      </c>
      <c r="R1272">
        <v>10</v>
      </c>
      <c r="T1272" t="s">
        <v>1859</v>
      </c>
      <c r="U1272" t="s">
        <v>1775</v>
      </c>
      <c r="V1272" s="9" t="s">
        <v>1861</v>
      </c>
      <c r="W1272">
        <v>140</v>
      </c>
      <c r="X1272" s="9" t="s">
        <v>1793</v>
      </c>
      <c r="Z1272">
        <v>0</v>
      </c>
      <c r="AD1272" t="s">
        <v>1694</v>
      </c>
      <c r="AF1272" t="s">
        <v>1694</v>
      </c>
      <c r="AI1272" t="s">
        <v>1694</v>
      </c>
      <c r="AJ1272" s="15" t="s">
        <v>1674</v>
      </c>
      <c r="AK1272" s="15">
        <v>42.956000000000003</v>
      </c>
      <c r="AP1272" s="15">
        <v>28</v>
      </c>
      <c r="AQ1272" s="14" t="s">
        <v>1865</v>
      </c>
      <c r="AR1272" s="15" t="s">
        <v>1864</v>
      </c>
    </row>
    <row r="1273" spans="1:44" x14ac:dyDescent="0.2">
      <c r="A1273" t="s">
        <v>1855</v>
      </c>
      <c r="B1273" s="15" t="s">
        <v>1672</v>
      </c>
      <c r="C1273" s="15" t="s">
        <v>1675</v>
      </c>
      <c r="D1273" t="s">
        <v>1875</v>
      </c>
      <c r="E1273" t="s">
        <v>1876</v>
      </c>
      <c r="G1273" s="15" t="s">
        <v>1694</v>
      </c>
      <c r="H1273" s="14" t="s">
        <v>1694</v>
      </c>
      <c r="I1273" s="18" t="s">
        <v>1857</v>
      </c>
      <c r="J1273" s="18" t="s">
        <v>1866</v>
      </c>
      <c r="K1273" s="18" t="s">
        <v>1867</v>
      </c>
      <c r="L1273">
        <v>2000</v>
      </c>
      <c r="M1273" t="s">
        <v>1856</v>
      </c>
      <c r="O1273">
        <v>2005</v>
      </c>
      <c r="P1273">
        <v>2005</v>
      </c>
      <c r="Q1273" t="s">
        <v>1858</v>
      </c>
      <c r="R1273">
        <v>10</v>
      </c>
      <c r="T1273" t="s">
        <v>1859</v>
      </c>
      <c r="U1273" t="s">
        <v>1775</v>
      </c>
      <c r="V1273" s="9" t="s">
        <v>1861</v>
      </c>
      <c r="W1273">
        <v>140</v>
      </c>
      <c r="X1273" s="9" t="s">
        <v>1790</v>
      </c>
      <c r="Z1273">
        <v>0</v>
      </c>
      <c r="AD1273" t="s">
        <v>1694</v>
      </c>
      <c r="AF1273" t="s">
        <v>1694</v>
      </c>
      <c r="AI1273" t="s">
        <v>1694</v>
      </c>
      <c r="AJ1273" s="15" t="s">
        <v>1674</v>
      </c>
      <c r="AK1273" s="15">
        <v>50.893000000000001</v>
      </c>
      <c r="AP1273" s="15">
        <v>28</v>
      </c>
      <c r="AQ1273" s="14" t="s">
        <v>1865</v>
      </c>
      <c r="AR1273" s="15" t="s">
        <v>1864</v>
      </c>
    </row>
    <row r="1274" spans="1:44" x14ac:dyDescent="0.2">
      <c r="A1274" t="s">
        <v>1855</v>
      </c>
      <c r="B1274" s="15" t="s">
        <v>1672</v>
      </c>
      <c r="C1274" s="15" t="s">
        <v>1675</v>
      </c>
      <c r="D1274" t="s">
        <v>1875</v>
      </c>
      <c r="E1274" t="s">
        <v>1876</v>
      </c>
      <c r="G1274" s="15" t="s">
        <v>1694</v>
      </c>
      <c r="H1274" s="14" t="s">
        <v>1694</v>
      </c>
      <c r="I1274" s="18" t="s">
        <v>1857</v>
      </c>
      <c r="J1274" s="18" t="s">
        <v>1866</v>
      </c>
      <c r="K1274" s="18" t="s">
        <v>1867</v>
      </c>
      <c r="L1274">
        <v>2000</v>
      </c>
      <c r="M1274" t="s">
        <v>1856</v>
      </c>
      <c r="O1274">
        <v>2005</v>
      </c>
      <c r="P1274">
        <v>2005</v>
      </c>
      <c r="Q1274" t="s">
        <v>1858</v>
      </c>
      <c r="R1274">
        <v>10</v>
      </c>
      <c r="T1274" t="s">
        <v>1859</v>
      </c>
      <c r="U1274" t="s">
        <v>1775</v>
      </c>
      <c r="V1274" s="9" t="s">
        <v>1861</v>
      </c>
      <c r="W1274">
        <v>140</v>
      </c>
      <c r="X1274" s="9" t="s">
        <v>1863</v>
      </c>
      <c r="Z1274">
        <v>0</v>
      </c>
      <c r="AD1274" t="s">
        <v>1694</v>
      </c>
      <c r="AF1274" t="s">
        <v>1694</v>
      </c>
      <c r="AI1274" t="s">
        <v>1694</v>
      </c>
      <c r="AJ1274" s="15" t="s">
        <v>1674</v>
      </c>
      <c r="AK1274" s="15">
        <v>24.405000000000001</v>
      </c>
      <c r="AP1274" s="15">
        <v>28</v>
      </c>
      <c r="AQ1274" s="14" t="s">
        <v>1865</v>
      </c>
      <c r="AR1274" s="15" t="s">
        <v>1864</v>
      </c>
    </row>
    <row r="1275" spans="1:44" x14ac:dyDescent="0.2">
      <c r="A1275" t="s">
        <v>1855</v>
      </c>
      <c r="B1275" s="15" t="s">
        <v>1672</v>
      </c>
      <c r="C1275" s="15" t="s">
        <v>1675</v>
      </c>
      <c r="D1275" t="s">
        <v>1875</v>
      </c>
      <c r="E1275" t="s">
        <v>1876</v>
      </c>
      <c r="G1275" s="15" t="s">
        <v>1694</v>
      </c>
      <c r="H1275" s="14" t="s">
        <v>1694</v>
      </c>
      <c r="I1275" s="18" t="s">
        <v>1857</v>
      </c>
      <c r="J1275" s="18" t="s">
        <v>1866</v>
      </c>
      <c r="K1275" s="18" t="s">
        <v>1867</v>
      </c>
      <c r="L1275">
        <v>2000</v>
      </c>
      <c r="M1275" t="s">
        <v>1856</v>
      </c>
      <c r="O1275">
        <v>2005</v>
      </c>
      <c r="P1275">
        <v>2005</v>
      </c>
      <c r="Q1275" t="s">
        <v>1858</v>
      </c>
      <c r="R1275">
        <v>10</v>
      </c>
      <c r="T1275" t="s">
        <v>1859</v>
      </c>
      <c r="U1275" t="s">
        <v>1775</v>
      </c>
      <c r="V1275" s="9" t="s">
        <v>1861</v>
      </c>
      <c r="W1275">
        <v>210</v>
      </c>
      <c r="X1275" s="9" t="s">
        <v>1862</v>
      </c>
      <c r="Z1275">
        <v>12</v>
      </c>
      <c r="AD1275" t="s">
        <v>1694</v>
      </c>
      <c r="AF1275" t="s">
        <v>1694</v>
      </c>
      <c r="AI1275" t="s">
        <v>1694</v>
      </c>
      <c r="AJ1275" s="15" t="s">
        <v>1674</v>
      </c>
      <c r="AK1275" s="15">
        <v>32.639000000000003</v>
      </c>
      <c r="AP1275" s="15">
        <v>28</v>
      </c>
      <c r="AQ1275" s="14" t="s">
        <v>1865</v>
      </c>
      <c r="AR1275" s="15" t="s">
        <v>1864</v>
      </c>
    </row>
    <row r="1276" spans="1:44" x14ac:dyDescent="0.2">
      <c r="A1276" t="s">
        <v>1855</v>
      </c>
      <c r="B1276" s="15" t="s">
        <v>1672</v>
      </c>
      <c r="C1276" s="15" t="s">
        <v>1675</v>
      </c>
      <c r="D1276" t="s">
        <v>1875</v>
      </c>
      <c r="E1276" t="s">
        <v>1876</v>
      </c>
      <c r="G1276" s="15" t="s">
        <v>1694</v>
      </c>
      <c r="H1276" s="14" t="s">
        <v>1694</v>
      </c>
      <c r="I1276" s="18" t="s">
        <v>1857</v>
      </c>
      <c r="J1276" s="18" t="s">
        <v>1866</v>
      </c>
      <c r="K1276" s="18" t="s">
        <v>1867</v>
      </c>
      <c r="L1276">
        <v>2000</v>
      </c>
      <c r="M1276" t="s">
        <v>1856</v>
      </c>
      <c r="O1276">
        <v>2005</v>
      </c>
      <c r="P1276">
        <v>2005</v>
      </c>
      <c r="Q1276" t="s">
        <v>1858</v>
      </c>
      <c r="R1276">
        <v>10</v>
      </c>
      <c r="T1276" t="s">
        <v>1859</v>
      </c>
      <c r="U1276" t="s">
        <v>1775</v>
      </c>
      <c r="V1276" s="9" t="s">
        <v>1861</v>
      </c>
      <c r="W1276">
        <v>210</v>
      </c>
      <c r="X1276" s="9" t="s">
        <v>1793</v>
      </c>
      <c r="Z1276">
        <v>12</v>
      </c>
      <c r="AD1276" t="s">
        <v>1694</v>
      </c>
      <c r="AF1276" t="s">
        <v>1694</v>
      </c>
      <c r="AI1276" t="s">
        <v>1694</v>
      </c>
      <c r="AJ1276" s="15" t="s">
        <v>1674</v>
      </c>
      <c r="AK1276" s="15">
        <v>87.400999999999996</v>
      </c>
      <c r="AP1276" s="15">
        <v>28</v>
      </c>
      <c r="AQ1276" s="14" t="s">
        <v>1865</v>
      </c>
      <c r="AR1276" s="15" t="s">
        <v>1864</v>
      </c>
    </row>
    <row r="1277" spans="1:44" x14ac:dyDescent="0.2">
      <c r="A1277" t="s">
        <v>1855</v>
      </c>
      <c r="B1277" s="15" t="s">
        <v>1672</v>
      </c>
      <c r="C1277" s="15" t="s">
        <v>1675</v>
      </c>
      <c r="D1277" t="s">
        <v>1875</v>
      </c>
      <c r="E1277" t="s">
        <v>1876</v>
      </c>
      <c r="G1277" s="15" t="s">
        <v>1694</v>
      </c>
      <c r="H1277" s="14" t="s">
        <v>1694</v>
      </c>
      <c r="I1277" s="18" t="s">
        <v>1857</v>
      </c>
      <c r="J1277" s="18" t="s">
        <v>1866</v>
      </c>
      <c r="K1277" s="18" t="s">
        <v>1867</v>
      </c>
      <c r="L1277">
        <v>2000</v>
      </c>
      <c r="M1277" t="s">
        <v>1856</v>
      </c>
      <c r="O1277">
        <v>2005</v>
      </c>
      <c r="P1277">
        <v>2005</v>
      </c>
      <c r="Q1277" t="s">
        <v>1858</v>
      </c>
      <c r="R1277">
        <v>10</v>
      </c>
      <c r="T1277" t="s">
        <v>1859</v>
      </c>
      <c r="U1277" t="s">
        <v>1775</v>
      </c>
      <c r="V1277" s="9" t="s">
        <v>1861</v>
      </c>
      <c r="W1277">
        <v>210</v>
      </c>
      <c r="X1277" s="9" t="s">
        <v>1790</v>
      </c>
      <c r="Z1277">
        <v>12</v>
      </c>
      <c r="AD1277" t="s">
        <v>1694</v>
      </c>
      <c r="AF1277" t="s">
        <v>1694</v>
      </c>
      <c r="AI1277" t="s">
        <v>1694</v>
      </c>
      <c r="AJ1277" s="15" t="s">
        <v>1674</v>
      </c>
      <c r="AK1277" s="15">
        <v>100</v>
      </c>
      <c r="AP1277" s="15">
        <v>28</v>
      </c>
      <c r="AQ1277" s="14" t="s">
        <v>1865</v>
      </c>
      <c r="AR1277" s="15" t="s">
        <v>1864</v>
      </c>
    </row>
    <row r="1278" spans="1:44" x14ac:dyDescent="0.2">
      <c r="A1278" t="s">
        <v>1855</v>
      </c>
      <c r="B1278" s="15" t="s">
        <v>1672</v>
      </c>
      <c r="C1278" s="15" t="s">
        <v>1675</v>
      </c>
      <c r="D1278" t="s">
        <v>1875</v>
      </c>
      <c r="E1278" t="s">
        <v>1876</v>
      </c>
      <c r="G1278" s="15" t="s">
        <v>1694</v>
      </c>
      <c r="H1278" s="14" t="s">
        <v>1694</v>
      </c>
      <c r="I1278" s="18" t="s">
        <v>1857</v>
      </c>
      <c r="J1278" s="18" t="s">
        <v>1866</v>
      </c>
      <c r="K1278" s="18" t="s">
        <v>1867</v>
      </c>
      <c r="L1278">
        <v>2000</v>
      </c>
      <c r="M1278" t="s">
        <v>1856</v>
      </c>
      <c r="O1278">
        <v>2005</v>
      </c>
      <c r="P1278">
        <v>2005</v>
      </c>
      <c r="Q1278" t="s">
        <v>1858</v>
      </c>
      <c r="R1278">
        <v>10</v>
      </c>
      <c r="T1278" t="s">
        <v>1859</v>
      </c>
      <c r="U1278" t="s">
        <v>1775</v>
      </c>
      <c r="V1278" s="9" t="s">
        <v>1861</v>
      </c>
      <c r="W1278">
        <v>210</v>
      </c>
      <c r="X1278" s="9" t="s">
        <v>1863</v>
      </c>
      <c r="Z1278">
        <v>12</v>
      </c>
      <c r="AD1278" t="s">
        <v>1694</v>
      </c>
      <c r="AF1278" t="s">
        <v>1694</v>
      </c>
      <c r="AI1278" t="s">
        <v>1694</v>
      </c>
      <c r="AJ1278" s="15" t="s">
        <v>1674</v>
      </c>
      <c r="AK1278" s="4">
        <v>91.369</v>
      </c>
      <c r="AP1278" s="15">
        <v>28</v>
      </c>
      <c r="AQ1278" s="14" t="s">
        <v>1865</v>
      </c>
      <c r="AR1278" s="15" t="s">
        <v>1864</v>
      </c>
    </row>
    <row r="1279" spans="1:44" x14ac:dyDescent="0.2">
      <c r="A1279" t="s">
        <v>1855</v>
      </c>
      <c r="B1279" s="15" t="s">
        <v>1672</v>
      </c>
      <c r="C1279" s="15" t="s">
        <v>1675</v>
      </c>
      <c r="D1279" t="s">
        <v>1875</v>
      </c>
      <c r="E1279" t="s">
        <v>1876</v>
      </c>
      <c r="G1279" s="15" t="s">
        <v>1694</v>
      </c>
      <c r="H1279" s="14" t="s">
        <v>1694</v>
      </c>
      <c r="I1279" s="18" t="s">
        <v>1857</v>
      </c>
      <c r="J1279" s="18" t="s">
        <v>1866</v>
      </c>
      <c r="K1279" s="18" t="s">
        <v>1867</v>
      </c>
      <c r="L1279">
        <v>2000</v>
      </c>
      <c r="M1279" t="s">
        <v>1856</v>
      </c>
      <c r="O1279">
        <v>2005</v>
      </c>
      <c r="P1279">
        <v>2005</v>
      </c>
      <c r="Q1279" t="s">
        <v>1858</v>
      </c>
      <c r="R1279">
        <v>10</v>
      </c>
      <c r="T1279" t="s">
        <v>1859</v>
      </c>
      <c r="U1279" t="s">
        <v>1775</v>
      </c>
      <c r="V1279" s="9" t="s">
        <v>1861</v>
      </c>
      <c r="W1279">
        <v>210</v>
      </c>
      <c r="X1279" s="9" t="s">
        <v>1862</v>
      </c>
      <c r="Z1279">
        <v>0</v>
      </c>
      <c r="AD1279" t="s">
        <v>1694</v>
      </c>
      <c r="AF1279" t="s">
        <v>1694</v>
      </c>
      <c r="AI1279" t="s">
        <v>1694</v>
      </c>
      <c r="AJ1279" s="15" t="s">
        <v>1674</v>
      </c>
      <c r="AK1279" s="15">
        <v>4.8609999999999998</v>
      </c>
      <c r="AP1279" s="15">
        <v>28</v>
      </c>
      <c r="AQ1279" s="14" t="s">
        <v>1865</v>
      </c>
      <c r="AR1279" s="15" t="s">
        <v>1864</v>
      </c>
    </row>
    <row r="1280" spans="1:44" x14ac:dyDescent="0.2">
      <c r="A1280" t="s">
        <v>1855</v>
      </c>
      <c r="B1280" s="15" t="s">
        <v>1672</v>
      </c>
      <c r="C1280" s="15" t="s">
        <v>1675</v>
      </c>
      <c r="D1280" t="s">
        <v>1875</v>
      </c>
      <c r="E1280" t="s">
        <v>1876</v>
      </c>
      <c r="G1280" s="15" t="s">
        <v>1694</v>
      </c>
      <c r="H1280" s="14" t="s">
        <v>1694</v>
      </c>
      <c r="I1280" s="18" t="s">
        <v>1857</v>
      </c>
      <c r="J1280" s="18" t="s">
        <v>1866</v>
      </c>
      <c r="K1280" s="18" t="s">
        <v>1867</v>
      </c>
      <c r="L1280">
        <v>2000</v>
      </c>
      <c r="M1280" t="s">
        <v>1856</v>
      </c>
      <c r="O1280">
        <v>2005</v>
      </c>
      <c r="P1280">
        <v>2005</v>
      </c>
      <c r="Q1280" t="s">
        <v>1858</v>
      </c>
      <c r="R1280">
        <v>10</v>
      </c>
      <c r="T1280" t="s">
        <v>1859</v>
      </c>
      <c r="U1280" t="s">
        <v>1775</v>
      </c>
      <c r="V1280" s="9" t="s">
        <v>1861</v>
      </c>
      <c r="W1280">
        <v>210</v>
      </c>
      <c r="X1280" s="9" t="s">
        <v>1793</v>
      </c>
      <c r="Z1280">
        <v>0</v>
      </c>
      <c r="AD1280" t="s">
        <v>1694</v>
      </c>
      <c r="AF1280" t="s">
        <v>1694</v>
      </c>
      <c r="AI1280" t="s">
        <v>1694</v>
      </c>
      <c r="AJ1280" s="15" t="s">
        <v>1674</v>
      </c>
      <c r="AK1280" s="15">
        <v>44.543999999999997</v>
      </c>
      <c r="AP1280" s="15">
        <v>28</v>
      </c>
      <c r="AQ1280" s="14" t="s">
        <v>1865</v>
      </c>
      <c r="AR1280" s="15" t="s">
        <v>1864</v>
      </c>
    </row>
    <row r="1281" spans="1:44" x14ac:dyDescent="0.2">
      <c r="A1281" t="s">
        <v>1855</v>
      </c>
      <c r="B1281" s="15" t="s">
        <v>1672</v>
      </c>
      <c r="C1281" s="15" t="s">
        <v>1675</v>
      </c>
      <c r="D1281" t="s">
        <v>1875</v>
      </c>
      <c r="E1281" t="s">
        <v>1876</v>
      </c>
      <c r="G1281" s="15" t="s">
        <v>1694</v>
      </c>
      <c r="H1281" s="14" t="s">
        <v>1694</v>
      </c>
      <c r="I1281" s="18" t="s">
        <v>1857</v>
      </c>
      <c r="J1281" s="18" t="s">
        <v>1866</v>
      </c>
      <c r="K1281" s="18" t="s">
        <v>1867</v>
      </c>
      <c r="L1281">
        <v>2000</v>
      </c>
      <c r="M1281" t="s">
        <v>1856</v>
      </c>
      <c r="O1281">
        <v>2005</v>
      </c>
      <c r="P1281">
        <v>2005</v>
      </c>
      <c r="Q1281" t="s">
        <v>1858</v>
      </c>
      <c r="R1281">
        <v>10</v>
      </c>
      <c r="T1281" t="s">
        <v>1859</v>
      </c>
      <c r="U1281" t="s">
        <v>1775</v>
      </c>
      <c r="V1281" s="9" t="s">
        <v>1861</v>
      </c>
      <c r="W1281">
        <v>210</v>
      </c>
      <c r="X1281" s="9" t="s">
        <v>1790</v>
      </c>
      <c r="Z1281">
        <v>0</v>
      </c>
      <c r="AD1281" t="s">
        <v>1694</v>
      </c>
      <c r="AF1281" t="s">
        <v>1694</v>
      </c>
      <c r="AI1281" t="s">
        <v>1694</v>
      </c>
      <c r="AJ1281" s="15" t="s">
        <v>1674</v>
      </c>
      <c r="AK1281" s="15">
        <v>49.305999999999997</v>
      </c>
      <c r="AP1281" s="15">
        <v>28</v>
      </c>
      <c r="AQ1281" s="14" t="s">
        <v>1865</v>
      </c>
      <c r="AR1281" s="15" t="s">
        <v>1864</v>
      </c>
    </row>
    <row r="1282" spans="1:44" x14ac:dyDescent="0.2">
      <c r="A1282" t="s">
        <v>1855</v>
      </c>
      <c r="B1282" s="15" t="s">
        <v>1672</v>
      </c>
      <c r="C1282" s="15" t="s">
        <v>1675</v>
      </c>
      <c r="D1282" t="s">
        <v>1875</v>
      </c>
      <c r="E1282" t="s">
        <v>1876</v>
      </c>
      <c r="G1282" s="15" t="s">
        <v>1694</v>
      </c>
      <c r="H1282" s="14" t="s">
        <v>1694</v>
      </c>
      <c r="I1282" s="18" t="s">
        <v>1857</v>
      </c>
      <c r="J1282" s="18" t="s">
        <v>1866</v>
      </c>
      <c r="K1282" s="18" t="s">
        <v>1867</v>
      </c>
      <c r="L1282">
        <v>2000</v>
      </c>
      <c r="M1282" t="s">
        <v>1856</v>
      </c>
      <c r="O1282">
        <v>2005</v>
      </c>
      <c r="P1282">
        <v>2005</v>
      </c>
      <c r="Q1282" t="s">
        <v>1858</v>
      </c>
      <c r="R1282">
        <v>10</v>
      </c>
      <c r="T1282" t="s">
        <v>1859</v>
      </c>
      <c r="U1282" t="s">
        <v>1775</v>
      </c>
      <c r="V1282" s="9" t="s">
        <v>1861</v>
      </c>
      <c r="W1282">
        <v>210</v>
      </c>
      <c r="X1282" s="9" t="s">
        <v>1863</v>
      </c>
      <c r="Z1282">
        <v>0</v>
      </c>
      <c r="AD1282" t="s">
        <v>1694</v>
      </c>
      <c r="AF1282" t="s">
        <v>1694</v>
      </c>
      <c r="AI1282" t="s">
        <v>1694</v>
      </c>
      <c r="AJ1282" s="15" t="s">
        <v>1674</v>
      </c>
      <c r="AK1282" s="15">
        <v>34.225999999999999</v>
      </c>
      <c r="AP1282" s="15">
        <v>28</v>
      </c>
      <c r="AQ1282" s="14" t="s">
        <v>1865</v>
      </c>
      <c r="AR1282" s="15" t="s">
        <v>1864</v>
      </c>
    </row>
    <row r="1283" spans="1:44" x14ac:dyDescent="0.2">
      <c r="A1283" t="s">
        <v>1855</v>
      </c>
      <c r="B1283" s="15" t="s">
        <v>1672</v>
      </c>
      <c r="C1283" s="15" t="s">
        <v>1675</v>
      </c>
      <c r="D1283" t="s">
        <v>1875</v>
      </c>
      <c r="E1283" t="s">
        <v>1876</v>
      </c>
      <c r="G1283" s="15" t="s">
        <v>1694</v>
      </c>
      <c r="H1283" s="14" t="s">
        <v>1694</v>
      </c>
      <c r="I1283" s="18" t="s">
        <v>1857</v>
      </c>
      <c r="J1283" s="18" t="s">
        <v>1866</v>
      </c>
      <c r="K1283" s="18" t="s">
        <v>1867</v>
      </c>
      <c r="L1283">
        <v>2000</v>
      </c>
      <c r="M1283" t="s">
        <v>1856</v>
      </c>
      <c r="O1283">
        <v>2005</v>
      </c>
      <c r="P1283">
        <v>2005</v>
      </c>
      <c r="Q1283" t="s">
        <v>1858</v>
      </c>
      <c r="R1283">
        <v>10</v>
      </c>
      <c r="T1283" t="s">
        <v>1859</v>
      </c>
      <c r="U1283" t="s">
        <v>1869</v>
      </c>
      <c r="V1283" s="9" t="s">
        <v>1868</v>
      </c>
      <c r="W1283">
        <v>0</v>
      </c>
      <c r="X1283" s="9" t="s">
        <v>1862</v>
      </c>
      <c r="Z1283">
        <v>12</v>
      </c>
      <c r="AD1283" t="s">
        <v>1694</v>
      </c>
      <c r="AF1283" t="s">
        <v>1694</v>
      </c>
      <c r="AI1283" t="s">
        <v>1694</v>
      </c>
      <c r="AJ1283" s="15" t="s">
        <v>1674</v>
      </c>
      <c r="AK1283" s="15">
        <v>1.786</v>
      </c>
      <c r="AP1283" s="15">
        <v>28</v>
      </c>
      <c r="AQ1283" s="14" t="s">
        <v>1865</v>
      </c>
      <c r="AR1283" s="15" t="s">
        <v>1864</v>
      </c>
    </row>
    <row r="1284" spans="1:44" x14ac:dyDescent="0.2">
      <c r="A1284" t="s">
        <v>1855</v>
      </c>
      <c r="B1284" s="15" t="s">
        <v>1672</v>
      </c>
      <c r="C1284" s="15" t="s">
        <v>1675</v>
      </c>
      <c r="D1284" t="s">
        <v>1875</v>
      </c>
      <c r="E1284" t="s">
        <v>1876</v>
      </c>
      <c r="G1284" s="15" t="s">
        <v>1694</v>
      </c>
      <c r="H1284" s="14" t="s">
        <v>1694</v>
      </c>
      <c r="I1284" s="18" t="s">
        <v>1857</v>
      </c>
      <c r="J1284" s="18" t="s">
        <v>1866</v>
      </c>
      <c r="K1284" s="18" t="s">
        <v>1867</v>
      </c>
      <c r="L1284">
        <v>2000</v>
      </c>
      <c r="M1284" t="s">
        <v>1856</v>
      </c>
      <c r="O1284">
        <v>2005</v>
      </c>
      <c r="P1284">
        <v>2005</v>
      </c>
      <c r="Q1284" t="s">
        <v>1858</v>
      </c>
      <c r="R1284">
        <v>10</v>
      </c>
      <c r="T1284" t="s">
        <v>1859</v>
      </c>
      <c r="U1284" t="s">
        <v>1869</v>
      </c>
      <c r="V1284" s="9" t="s">
        <v>1868</v>
      </c>
      <c r="W1284">
        <v>0</v>
      </c>
      <c r="X1284" s="9" t="s">
        <v>1793</v>
      </c>
      <c r="Z1284">
        <v>12</v>
      </c>
      <c r="AD1284" t="s">
        <v>1694</v>
      </c>
      <c r="AF1284" t="s">
        <v>1694</v>
      </c>
      <c r="AI1284" t="s">
        <v>1694</v>
      </c>
      <c r="AJ1284" s="15" t="s">
        <v>1674</v>
      </c>
      <c r="AK1284" s="15">
        <v>11.21</v>
      </c>
      <c r="AP1284" s="15">
        <v>28</v>
      </c>
      <c r="AQ1284" s="14" t="s">
        <v>1865</v>
      </c>
      <c r="AR1284" s="15" t="s">
        <v>1864</v>
      </c>
    </row>
    <row r="1285" spans="1:44" x14ac:dyDescent="0.2">
      <c r="A1285" t="s">
        <v>1855</v>
      </c>
      <c r="B1285" s="15" t="s">
        <v>1672</v>
      </c>
      <c r="C1285" s="15" t="s">
        <v>1675</v>
      </c>
      <c r="D1285" t="s">
        <v>1875</v>
      </c>
      <c r="E1285" t="s">
        <v>1876</v>
      </c>
      <c r="G1285" s="15" t="s">
        <v>1694</v>
      </c>
      <c r="H1285" s="14" t="s">
        <v>1694</v>
      </c>
      <c r="I1285" s="18" t="s">
        <v>1857</v>
      </c>
      <c r="J1285" s="18" t="s">
        <v>1866</v>
      </c>
      <c r="K1285" s="18" t="s">
        <v>1867</v>
      </c>
      <c r="L1285">
        <v>2000</v>
      </c>
      <c r="M1285" t="s">
        <v>1856</v>
      </c>
      <c r="O1285">
        <v>2005</v>
      </c>
      <c r="P1285">
        <v>2005</v>
      </c>
      <c r="Q1285" t="s">
        <v>1858</v>
      </c>
      <c r="R1285">
        <v>10</v>
      </c>
      <c r="T1285" t="s">
        <v>1859</v>
      </c>
      <c r="U1285" t="s">
        <v>1869</v>
      </c>
      <c r="V1285" s="9" t="s">
        <v>1868</v>
      </c>
      <c r="W1285">
        <v>0</v>
      </c>
      <c r="X1285" s="9" t="s">
        <v>1790</v>
      </c>
      <c r="Z1285">
        <v>12</v>
      </c>
      <c r="AD1285" t="s">
        <v>1694</v>
      </c>
      <c r="AF1285" t="s">
        <v>1694</v>
      </c>
      <c r="AI1285" t="s">
        <v>1694</v>
      </c>
      <c r="AJ1285" s="15" t="s">
        <v>1674</v>
      </c>
      <c r="AK1285" s="15">
        <v>23.114999999999998</v>
      </c>
      <c r="AP1285" s="15">
        <v>28</v>
      </c>
      <c r="AQ1285" s="14" t="s">
        <v>1865</v>
      </c>
      <c r="AR1285" s="15" t="s">
        <v>1864</v>
      </c>
    </row>
    <row r="1286" spans="1:44" x14ac:dyDescent="0.2">
      <c r="A1286" t="s">
        <v>1855</v>
      </c>
      <c r="B1286" s="15" t="s">
        <v>1672</v>
      </c>
      <c r="C1286" s="15" t="s">
        <v>1675</v>
      </c>
      <c r="D1286" t="s">
        <v>1875</v>
      </c>
      <c r="E1286" t="s">
        <v>1876</v>
      </c>
      <c r="G1286" s="15" t="s">
        <v>1694</v>
      </c>
      <c r="H1286" s="14" t="s">
        <v>1694</v>
      </c>
      <c r="I1286" s="18" t="s">
        <v>1857</v>
      </c>
      <c r="J1286" s="18" t="s">
        <v>1866</v>
      </c>
      <c r="K1286" s="18" t="s">
        <v>1867</v>
      </c>
      <c r="L1286">
        <v>2000</v>
      </c>
      <c r="M1286" t="s">
        <v>1856</v>
      </c>
      <c r="O1286">
        <v>2005</v>
      </c>
      <c r="P1286">
        <v>2005</v>
      </c>
      <c r="Q1286" t="s">
        <v>1858</v>
      </c>
      <c r="R1286">
        <v>10</v>
      </c>
      <c r="T1286" t="s">
        <v>1859</v>
      </c>
      <c r="U1286" t="s">
        <v>1869</v>
      </c>
      <c r="V1286" s="9" t="s">
        <v>1868</v>
      </c>
      <c r="W1286">
        <v>0</v>
      </c>
      <c r="X1286" s="9" t="s">
        <v>1863</v>
      </c>
      <c r="Z1286">
        <v>12</v>
      </c>
      <c r="AD1286" t="s">
        <v>1694</v>
      </c>
      <c r="AF1286" t="s">
        <v>1694</v>
      </c>
      <c r="AI1286" t="s">
        <v>1694</v>
      </c>
      <c r="AJ1286" s="15" t="s">
        <v>1674</v>
      </c>
      <c r="AK1286" s="15">
        <v>19.146999999999998</v>
      </c>
      <c r="AP1286" s="15">
        <v>28</v>
      </c>
      <c r="AQ1286" s="14" t="s">
        <v>1865</v>
      </c>
      <c r="AR1286" s="15" t="s">
        <v>1864</v>
      </c>
    </row>
    <row r="1287" spans="1:44" x14ac:dyDescent="0.2">
      <c r="A1287" t="s">
        <v>1855</v>
      </c>
      <c r="B1287" s="15" t="s">
        <v>1672</v>
      </c>
      <c r="C1287" s="15" t="s">
        <v>1675</v>
      </c>
      <c r="D1287" t="s">
        <v>1875</v>
      </c>
      <c r="E1287" t="s">
        <v>1876</v>
      </c>
      <c r="G1287" s="15" t="s">
        <v>1694</v>
      </c>
      <c r="H1287" s="14" t="s">
        <v>1694</v>
      </c>
      <c r="I1287" s="18" t="s">
        <v>1857</v>
      </c>
      <c r="J1287" s="18" t="s">
        <v>1866</v>
      </c>
      <c r="K1287" s="18" t="s">
        <v>1867</v>
      </c>
      <c r="L1287">
        <v>2000</v>
      </c>
      <c r="M1287" t="s">
        <v>1856</v>
      </c>
      <c r="O1287">
        <v>2005</v>
      </c>
      <c r="P1287">
        <v>2005</v>
      </c>
      <c r="Q1287" t="s">
        <v>1858</v>
      </c>
      <c r="R1287">
        <v>10</v>
      </c>
      <c r="T1287" t="s">
        <v>1859</v>
      </c>
      <c r="U1287" t="s">
        <v>1869</v>
      </c>
      <c r="V1287" s="9" t="s">
        <v>1868</v>
      </c>
      <c r="W1287">
        <v>0</v>
      </c>
      <c r="X1287" s="9" t="s">
        <v>1862</v>
      </c>
      <c r="Z1287">
        <v>0</v>
      </c>
      <c r="AD1287" t="s">
        <v>1694</v>
      </c>
      <c r="AF1287" t="s">
        <v>1694</v>
      </c>
      <c r="AI1287" t="s">
        <v>1694</v>
      </c>
      <c r="AJ1287" s="15" t="s">
        <v>1674</v>
      </c>
      <c r="AK1287" s="15">
        <v>2.976</v>
      </c>
      <c r="AP1287" s="15">
        <v>28</v>
      </c>
      <c r="AQ1287" s="14" t="s">
        <v>1865</v>
      </c>
      <c r="AR1287" s="15" t="s">
        <v>1864</v>
      </c>
    </row>
    <row r="1288" spans="1:44" x14ac:dyDescent="0.2">
      <c r="A1288" t="s">
        <v>1855</v>
      </c>
      <c r="B1288" s="15" t="s">
        <v>1672</v>
      </c>
      <c r="C1288" s="15" t="s">
        <v>1675</v>
      </c>
      <c r="D1288" t="s">
        <v>1875</v>
      </c>
      <c r="E1288" t="s">
        <v>1876</v>
      </c>
      <c r="G1288" s="15" t="s">
        <v>1694</v>
      </c>
      <c r="H1288" s="14" t="s">
        <v>1694</v>
      </c>
      <c r="I1288" s="18" t="s">
        <v>1857</v>
      </c>
      <c r="J1288" s="18" t="s">
        <v>1866</v>
      </c>
      <c r="K1288" s="18" t="s">
        <v>1867</v>
      </c>
      <c r="L1288">
        <v>2000</v>
      </c>
      <c r="M1288" t="s">
        <v>1856</v>
      </c>
      <c r="O1288">
        <v>2005</v>
      </c>
      <c r="P1288">
        <v>2005</v>
      </c>
      <c r="Q1288" t="s">
        <v>1858</v>
      </c>
      <c r="R1288">
        <v>10</v>
      </c>
      <c r="T1288" t="s">
        <v>1859</v>
      </c>
      <c r="U1288" t="s">
        <v>1869</v>
      </c>
      <c r="V1288" s="9" t="s">
        <v>1868</v>
      </c>
      <c r="W1288">
        <v>0</v>
      </c>
      <c r="X1288" s="9" t="s">
        <v>1793</v>
      </c>
      <c r="Z1288">
        <v>0</v>
      </c>
      <c r="AD1288" t="s">
        <v>1694</v>
      </c>
      <c r="AF1288" t="s">
        <v>1694</v>
      </c>
      <c r="AI1288" t="s">
        <v>1694</v>
      </c>
      <c r="AJ1288" s="15" t="s">
        <v>1674</v>
      </c>
      <c r="AK1288" s="15">
        <v>0</v>
      </c>
      <c r="AP1288" s="15">
        <v>28</v>
      </c>
      <c r="AQ1288" s="14" t="s">
        <v>1865</v>
      </c>
      <c r="AR1288" s="15" t="s">
        <v>1864</v>
      </c>
    </row>
    <row r="1289" spans="1:44" x14ac:dyDescent="0.2">
      <c r="A1289" t="s">
        <v>1855</v>
      </c>
      <c r="B1289" s="15" t="s">
        <v>1672</v>
      </c>
      <c r="C1289" s="15" t="s">
        <v>1675</v>
      </c>
      <c r="D1289" t="s">
        <v>1875</v>
      </c>
      <c r="E1289" t="s">
        <v>1876</v>
      </c>
      <c r="G1289" s="15" t="s">
        <v>1694</v>
      </c>
      <c r="H1289" s="14" t="s">
        <v>1694</v>
      </c>
      <c r="I1289" s="18" t="s">
        <v>1857</v>
      </c>
      <c r="J1289" s="18" t="s">
        <v>1866</v>
      </c>
      <c r="K1289" s="18" t="s">
        <v>1867</v>
      </c>
      <c r="L1289">
        <v>2000</v>
      </c>
      <c r="M1289" t="s">
        <v>1856</v>
      </c>
      <c r="O1289">
        <v>2005</v>
      </c>
      <c r="P1289">
        <v>2005</v>
      </c>
      <c r="Q1289" t="s">
        <v>1858</v>
      </c>
      <c r="R1289">
        <v>10</v>
      </c>
      <c r="T1289" t="s">
        <v>1859</v>
      </c>
      <c r="U1289" t="s">
        <v>1869</v>
      </c>
      <c r="V1289" s="9" t="s">
        <v>1868</v>
      </c>
      <c r="W1289">
        <v>0</v>
      </c>
      <c r="X1289" s="9" t="s">
        <v>1790</v>
      </c>
      <c r="Z1289">
        <v>0</v>
      </c>
      <c r="AD1289" t="s">
        <v>1694</v>
      </c>
      <c r="AF1289" t="s">
        <v>1694</v>
      </c>
      <c r="AI1289" t="s">
        <v>1694</v>
      </c>
      <c r="AJ1289" s="15" t="s">
        <v>1674</v>
      </c>
      <c r="AK1289" s="15">
        <v>0</v>
      </c>
      <c r="AP1289" s="15">
        <v>28</v>
      </c>
      <c r="AQ1289" s="14" t="s">
        <v>1865</v>
      </c>
      <c r="AR1289" s="15" t="s">
        <v>1864</v>
      </c>
    </row>
    <row r="1290" spans="1:44" x14ac:dyDescent="0.2">
      <c r="A1290" t="s">
        <v>1855</v>
      </c>
      <c r="B1290" s="15" t="s">
        <v>1672</v>
      </c>
      <c r="C1290" s="15" t="s">
        <v>1675</v>
      </c>
      <c r="D1290" t="s">
        <v>1875</v>
      </c>
      <c r="E1290" t="s">
        <v>1876</v>
      </c>
      <c r="G1290" s="15" t="s">
        <v>1694</v>
      </c>
      <c r="H1290" s="14" t="s">
        <v>1694</v>
      </c>
      <c r="I1290" s="18" t="s">
        <v>1857</v>
      </c>
      <c r="J1290" s="18" t="s">
        <v>1866</v>
      </c>
      <c r="K1290" s="18" t="s">
        <v>1867</v>
      </c>
      <c r="L1290">
        <v>2000</v>
      </c>
      <c r="M1290" t="s">
        <v>1856</v>
      </c>
      <c r="O1290">
        <v>2005</v>
      </c>
      <c r="P1290">
        <v>2005</v>
      </c>
      <c r="Q1290" t="s">
        <v>1858</v>
      </c>
      <c r="R1290">
        <v>10</v>
      </c>
      <c r="T1290" t="s">
        <v>1859</v>
      </c>
      <c r="U1290" t="s">
        <v>1869</v>
      </c>
      <c r="V1290" s="9" t="s">
        <v>1868</v>
      </c>
      <c r="W1290">
        <v>0</v>
      </c>
      <c r="X1290" s="9" t="s">
        <v>1863</v>
      </c>
      <c r="Z1290">
        <v>0</v>
      </c>
      <c r="AD1290" t="s">
        <v>1694</v>
      </c>
      <c r="AF1290" t="s">
        <v>1694</v>
      </c>
      <c r="AI1290" t="s">
        <v>1694</v>
      </c>
      <c r="AJ1290" s="15" t="s">
        <v>1674</v>
      </c>
      <c r="AK1290" s="15">
        <v>0</v>
      </c>
      <c r="AP1290" s="15">
        <v>28</v>
      </c>
      <c r="AQ1290" s="14" t="s">
        <v>1865</v>
      </c>
      <c r="AR1290" s="15" t="s">
        <v>1864</v>
      </c>
    </row>
    <row r="1291" spans="1:44" x14ac:dyDescent="0.2">
      <c r="A1291" t="s">
        <v>1855</v>
      </c>
      <c r="B1291" s="15" t="s">
        <v>1672</v>
      </c>
      <c r="C1291" s="15" t="s">
        <v>1675</v>
      </c>
      <c r="D1291" t="s">
        <v>1875</v>
      </c>
      <c r="E1291" t="s">
        <v>1876</v>
      </c>
      <c r="G1291" s="15" t="s">
        <v>1694</v>
      </c>
      <c r="H1291" s="14" t="s">
        <v>1694</v>
      </c>
      <c r="I1291" s="18" t="s">
        <v>1857</v>
      </c>
      <c r="J1291" s="18" t="s">
        <v>1866</v>
      </c>
      <c r="K1291" s="18" t="s">
        <v>1867</v>
      </c>
      <c r="L1291">
        <v>2000</v>
      </c>
      <c r="M1291" t="s">
        <v>1856</v>
      </c>
      <c r="O1291">
        <v>2005</v>
      </c>
      <c r="P1291">
        <v>2005</v>
      </c>
      <c r="Q1291" t="s">
        <v>1858</v>
      </c>
      <c r="R1291">
        <v>10</v>
      </c>
      <c r="T1291" t="s">
        <v>1859</v>
      </c>
      <c r="U1291" t="s">
        <v>1869</v>
      </c>
      <c r="V1291" s="9" t="s">
        <v>1868</v>
      </c>
      <c r="W1291">
        <v>17.5</v>
      </c>
      <c r="X1291" s="9" t="s">
        <v>1862</v>
      </c>
      <c r="Z1291">
        <v>12</v>
      </c>
      <c r="AD1291" t="s">
        <v>1694</v>
      </c>
      <c r="AF1291" t="s">
        <v>1694</v>
      </c>
      <c r="AI1291" t="s">
        <v>1694</v>
      </c>
      <c r="AJ1291" s="15" t="s">
        <v>1674</v>
      </c>
      <c r="AK1291" s="15">
        <v>1.6859999999999999</v>
      </c>
      <c r="AP1291" s="15">
        <v>28</v>
      </c>
      <c r="AQ1291" s="14" t="s">
        <v>1865</v>
      </c>
      <c r="AR1291" s="15" t="s">
        <v>1864</v>
      </c>
    </row>
    <row r="1292" spans="1:44" x14ac:dyDescent="0.2">
      <c r="A1292" t="s">
        <v>1855</v>
      </c>
      <c r="B1292" s="15" t="s">
        <v>1672</v>
      </c>
      <c r="C1292" s="15" t="s">
        <v>1675</v>
      </c>
      <c r="D1292" t="s">
        <v>1875</v>
      </c>
      <c r="E1292" t="s">
        <v>1876</v>
      </c>
      <c r="G1292" s="15" t="s">
        <v>1694</v>
      </c>
      <c r="H1292" s="14" t="s">
        <v>1694</v>
      </c>
      <c r="I1292" s="18" t="s">
        <v>1857</v>
      </c>
      <c r="J1292" s="18" t="s">
        <v>1866</v>
      </c>
      <c r="K1292" s="18" t="s">
        <v>1867</v>
      </c>
      <c r="L1292">
        <v>2000</v>
      </c>
      <c r="M1292" t="s">
        <v>1856</v>
      </c>
      <c r="O1292">
        <v>2005</v>
      </c>
      <c r="P1292">
        <v>2005</v>
      </c>
      <c r="Q1292" t="s">
        <v>1858</v>
      </c>
      <c r="R1292">
        <v>10</v>
      </c>
      <c r="T1292" t="s">
        <v>1859</v>
      </c>
      <c r="U1292" t="s">
        <v>1869</v>
      </c>
      <c r="V1292" s="9" t="s">
        <v>1868</v>
      </c>
      <c r="W1292">
        <v>17.5</v>
      </c>
      <c r="X1292" s="9" t="s">
        <v>1793</v>
      </c>
      <c r="Z1292">
        <v>12</v>
      </c>
      <c r="AD1292" t="s">
        <v>1694</v>
      </c>
      <c r="AF1292" t="s">
        <v>1694</v>
      </c>
      <c r="AI1292" t="s">
        <v>1694</v>
      </c>
      <c r="AJ1292" s="15" t="s">
        <v>1674</v>
      </c>
      <c r="AK1292" s="15">
        <v>20.734000000000002</v>
      </c>
      <c r="AP1292" s="15">
        <v>28</v>
      </c>
      <c r="AQ1292" s="14" t="s">
        <v>1865</v>
      </c>
      <c r="AR1292" s="15" t="s">
        <v>1864</v>
      </c>
    </row>
    <row r="1293" spans="1:44" x14ac:dyDescent="0.2">
      <c r="A1293" t="s">
        <v>1855</v>
      </c>
      <c r="B1293" s="15" t="s">
        <v>1672</v>
      </c>
      <c r="C1293" s="15" t="s">
        <v>1675</v>
      </c>
      <c r="D1293" t="s">
        <v>1875</v>
      </c>
      <c r="E1293" t="s">
        <v>1876</v>
      </c>
      <c r="G1293" s="15" t="s">
        <v>1694</v>
      </c>
      <c r="H1293" s="14" t="s">
        <v>1694</v>
      </c>
      <c r="I1293" s="18" t="s">
        <v>1857</v>
      </c>
      <c r="J1293" s="18" t="s">
        <v>1866</v>
      </c>
      <c r="K1293" s="18" t="s">
        <v>1867</v>
      </c>
      <c r="L1293">
        <v>2000</v>
      </c>
      <c r="M1293" t="s">
        <v>1856</v>
      </c>
      <c r="O1293">
        <v>2005</v>
      </c>
      <c r="P1293">
        <v>2005</v>
      </c>
      <c r="Q1293" t="s">
        <v>1858</v>
      </c>
      <c r="R1293">
        <v>10</v>
      </c>
      <c r="T1293" t="s">
        <v>1859</v>
      </c>
      <c r="U1293" t="s">
        <v>1869</v>
      </c>
      <c r="V1293" s="9" t="s">
        <v>1868</v>
      </c>
      <c r="W1293">
        <v>17.5</v>
      </c>
      <c r="X1293" s="9" t="s">
        <v>1790</v>
      </c>
      <c r="Z1293">
        <v>12</v>
      </c>
      <c r="AD1293" t="s">
        <v>1694</v>
      </c>
      <c r="AF1293" t="s">
        <v>1694</v>
      </c>
      <c r="AI1293" t="s">
        <v>1694</v>
      </c>
      <c r="AJ1293" s="15" t="s">
        <v>1674</v>
      </c>
      <c r="AK1293" s="15">
        <v>24.702000000000002</v>
      </c>
      <c r="AP1293" s="15">
        <v>28</v>
      </c>
      <c r="AQ1293" s="14" t="s">
        <v>1865</v>
      </c>
      <c r="AR1293" s="15" t="s">
        <v>1864</v>
      </c>
    </row>
    <row r="1294" spans="1:44" x14ac:dyDescent="0.2">
      <c r="A1294" t="s">
        <v>1855</v>
      </c>
      <c r="B1294" s="15" t="s">
        <v>1672</v>
      </c>
      <c r="C1294" s="15" t="s">
        <v>1675</v>
      </c>
      <c r="D1294" t="s">
        <v>1875</v>
      </c>
      <c r="E1294" t="s">
        <v>1876</v>
      </c>
      <c r="G1294" s="15" t="s">
        <v>1694</v>
      </c>
      <c r="H1294" s="14" t="s">
        <v>1694</v>
      </c>
      <c r="I1294" s="18" t="s">
        <v>1857</v>
      </c>
      <c r="J1294" s="18" t="s">
        <v>1866</v>
      </c>
      <c r="K1294" s="18" t="s">
        <v>1867</v>
      </c>
      <c r="L1294">
        <v>2000</v>
      </c>
      <c r="M1294" t="s">
        <v>1856</v>
      </c>
      <c r="O1294">
        <v>2005</v>
      </c>
      <c r="P1294">
        <v>2005</v>
      </c>
      <c r="Q1294" t="s">
        <v>1858</v>
      </c>
      <c r="R1294">
        <v>10</v>
      </c>
      <c r="T1294" t="s">
        <v>1859</v>
      </c>
      <c r="U1294" t="s">
        <v>1869</v>
      </c>
      <c r="V1294" s="9" t="s">
        <v>1868</v>
      </c>
      <c r="W1294">
        <v>17.5</v>
      </c>
      <c r="X1294" s="9" t="s">
        <v>1863</v>
      </c>
      <c r="Z1294">
        <v>12</v>
      </c>
      <c r="AD1294" t="s">
        <v>1694</v>
      </c>
      <c r="AF1294" t="s">
        <v>1694</v>
      </c>
      <c r="AI1294" t="s">
        <v>1694</v>
      </c>
      <c r="AJ1294" s="15" t="s">
        <v>1674</v>
      </c>
      <c r="AK1294" s="4">
        <v>11.21</v>
      </c>
      <c r="AP1294" s="15">
        <v>28</v>
      </c>
      <c r="AQ1294" s="14" t="s">
        <v>1865</v>
      </c>
      <c r="AR1294" s="15" t="s">
        <v>1864</v>
      </c>
    </row>
    <row r="1295" spans="1:44" x14ac:dyDescent="0.2">
      <c r="A1295" t="s">
        <v>1855</v>
      </c>
      <c r="B1295" s="15" t="s">
        <v>1672</v>
      </c>
      <c r="C1295" s="15" t="s">
        <v>1675</v>
      </c>
      <c r="D1295" t="s">
        <v>1875</v>
      </c>
      <c r="E1295" t="s">
        <v>1876</v>
      </c>
      <c r="G1295" s="15" t="s">
        <v>1694</v>
      </c>
      <c r="H1295" s="14" t="s">
        <v>1694</v>
      </c>
      <c r="I1295" s="18" t="s">
        <v>1857</v>
      </c>
      <c r="J1295" s="18" t="s">
        <v>1866</v>
      </c>
      <c r="K1295" s="18" t="s">
        <v>1867</v>
      </c>
      <c r="L1295">
        <v>2000</v>
      </c>
      <c r="M1295" t="s">
        <v>1856</v>
      </c>
      <c r="O1295">
        <v>2005</v>
      </c>
      <c r="P1295">
        <v>2005</v>
      </c>
      <c r="Q1295" t="s">
        <v>1858</v>
      </c>
      <c r="R1295">
        <v>10</v>
      </c>
      <c r="T1295" t="s">
        <v>1859</v>
      </c>
      <c r="U1295" t="s">
        <v>1869</v>
      </c>
      <c r="V1295" s="9" t="s">
        <v>1868</v>
      </c>
      <c r="W1295">
        <v>17.5</v>
      </c>
      <c r="X1295" s="9" t="s">
        <v>1862</v>
      </c>
      <c r="Z1295">
        <v>0</v>
      </c>
      <c r="AD1295" t="s">
        <v>1694</v>
      </c>
      <c r="AF1295" t="s">
        <v>1694</v>
      </c>
      <c r="AI1295" t="s">
        <v>1694</v>
      </c>
      <c r="AJ1295" s="15" t="s">
        <v>1674</v>
      </c>
      <c r="AK1295" s="15">
        <v>0</v>
      </c>
      <c r="AP1295" s="15">
        <v>28</v>
      </c>
      <c r="AQ1295" s="14" t="s">
        <v>1865</v>
      </c>
      <c r="AR1295" s="15" t="s">
        <v>1864</v>
      </c>
    </row>
    <row r="1296" spans="1:44" x14ac:dyDescent="0.2">
      <c r="A1296" t="s">
        <v>1855</v>
      </c>
      <c r="B1296" s="15" t="s">
        <v>1672</v>
      </c>
      <c r="C1296" s="15" t="s">
        <v>1675</v>
      </c>
      <c r="D1296" t="s">
        <v>1875</v>
      </c>
      <c r="E1296" t="s">
        <v>1876</v>
      </c>
      <c r="G1296" s="15" t="s">
        <v>1694</v>
      </c>
      <c r="H1296" s="14" t="s">
        <v>1694</v>
      </c>
      <c r="I1296" s="18" t="s">
        <v>1857</v>
      </c>
      <c r="J1296" s="18" t="s">
        <v>1866</v>
      </c>
      <c r="K1296" s="18" t="s">
        <v>1867</v>
      </c>
      <c r="L1296">
        <v>2000</v>
      </c>
      <c r="M1296" t="s">
        <v>1856</v>
      </c>
      <c r="O1296">
        <v>2005</v>
      </c>
      <c r="P1296">
        <v>2005</v>
      </c>
      <c r="Q1296" t="s">
        <v>1858</v>
      </c>
      <c r="R1296">
        <v>10</v>
      </c>
      <c r="T1296" t="s">
        <v>1859</v>
      </c>
      <c r="U1296" t="s">
        <v>1869</v>
      </c>
      <c r="V1296" s="9" t="s">
        <v>1868</v>
      </c>
      <c r="W1296">
        <v>17.5</v>
      </c>
      <c r="X1296" s="9" t="s">
        <v>1793</v>
      </c>
      <c r="Z1296">
        <v>0</v>
      </c>
      <c r="AD1296" t="s">
        <v>1694</v>
      </c>
      <c r="AF1296" t="s">
        <v>1694</v>
      </c>
      <c r="AI1296" t="s">
        <v>1694</v>
      </c>
      <c r="AJ1296" s="15" t="s">
        <v>1674</v>
      </c>
      <c r="AK1296" s="15">
        <v>0</v>
      </c>
      <c r="AP1296" s="15">
        <v>28</v>
      </c>
      <c r="AQ1296" s="14" t="s">
        <v>1865</v>
      </c>
      <c r="AR1296" s="15" t="s">
        <v>1864</v>
      </c>
    </row>
    <row r="1297" spans="1:44" x14ac:dyDescent="0.2">
      <c r="A1297" t="s">
        <v>1855</v>
      </c>
      <c r="B1297" s="15" t="s">
        <v>1672</v>
      </c>
      <c r="C1297" s="15" t="s">
        <v>1675</v>
      </c>
      <c r="D1297" t="s">
        <v>1875</v>
      </c>
      <c r="E1297" t="s">
        <v>1876</v>
      </c>
      <c r="G1297" s="15" t="s">
        <v>1694</v>
      </c>
      <c r="H1297" s="14" t="s">
        <v>1694</v>
      </c>
      <c r="I1297" s="18" t="s">
        <v>1857</v>
      </c>
      <c r="J1297" s="18" t="s">
        <v>1866</v>
      </c>
      <c r="K1297" s="18" t="s">
        <v>1867</v>
      </c>
      <c r="L1297">
        <v>2000</v>
      </c>
      <c r="M1297" t="s">
        <v>1856</v>
      </c>
      <c r="O1297">
        <v>2005</v>
      </c>
      <c r="P1297">
        <v>2005</v>
      </c>
      <c r="Q1297" t="s">
        <v>1858</v>
      </c>
      <c r="R1297">
        <v>10</v>
      </c>
      <c r="T1297" t="s">
        <v>1859</v>
      </c>
      <c r="U1297" t="s">
        <v>1869</v>
      </c>
      <c r="V1297" s="9" t="s">
        <v>1868</v>
      </c>
      <c r="W1297">
        <v>17.5</v>
      </c>
      <c r="X1297" s="9" t="s">
        <v>1790</v>
      </c>
      <c r="Z1297">
        <v>0</v>
      </c>
      <c r="AD1297" t="s">
        <v>1694</v>
      </c>
      <c r="AF1297" t="s">
        <v>1694</v>
      </c>
      <c r="AI1297" t="s">
        <v>1694</v>
      </c>
      <c r="AJ1297" s="15" t="s">
        <v>1674</v>
      </c>
      <c r="AK1297" s="15">
        <v>0</v>
      </c>
      <c r="AP1297" s="15">
        <v>28</v>
      </c>
      <c r="AQ1297" s="14" t="s">
        <v>1865</v>
      </c>
      <c r="AR1297" s="15" t="s">
        <v>1864</v>
      </c>
    </row>
    <row r="1298" spans="1:44" x14ac:dyDescent="0.2">
      <c r="A1298" t="s">
        <v>1855</v>
      </c>
      <c r="B1298" s="15" t="s">
        <v>1672</v>
      </c>
      <c r="C1298" s="15" t="s">
        <v>1675</v>
      </c>
      <c r="D1298" t="s">
        <v>1875</v>
      </c>
      <c r="E1298" t="s">
        <v>1876</v>
      </c>
      <c r="G1298" s="15" t="s">
        <v>1694</v>
      </c>
      <c r="H1298" s="14" t="s">
        <v>1694</v>
      </c>
      <c r="I1298" s="18" t="s">
        <v>1857</v>
      </c>
      <c r="J1298" s="18" t="s">
        <v>1866</v>
      </c>
      <c r="K1298" s="18" t="s">
        <v>1867</v>
      </c>
      <c r="L1298">
        <v>2000</v>
      </c>
      <c r="M1298" t="s">
        <v>1856</v>
      </c>
      <c r="O1298">
        <v>2005</v>
      </c>
      <c r="P1298">
        <v>2005</v>
      </c>
      <c r="Q1298" t="s">
        <v>1858</v>
      </c>
      <c r="R1298">
        <v>10</v>
      </c>
      <c r="T1298" t="s">
        <v>1859</v>
      </c>
      <c r="U1298" t="s">
        <v>1869</v>
      </c>
      <c r="V1298" s="9" t="s">
        <v>1868</v>
      </c>
      <c r="W1298">
        <v>17.5</v>
      </c>
      <c r="X1298" s="9" t="s">
        <v>1863</v>
      </c>
      <c r="Z1298">
        <v>0</v>
      </c>
      <c r="AD1298" t="s">
        <v>1694</v>
      </c>
      <c r="AF1298" t="s">
        <v>1694</v>
      </c>
      <c r="AI1298" t="s">
        <v>1694</v>
      </c>
      <c r="AJ1298" s="15" t="s">
        <v>1674</v>
      </c>
      <c r="AK1298" s="15">
        <v>0</v>
      </c>
      <c r="AP1298" s="15">
        <v>28</v>
      </c>
      <c r="AQ1298" s="14" t="s">
        <v>1865</v>
      </c>
      <c r="AR1298" s="15" t="s">
        <v>1864</v>
      </c>
    </row>
    <row r="1299" spans="1:44" x14ac:dyDescent="0.2">
      <c r="A1299" t="s">
        <v>1855</v>
      </c>
      <c r="B1299" s="15" t="s">
        <v>1672</v>
      </c>
      <c r="C1299" s="15" t="s">
        <v>1675</v>
      </c>
      <c r="D1299" t="s">
        <v>1875</v>
      </c>
      <c r="E1299" t="s">
        <v>1876</v>
      </c>
      <c r="G1299" s="15" t="s">
        <v>1694</v>
      </c>
      <c r="H1299" s="14" t="s">
        <v>1694</v>
      </c>
      <c r="I1299" s="18" t="s">
        <v>1857</v>
      </c>
      <c r="J1299" s="18" t="s">
        <v>1866</v>
      </c>
      <c r="K1299" s="18" t="s">
        <v>1867</v>
      </c>
      <c r="L1299">
        <v>2000</v>
      </c>
      <c r="M1299" t="s">
        <v>1856</v>
      </c>
      <c r="O1299">
        <v>2005</v>
      </c>
      <c r="P1299">
        <v>2005</v>
      </c>
      <c r="Q1299" t="s">
        <v>1858</v>
      </c>
      <c r="R1299">
        <v>10</v>
      </c>
      <c r="T1299" t="s">
        <v>1859</v>
      </c>
      <c r="U1299" t="s">
        <v>1869</v>
      </c>
      <c r="V1299" s="9" t="s">
        <v>1868</v>
      </c>
      <c r="W1299">
        <v>35</v>
      </c>
      <c r="X1299" s="9" t="s">
        <v>1862</v>
      </c>
      <c r="Z1299">
        <v>12</v>
      </c>
      <c r="AD1299" t="s">
        <v>1694</v>
      </c>
      <c r="AF1299" t="s">
        <v>1694</v>
      </c>
      <c r="AI1299" t="s">
        <v>1694</v>
      </c>
      <c r="AJ1299" s="15" t="s">
        <v>1674</v>
      </c>
      <c r="AK1299" s="15">
        <v>13.590999999999999</v>
      </c>
      <c r="AP1299" s="15">
        <v>28</v>
      </c>
      <c r="AQ1299" s="14" t="s">
        <v>1865</v>
      </c>
      <c r="AR1299" s="15" t="s">
        <v>1864</v>
      </c>
    </row>
    <row r="1300" spans="1:44" x14ac:dyDescent="0.2">
      <c r="A1300" t="s">
        <v>1855</v>
      </c>
      <c r="B1300" s="15" t="s">
        <v>1672</v>
      </c>
      <c r="C1300" s="15" t="s">
        <v>1675</v>
      </c>
      <c r="D1300" t="s">
        <v>1875</v>
      </c>
      <c r="E1300" t="s">
        <v>1876</v>
      </c>
      <c r="G1300" s="15" t="s">
        <v>1694</v>
      </c>
      <c r="H1300" s="14" t="s">
        <v>1694</v>
      </c>
      <c r="I1300" s="18" t="s">
        <v>1857</v>
      </c>
      <c r="J1300" s="18" t="s">
        <v>1866</v>
      </c>
      <c r="K1300" s="18" t="s">
        <v>1867</v>
      </c>
      <c r="L1300">
        <v>2000</v>
      </c>
      <c r="M1300" t="s">
        <v>1856</v>
      </c>
      <c r="O1300">
        <v>2005</v>
      </c>
      <c r="P1300">
        <v>2005</v>
      </c>
      <c r="Q1300" t="s">
        <v>1858</v>
      </c>
      <c r="R1300">
        <v>10</v>
      </c>
      <c r="T1300" t="s">
        <v>1859</v>
      </c>
      <c r="U1300" t="s">
        <v>1869</v>
      </c>
      <c r="V1300" s="9" t="s">
        <v>1868</v>
      </c>
      <c r="W1300">
        <v>35</v>
      </c>
      <c r="X1300" s="9" t="s">
        <v>1793</v>
      </c>
      <c r="Z1300">
        <v>12</v>
      </c>
      <c r="AD1300" t="s">
        <v>1694</v>
      </c>
      <c r="AF1300" t="s">
        <v>1694</v>
      </c>
      <c r="AI1300" t="s">
        <v>1694</v>
      </c>
      <c r="AJ1300" s="15" t="s">
        <v>1674</v>
      </c>
      <c r="AK1300" s="15">
        <v>34.225999999999999</v>
      </c>
      <c r="AP1300" s="15">
        <v>28</v>
      </c>
      <c r="AQ1300" s="14" t="s">
        <v>1865</v>
      </c>
      <c r="AR1300" s="15" t="s">
        <v>1864</v>
      </c>
    </row>
    <row r="1301" spans="1:44" x14ac:dyDescent="0.2">
      <c r="A1301" t="s">
        <v>1855</v>
      </c>
      <c r="B1301" s="15" t="s">
        <v>1672</v>
      </c>
      <c r="C1301" s="15" t="s">
        <v>1675</v>
      </c>
      <c r="D1301" t="s">
        <v>1875</v>
      </c>
      <c r="E1301" t="s">
        <v>1876</v>
      </c>
      <c r="G1301" s="15" t="s">
        <v>1694</v>
      </c>
      <c r="H1301" s="14" t="s">
        <v>1694</v>
      </c>
      <c r="I1301" s="18" t="s">
        <v>1857</v>
      </c>
      <c r="J1301" s="18" t="s">
        <v>1866</v>
      </c>
      <c r="K1301" s="18" t="s">
        <v>1867</v>
      </c>
      <c r="L1301">
        <v>2000</v>
      </c>
      <c r="M1301" t="s">
        <v>1856</v>
      </c>
      <c r="O1301">
        <v>2005</v>
      </c>
      <c r="P1301">
        <v>2005</v>
      </c>
      <c r="Q1301" t="s">
        <v>1858</v>
      </c>
      <c r="R1301">
        <v>10</v>
      </c>
      <c r="T1301" t="s">
        <v>1859</v>
      </c>
      <c r="U1301" t="s">
        <v>1869</v>
      </c>
      <c r="V1301" s="9" t="s">
        <v>1868</v>
      </c>
      <c r="W1301">
        <v>35</v>
      </c>
      <c r="X1301" s="9" t="s">
        <v>1790</v>
      </c>
      <c r="Z1301">
        <v>12</v>
      </c>
      <c r="AD1301" t="s">
        <v>1694</v>
      </c>
      <c r="AF1301" t="s">
        <v>1694</v>
      </c>
      <c r="AI1301" t="s">
        <v>1694</v>
      </c>
      <c r="AJ1301" s="15" t="s">
        <v>1674</v>
      </c>
      <c r="AK1301" s="15">
        <v>50.098999999999997</v>
      </c>
      <c r="AP1301" s="15">
        <v>28</v>
      </c>
      <c r="AQ1301" s="14" t="s">
        <v>1865</v>
      </c>
      <c r="AR1301" s="15" t="s">
        <v>1864</v>
      </c>
    </row>
    <row r="1302" spans="1:44" x14ac:dyDescent="0.2">
      <c r="A1302" t="s">
        <v>1855</v>
      </c>
      <c r="B1302" s="15" t="s">
        <v>1672</v>
      </c>
      <c r="C1302" s="15" t="s">
        <v>1675</v>
      </c>
      <c r="D1302" t="s">
        <v>1875</v>
      </c>
      <c r="E1302" t="s">
        <v>1876</v>
      </c>
      <c r="G1302" s="15" t="s">
        <v>1694</v>
      </c>
      <c r="H1302" s="14" t="s">
        <v>1694</v>
      </c>
      <c r="I1302" s="18" t="s">
        <v>1857</v>
      </c>
      <c r="J1302" s="18" t="s">
        <v>1866</v>
      </c>
      <c r="K1302" s="18" t="s">
        <v>1867</v>
      </c>
      <c r="L1302">
        <v>2000</v>
      </c>
      <c r="M1302" t="s">
        <v>1856</v>
      </c>
      <c r="O1302">
        <v>2005</v>
      </c>
      <c r="P1302">
        <v>2005</v>
      </c>
      <c r="Q1302" t="s">
        <v>1858</v>
      </c>
      <c r="R1302">
        <v>10</v>
      </c>
      <c r="T1302" t="s">
        <v>1859</v>
      </c>
      <c r="U1302" t="s">
        <v>1869</v>
      </c>
      <c r="V1302" s="9" t="s">
        <v>1868</v>
      </c>
      <c r="W1302">
        <v>35</v>
      </c>
      <c r="X1302" s="9" t="s">
        <v>1863</v>
      </c>
      <c r="Z1302">
        <v>12</v>
      </c>
      <c r="AD1302" t="s">
        <v>1694</v>
      </c>
      <c r="AF1302" t="s">
        <v>1694</v>
      </c>
      <c r="AI1302" t="s">
        <v>1694</v>
      </c>
      <c r="AJ1302" s="15" t="s">
        <v>1674</v>
      </c>
      <c r="AK1302" s="4">
        <v>15.972</v>
      </c>
      <c r="AP1302" s="15">
        <v>28</v>
      </c>
      <c r="AQ1302" s="14" t="s">
        <v>1865</v>
      </c>
      <c r="AR1302" s="15" t="s">
        <v>1864</v>
      </c>
    </row>
    <row r="1303" spans="1:44" x14ac:dyDescent="0.2">
      <c r="A1303" t="s">
        <v>1855</v>
      </c>
      <c r="B1303" s="15" t="s">
        <v>1672</v>
      </c>
      <c r="C1303" s="15" t="s">
        <v>1675</v>
      </c>
      <c r="D1303" t="s">
        <v>1875</v>
      </c>
      <c r="E1303" t="s">
        <v>1876</v>
      </c>
      <c r="G1303" s="15" t="s">
        <v>1694</v>
      </c>
      <c r="H1303" s="14" t="s">
        <v>1694</v>
      </c>
      <c r="I1303" s="18" t="s">
        <v>1857</v>
      </c>
      <c r="J1303" s="18" t="s">
        <v>1866</v>
      </c>
      <c r="K1303" s="18" t="s">
        <v>1867</v>
      </c>
      <c r="L1303">
        <v>2000</v>
      </c>
      <c r="M1303" t="s">
        <v>1856</v>
      </c>
      <c r="O1303">
        <v>2005</v>
      </c>
      <c r="P1303">
        <v>2005</v>
      </c>
      <c r="Q1303" t="s">
        <v>1858</v>
      </c>
      <c r="R1303">
        <v>10</v>
      </c>
      <c r="T1303" t="s">
        <v>1859</v>
      </c>
      <c r="U1303" t="s">
        <v>1869</v>
      </c>
      <c r="V1303" s="9" t="s">
        <v>1868</v>
      </c>
      <c r="W1303">
        <v>35</v>
      </c>
      <c r="X1303" s="9" t="s">
        <v>1862</v>
      </c>
      <c r="Z1303">
        <v>0</v>
      </c>
      <c r="AD1303" t="s">
        <v>1694</v>
      </c>
      <c r="AF1303" t="s">
        <v>1694</v>
      </c>
      <c r="AI1303" t="s">
        <v>1694</v>
      </c>
      <c r="AJ1303" s="15" t="s">
        <v>1674</v>
      </c>
      <c r="AK1303" s="15">
        <v>0</v>
      </c>
      <c r="AP1303" s="15">
        <v>28</v>
      </c>
      <c r="AQ1303" s="14" t="s">
        <v>1865</v>
      </c>
      <c r="AR1303" s="15" t="s">
        <v>1864</v>
      </c>
    </row>
    <row r="1304" spans="1:44" x14ac:dyDescent="0.2">
      <c r="A1304" t="s">
        <v>1855</v>
      </c>
      <c r="B1304" s="15" t="s">
        <v>1672</v>
      </c>
      <c r="C1304" s="15" t="s">
        <v>1675</v>
      </c>
      <c r="D1304" t="s">
        <v>1875</v>
      </c>
      <c r="E1304" t="s">
        <v>1876</v>
      </c>
      <c r="G1304" s="15" t="s">
        <v>1694</v>
      </c>
      <c r="H1304" s="14" t="s">
        <v>1694</v>
      </c>
      <c r="I1304" s="18" t="s">
        <v>1857</v>
      </c>
      <c r="J1304" s="18" t="s">
        <v>1866</v>
      </c>
      <c r="K1304" s="18" t="s">
        <v>1867</v>
      </c>
      <c r="L1304">
        <v>2000</v>
      </c>
      <c r="M1304" t="s">
        <v>1856</v>
      </c>
      <c r="O1304">
        <v>2005</v>
      </c>
      <c r="P1304">
        <v>2005</v>
      </c>
      <c r="Q1304" t="s">
        <v>1858</v>
      </c>
      <c r="R1304">
        <v>10</v>
      </c>
      <c r="T1304" t="s">
        <v>1859</v>
      </c>
      <c r="U1304" t="s">
        <v>1869</v>
      </c>
      <c r="V1304" s="9" t="s">
        <v>1868</v>
      </c>
      <c r="W1304">
        <v>35</v>
      </c>
      <c r="X1304" s="9" t="s">
        <v>1793</v>
      </c>
      <c r="Z1304">
        <v>0</v>
      </c>
      <c r="AD1304" t="s">
        <v>1694</v>
      </c>
      <c r="AF1304" t="s">
        <v>1694</v>
      </c>
      <c r="AI1304" t="s">
        <v>1694</v>
      </c>
      <c r="AJ1304" s="15" t="s">
        <v>1674</v>
      </c>
      <c r="AK1304" s="15">
        <v>0</v>
      </c>
      <c r="AP1304" s="15">
        <v>28</v>
      </c>
      <c r="AQ1304" s="14" t="s">
        <v>1865</v>
      </c>
      <c r="AR1304" s="15" t="s">
        <v>1864</v>
      </c>
    </row>
    <row r="1305" spans="1:44" x14ac:dyDescent="0.2">
      <c r="A1305" t="s">
        <v>1855</v>
      </c>
      <c r="B1305" s="15" t="s">
        <v>1672</v>
      </c>
      <c r="C1305" s="15" t="s">
        <v>1675</v>
      </c>
      <c r="D1305" t="s">
        <v>1875</v>
      </c>
      <c r="E1305" t="s">
        <v>1876</v>
      </c>
      <c r="G1305" s="15" t="s">
        <v>1694</v>
      </c>
      <c r="H1305" s="14" t="s">
        <v>1694</v>
      </c>
      <c r="I1305" s="18" t="s">
        <v>1857</v>
      </c>
      <c r="J1305" s="18" t="s">
        <v>1866</v>
      </c>
      <c r="K1305" s="18" t="s">
        <v>1867</v>
      </c>
      <c r="L1305">
        <v>2000</v>
      </c>
      <c r="M1305" t="s">
        <v>1856</v>
      </c>
      <c r="O1305">
        <v>2005</v>
      </c>
      <c r="P1305">
        <v>2005</v>
      </c>
      <c r="Q1305" t="s">
        <v>1858</v>
      </c>
      <c r="R1305">
        <v>10</v>
      </c>
      <c r="T1305" t="s">
        <v>1859</v>
      </c>
      <c r="U1305" t="s">
        <v>1869</v>
      </c>
      <c r="V1305" s="9" t="s">
        <v>1868</v>
      </c>
      <c r="W1305">
        <v>35</v>
      </c>
      <c r="X1305" s="9" t="s">
        <v>1790</v>
      </c>
      <c r="Z1305">
        <v>0</v>
      </c>
      <c r="AD1305" t="s">
        <v>1694</v>
      </c>
      <c r="AF1305" t="s">
        <v>1694</v>
      </c>
      <c r="AI1305" t="s">
        <v>1694</v>
      </c>
      <c r="AJ1305" s="15" t="s">
        <v>1674</v>
      </c>
      <c r="AK1305" s="15">
        <v>0</v>
      </c>
      <c r="AP1305" s="15">
        <v>28</v>
      </c>
      <c r="AQ1305" s="14" t="s">
        <v>1865</v>
      </c>
      <c r="AR1305" s="15" t="s">
        <v>1864</v>
      </c>
    </row>
    <row r="1306" spans="1:44" x14ac:dyDescent="0.2">
      <c r="A1306" t="s">
        <v>1855</v>
      </c>
      <c r="B1306" s="15" t="s">
        <v>1672</v>
      </c>
      <c r="C1306" s="15" t="s">
        <v>1675</v>
      </c>
      <c r="D1306" t="s">
        <v>1875</v>
      </c>
      <c r="E1306" t="s">
        <v>1876</v>
      </c>
      <c r="G1306" s="15" t="s">
        <v>1694</v>
      </c>
      <c r="H1306" s="14" t="s">
        <v>1694</v>
      </c>
      <c r="I1306" s="18" t="s">
        <v>1857</v>
      </c>
      <c r="J1306" s="18" t="s">
        <v>1866</v>
      </c>
      <c r="K1306" s="18" t="s">
        <v>1867</v>
      </c>
      <c r="L1306">
        <v>2000</v>
      </c>
      <c r="M1306" t="s">
        <v>1856</v>
      </c>
      <c r="O1306">
        <v>2005</v>
      </c>
      <c r="P1306">
        <v>2005</v>
      </c>
      <c r="Q1306" t="s">
        <v>1858</v>
      </c>
      <c r="R1306">
        <v>10</v>
      </c>
      <c r="T1306" t="s">
        <v>1859</v>
      </c>
      <c r="U1306" t="s">
        <v>1869</v>
      </c>
      <c r="V1306" s="9" t="s">
        <v>1868</v>
      </c>
      <c r="W1306">
        <v>35</v>
      </c>
      <c r="X1306" s="9" t="s">
        <v>1863</v>
      </c>
      <c r="Z1306">
        <v>0</v>
      </c>
      <c r="AD1306" t="s">
        <v>1694</v>
      </c>
      <c r="AF1306" t="s">
        <v>1694</v>
      </c>
      <c r="AI1306" t="s">
        <v>1694</v>
      </c>
      <c r="AJ1306" s="15" t="s">
        <v>1674</v>
      </c>
      <c r="AK1306" s="15">
        <v>0</v>
      </c>
      <c r="AP1306" s="15">
        <v>28</v>
      </c>
      <c r="AQ1306" s="14" t="s">
        <v>1865</v>
      </c>
      <c r="AR1306" s="15" t="s">
        <v>1864</v>
      </c>
    </row>
    <row r="1307" spans="1:44" x14ac:dyDescent="0.2">
      <c r="A1307" t="s">
        <v>1855</v>
      </c>
      <c r="B1307" s="15" t="s">
        <v>1672</v>
      </c>
      <c r="C1307" s="15" t="s">
        <v>1675</v>
      </c>
      <c r="D1307" t="s">
        <v>1875</v>
      </c>
      <c r="E1307" t="s">
        <v>1876</v>
      </c>
      <c r="G1307" s="15" t="s">
        <v>1694</v>
      </c>
      <c r="H1307" s="14" t="s">
        <v>1694</v>
      </c>
      <c r="I1307" s="18" t="s">
        <v>1857</v>
      </c>
      <c r="J1307" s="18" t="s">
        <v>1866</v>
      </c>
      <c r="K1307" s="18" t="s">
        <v>1867</v>
      </c>
      <c r="L1307">
        <v>2000</v>
      </c>
      <c r="M1307" t="s">
        <v>1856</v>
      </c>
      <c r="O1307">
        <v>2005</v>
      </c>
      <c r="P1307">
        <v>2005</v>
      </c>
      <c r="Q1307" t="s">
        <v>1858</v>
      </c>
      <c r="R1307">
        <v>10</v>
      </c>
      <c r="T1307" t="s">
        <v>1859</v>
      </c>
      <c r="U1307" t="s">
        <v>1869</v>
      </c>
      <c r="V1307" s="9" t="s">
        <v>1868</v>
      </c>
      <c r="W1307">
        <v>70</v>
      </c>
      <c r="X1307" s="9" t="s">
        <v>1862</v>
      </c>
      <c r="Z1307">
        <v>12</v>
      </c>
      <c r="AD1307" t="s">
        <v>1694</v>
      </c>
      <c r="AF1307" t="s">
        <v>1694</v>
      </c>
      <c r="AI1307" t="s">
        <v>1694</v>
      </c>
      <c r="AJ1307" s="15" t="s">
        <v>1674</v>
      </c>
      <c r="AK1307" s="15">
        <v>14.881</v>
      </c>
      <c r="AP1307" s="15">
        <v>28</v>
      </c>
      <c r="AQ1307" s="14" t="s">
        <v>1865</v>
      </c>
      <c r="AR1307" s="15" t="s">
        <v>1864</v>
      </c>
    </row>
    <row r="1308" spans="1:44" x14ac:dyDescent="0.2">
      <c r="A1308" t="s">
        <v>1855</v>
      </c>
      <c r="B1308" s="15" t="s">
        <v>1672</v>
      </c>
      <c r="C1308" s="15" t="s">
        <v>1675</v>
      </c>
      <c r="D1308" t="s">
        <v>1875</v>
      </c>
      <c r="E1308" t="s">
        <v>1876</v>
      </c>
      <c r="G1308" s="15" t="s">
        <v>1694</v>
      </c>
      <c r="H1308" s="14" t="s">
        <v>1694</v>
      </c>
      <c r="I1308" s="18" t="s">
        <v>1857</v>
      </c>
      <c r="J1308" s="18" t="s">
        <v>1866</v>
      </c>
      <c r="K1308" s="18" t="s">
        <v>1867</v>
      </c>
      <c r="L1308">
        <v>2000</v>
      </c>
      <c r="M1308" t="s">
        <v>1856</v>
      </c>
      <c r="O1308">
        <v>2005</v>
      </c>
      <c r="P1308">
        <v>2005</v>
      </c>
      <c r="Q1308" t="s">
        <v>1858</v>
      </c>
      <c r="R1308">
        <v>10</v>
      </c>
      <c r="T1308" t="s">
        <v>1859</v>
      </c>
      <c r="U1308" t="s">
        <v>1869</v>
      </c>
      <c r="V1308" s="9" t="s">
        <v>1868</v>
      </c>
      <c r="W1308">
        <v>70</v>
      </c>
      <c r="X1308" s="9" t="s">
        <v>1793</v>
      </c>
      <c r="Z1308">
        <v>12</v>
      </c>
      <c r="AD1308" t="s">
        <v>1694</v>
      </c>
      <c r="AF1308" t="s">
        <v>1694</v>
      </c>
      <c r="AI1308" t="s">
        <v>1694</v>
      </c>
      <c r="AJ1308" s="15" t="s">
        <v>1674</v>
      </c>
      <c r="AK1308" s="15">
        <v>53.274000000000001</v>
      </c>
      <c r="AP1308" s="15">
        <v>28</v>
      </c>
      <c r="AQ1308" s="14" t="s">
        <v>1865</v>
      </c>
      <c r="AR1308" s="15" t="s">
        <v>1864</v>
      </c>
    </row>
    <row r="1309" spans="1:44" x14ac:dyDescent="0.2">
      <c r="A1309" t="s">
        <v>1855</v>
      </c>
      <c r="B1309" s="15" t="s">
        <v>1672</v>
      </c>
      <c r="C1309" s="15" t="s">
        <v>1675</v>
      </c>
      <c r="D1309" t="s">
        <v>1875</v>
      </c>
      <c r="E1309" t="s">
        <v>1876</v>
      </c>
      <c r="G1309" s="15" t="s">
        <v>1694</v>
      </c>
      <c r="H1309" s="14" t="s">
        <v>1694</v>
      </c>
      <c r="I1309" s="18" t="s">
        <v>1857</v>
      </c>
      <c r="J1309" s="18" t="s">
        <v>1866</v>
      </c>
      <c r="K1309" s="18" t="s">
        <v>1867</v>
      </c>
      <c r="L1309">
        <v>2000</v>
      </c>
      <c r="M1309" t="s">
        <v>1856</v>
      </c>
      <c r="O1309">
        <v>2005</v>
      </c>
      <c r="P1309">
        <v>2005</v>
      </c>
      <c r="Q1309" t="s">
        <v>1858</v>
      </c>
      <c r="R1309">
        <v>10</v>
      </c>
      <c r="T1309" t="s">
        <v>1859</v>
      </c>
      <c r="U1309" t="s">
        <v>1869</v>
      </c>
      <c r="V1309" s="9" t="s">
        <v>1868</v>
      </c>
      <c r="W1309">
        <v>70</v>
      </c>
      <c r="X1309" s="9" t="s">
        <v>1790</v>
      </c>
      <c r="Z1309">
        <v>12</v>
      </c>
      <c r="AD1309" t="s">
        <v>1694</v>
      </c>
      <c r="AF1309" t="s">
        <v>1694</v>
      </c>
      <c r="AI1309" t="s">
        <v>1694</v>
      </c>
      <c r="AJ1309" s="15" t="s">
        <v>1674</v>
      </c>
      <c r="AK1309" s="15">
        <v>77.876999999999995</v>
      </c>
      <c r="AP1309" s="15">
        <v>28</v>
      </c>
      <c r="AQ1309" s="14" t="s">
        <v>1865</v>
      </c>
      <c r="AR1309" s="15" t="s">
        <v>1864</v>
      </c>
    </row>
    <row r="1310" spans="1:44" x14ac:dyDescent="0.2">
      <c r="A1310" t="s">
        <v>1855</v>
      </c>
      <c r="B1310" s="15" t="s">
        <v>1672</v>
      </c>
      <c r="C1310" s="15" t="s">
        <v>1675</v>
      </c>
      <c r="D1310" t="s">
        <v>1875</v>
      </c>
      <c r="E1310" t="s">
        <v>1876</v>
      </c>
      <c r="G1310" s="15" t="s">
        <v>1694</v>
      </c>
      <c r="H1310" s="14" t="s">
        <v>1694</v>
      </c>
      <c r="I1310" s="18" t="s">
        <v>1857</v>
      </c>
      <c r="J1310" s="18" t="s">
        <v>1866</v>
      </c>
      <c r="K1310" s="18" t="s">
        <v>1867</v>
      </c>
      <c r="L1310">
        <v>2000</v>
      </c>
      <c r="M1310" t="s">
        <v>1856</v>
      </c>
      <c r="O1310">
        <v>2005</v>
      </c>
      <c r="P1310">
        <v>2005</v>
      </c>
      <c r="Q1310" t="s">
        <v>1858</v>
      </c>
      <c r="R1310">
        <v>10</v>
      </c>
      <c r="T1310" t="s">
        <v>1859</v>
      </c>
      <c r="U1310" t="s">
        <v>1869</v>
      </c>
      <c r="V1310" s="9" t="s">
        <v>1868</v>
      </c>
      <c r="W1310">
        <v>70</v>
      </c>
      <c r="X1310" s="9" t="s">
        <v>1863</v>
      </c>
      <c r="Z1310">
        <v>12</v>
      </c>
      <c r="AD1310" t="s">
        <v>1694</v>
      </c>
      <c r="AF1310" t="s">
        <v>1694</v>
      </c>
      <c r="AI1310" t="s">
        <v>1694</v>
      </c>
      <c r="AJ1310" s="15" t="s">
        <v>1674</v>
      </c>
      <c r="AK1310" s="15">
        <v>36.606999999999999</v>
      </c>
      <c r="AP1310" s="15">
        <v>28</v>
      </c>
      <c r="AQ1310" s="14" t="s">
        <v>1865</v>
      </c>
      <c r="AR1310" s="15" t="s">
        <v>1864</v>
      </c>
    </row>
    <row r="1311" spans="1:44" x14ac:dyDescent="0.2">
      <c r="A1311" t="s">
        <v>1855</v>
      </c>
      <c r="B1311" s="15" t="s">
        <v>1672</v>
      </c>
      <c r="C1311" s="15" t="s">
        <v>1675</v>
      </c>
      <c r="D1311" t="s">
        <v>1875</v>
      </c>
      <c r="E1311" t="s">
        <v>1876</v>
      </c>
      <c r="G1311" s="15" t="s">
        <v>1694</v>
      </c>
      <c r="H1311" s="14" t="s">
        <v>1694</v>
      </c>
      <c r="I1311" s="18" t="s">
        <v>1857</v>
      </c>
      <c r="J1311" s="18" t="s">
        <v>1866</v>
      </c>
      <c r="K1311" s="18" t="s">
        <v>1867</v>
      </c>
      <c r="L1311">
        <v>2000</v>
      </c>
      <c r="M1311" t="s">
        <v>1856</v>
      </c>
      <c r="O1311">
        <v>2005</v>
      </c>
      <c r="P1311">
        <v>2005</v>
      </c>
      <c r="Q1311" t="s">
        <v>1858</v>
      </c>
      <c r="R1311">
        <v>10</v>
      </c>
      <c r="T1311" t="s">
        <v>1859</v>
      </c>
      <c r="U1311" t="s">
        <v>1869</v>
      </c>
      <c r="V1311" s="9" t="s">
        <v>1868</v>
      </c>
      <c r="W1311">
        <v>70</v>
      </c>
      <c r="X1311" s="9" t="s">
        <v>1862</v>
      </c>
      <c r="Z1311">
        <v>0</v>
      </c>
      <c r="AD1311" t="s">
        <v>1694</v>
      </c>
      <c r="AF1311" t="s">
        <v>1694</v>
      </c>
      <c r="AI1311" t="s">
        <v>1694</v>
      </c>
      <c r="AJ1311" s="15" t="s">
        <v>1674</v>
      </c>
      <c r="AK1311" s="15">
        <v>4.0670000000000002</v>
      </c>
      <c r="AP1311" s="15">
        <v>28</v>
      </c>
      <c r="AQ1311" s="14" t="s">
        <v>1865</v>
      </c>
      <c r="AR1311" s="15" t="s">
        <v>1864</v>
      </c>
    </row>
    <row r="1312" spans="1:44" x14ac:dyDescent="0.2">
      <c r="A1312" t="s">
        <v>1855</v>
      </c>
      <c r="B1312" s="15" t="s">
        <v>1672</v>
      </c>
      <c r="C1312" s="15" t="s">
        <v>1675</v>
      </c>
      <c r="D1312" t="s">
        <v>1875</v>
      </c>
      <c r="E1312" t="s">
        <v>1876</v>
      </c>
      <c r="G1312" s="15" t="s">
        <v>1694</v>
      </c>
      <c r="H1312" s="14" t="s">
        <v>1694</v>
      </c>
      <c r="I1312" s="18" t="s">
        <v>1857</v>
      </c>
      <c r="J1312" s="18" t="s">
        <v>1866</v>
      </c>
      <c r="K1312" s="18" t="s">
        <v>1867</v>
      </c>
      <c r="L1312">
        <v>2000</v>
      </c>
      <c r="M1312" t="s">
        <v>1856</v>
      </c>
      <c r="O1312">
        <v>2005</v>
      </c>
      <c r="P1312">
        <v>2005</v>
      </c>
      <c r="Q1312" t="s">
        <v>1858</v>
      </c>
      <c r="R1312">
        <v>10</v>
      </c>
      <c r="T1312" t="s">
        <v>1859</v>
      </c>
      <c r="U1312" t="s">
        <v>1869</v>
      </c>
      <c r="V1312" s="9" t="s">
        <v>1868</v>
      </c>
      <c r="W1312">
        <v>70</v>
      </c>
      <c r="X1312" s="9" t="s">
        <v>1793</v>
      </c>
      <c r="Z1312">
        <v>0</v>
      </c>
      <c r="AD1312" t="s">
        <v>1694</v>
      </c>
      <c r="AF1312" t="s">
        <v>1694</v>
      </c>
      <c r="AI1312" t="s">
        <v>1694</v>
      </c>
      <c r="AJ1312" s="15" t="s">
        <v>1674</v>
      </c>
      <c r="AK1312" s="15">
        <v>0</v>
      </c>
      <c r="AP1312" s="15">
        <v>28</v>
      </c>
      <c r="AQ1312" s="14" t="s">
        <v>1865</v>
      </c>
      <c r="AR1312" s="15" t="s">
        <v>1864</v>
      </c>
    </row>
    <row r="1313" spans="1:44" x14ac:dyDescent="0.2">
      <c r="A1313" t="s">
        <v>1855</v>
      </c>
      <c r="B1313" s="15" t="s">
        <v>1672</v>
      </c>
      <c r="C1313" s="15" t="s">
        <v>1675</v>
      </c>
      <c r="D1313" t="s">
        <v>1875</v>
      </c>
      <c r="E1313" t="s">
        <v>1876</v>
      </c>
      <c r="G1313" s="15" t="s">
        <v>1694</v>
      </c>
      <c r="H1313" s="14" t="s">
        <v>1694</v>
      </c>
      <c r="I1313" s="18" t="s">
        <v>1857</v>
      </c>
      <c r="J1313" s="18" t="s">
        <v>1866</v>
      </c>
      <c r="K1313" s="18" t="s">
        <v>1867</v>
      </c>
      <c r="L1313">
        <v>2000</v>
      </c>
      <c r="M1313" t="s">
        <v>1856</v>
      </c>
      <c r="O1313">
        <v>2005</v>
      </c>
      <c r="P1313">
        <v>2005</v>
      </c>
      <c r="Q1313" t="s">
        <v>1858</v>
      </c>
      <c r="R1313">
        <v>10</v>
      </c>
      <c r="T1313" t="s">
        <v>1859</v>
      </c>
      <c r="U1313" t="s">
        <v>1869</v>
      </c>
      <c r="V1313" s="9" t="s">
        <v>1868</v>
      </c>
      <c r="W1313">
        <v>70</v>
      </c>
      <c r="X1313" s="9" t="s">
        <v>1790</v>
      </c>
      <c r="Z1313">
        <v>0</v>
      </c>
      <c r="AD1313" t="s">
        <v>1694</v>
      </c>
      <c r="AF1313" t="s">
        <v>1694</v>
      </c>
      <c r="AI1313" t="s">
        <v>1694</v>
      </c>
      <c r="AJ1313" s="15" t="s">
        <v>1674</v>
      </c>
      <c r="AK1313" s="15">
        <v>0</v>
      </c>
      <c r="AP1313" s="15">
        <v>28</v>
      </c>
      <c r="AQ1313" s="14" t="s">
        <v>1865</v>
      </c>
      <c r="AR1313" s="15" t="s">
        <v>1864</v>
      </c>
    </row>
    <row r="1314" spans="1:44" x14ac:dyDescent="0.2">
      <c r="A1314" t="s">
        <v>1855</v>
      </c>
      <c r="B1314" s="15" t="s">
        <v>1672</v>
      </c>
      <c r="C1314" s="15" t="s">
        <v>1675</v>
      </c>
      <c r="D1314" t="s">
        <v>1875</v>
      </c>
      <c r="E1314" t="s">
        <v>1876</v>
      </c>
      <c r="G1314" s="15" t="s">
        <v>1694</v>
      </c>
      <c r="H1314" s="14" t="s">
        <v>1694</v>
      </c>
      <c r="I1314" s="18" t="s">
        <v>1857</v>
      </c>
      <c r="J1314" s="18" t="s">
        <v>1866</v>
      </c>
      <c r="K1314" s="18" t="s">
        <v>1867</v>
      </c>
      <c r="L1314">
        <v>2000</v>
      </c>
      <c r="M1314" t="s">
        <v>1856</v>
      </c>
      <c r="O1314">
        <v>2005</v>
      </c>
      <c r="P1314">
        <v>2005</v>
      </c>
      <c r="Q1314" t="s">
        <v>1858</v>
      </c>
      <c r="R1314">
        <v>10</v>
      </c>
      <c r="T1314" t="s">
        <v>1859</v>
      </c>
      <c r="U1314" t="s">
        <v>1869</v>
      </c>
      <c r="V1314" s="9" t="s">
        <v>1868</v>
      </c>
      <c r="W1314">
        <v>70</v>
      </c>
      <c r="X1314" s="9" t="s">
        <v>1863</v>
      </c>
      <c r="Z1314">
        <v>0</v>
      </c>
      <c r="AD1314" t="s">
        <v>1694</v>
      </c>
      <c r="AF1314" t="s">
        <v>1694</v>
      </c>
      <c r="AI1314" t="s">
        <v>1694</v>
      </c>
      <c r="AJ1314" s="15" t="s">
        <v>1674</v>
      </c>
      <c r="AK1314" s="15">
        <v>0</v>
      </c>
      <c r="AP1314" s="15">
        <v>28</v>
      </c>
      <c r="AQ1314" s="14" t="s">
        <v>1865</v>
      </c>
      <c r="AR1314" s="15" t="s">
        <v>1864</v>
      </c>
    </row>
    <row r="1315" spans="1:44" x14ac:dyDescent="0.2">
      <c r="A1315" t="s">
        <v>1855</v>
      </c>
      <c r="B1315" s="15" t="s">
        <v>1672</v>
      </c>
      <c r="C1315" s="15" t="s">
        <v>1675</v>
      </c>
      <c r="D1315" t="s">
        <v>1875</v>
      </c>
      <c r="E1315" t="s">
        <v>1876</v>
      </c>
      <c r="G1315" s="15" t="s">
        <v>1694</v>
      </c>
      <c r="H1315" s="14" t="s">
        <v>1694</v>
      </c>
      <c r="I1315" s="18" t="s">
        <v>1857</v>
      </c>
      <c r="J1315" s="18" t="s">
        <v>1866</v>
      </c>
      <c r="K1315" s="18" t="s">
        <v>1867</v>
      </c>
      <c r="L1315">
        <v>2000</v>
      </c>
      <c r="M1315" t="s">
        <v>1856</v>
      </c>
      <c r="O1315">
        <v>2005</v>
      </c>
      <c r="P1315">
        <v>2005</v>
      </c>
      <c r="Q1315" t="s">
        <v>1858</v>
      </c>
      <c r="R1315">
        <v>10</v>
      </c>
      <c r="T1315" t="s">
        <v>1859</v>
      </c>
      <c r="U1315" t="s">
        <v>1869</v>
      </c>
      <c r="V1315" s="9" t="s">
        <v>1868</v>
      </c>
      <c r="W1315">
        <v>140</v>
      </c>
      <c r="X1315" s="9" t="s">
        <v>1862</v>
      </c>
      <c r="Z1315">
        <v>12</v>
      </c>
      <c r="AD1315" t="s">
        <v>1694</v>
      </c>
      <c r="AF1315" t="s">
        <v>1694</v>
      </c>
      <c r="AI1315" t="s">
        <v>1694</v>
      </c>
      <c r="AJ1315" s="15" t="s">
        <v>1674</v>
      </c>
      <c r="AK1315" s="15">
        <v>11.21</v>
      </c>
      <c r="AP1315" s="15">
        <v>28</v>
      </c>
      <c r="AQ1315" s="14" t="s">
        <v>1865</v>
      </c>
      <c r="AR1315" s="15" t="s">
        <v>1864</v>
      </c>
    </row>
    <row r="1316" spans="1:44" x14ac:dyDescent="0.2">
      <c r="A1316" t="s">
        <v>1855</v>
      </c>
      <c r="B1316" s="15" t="s">
        <v>1672</v>
      </c>
      <c r="C1316" s="15" t="s">
        <v>1675</v>
      </c>
      <c r="D1316" t="s">
        <v>1875</v>
      </c>
      <c r="E1316" t="s">
        <v>1876</v>
      </c>
      <c r="G1316" s="15" t="s">
        <v>1694</v>
      </c>
      <c r="H1316" s="14" t="s">
        <v>1694</v>
      </c>
      <c r="I1316" s="18" t="s">
        <v>1857</v>
      </c>
      <c r="J1316" s="18" t="s">
        <v>1866</v>
      </c>
      <c r="K1316" s="18" t="s">
        <v>1867</v>
      </c>
      <c r="L1316">
        <v>2000</v>
      </c>
      <c r="M1316" t="s">
        <v>1856</v>
      </c>
      <c r="O1316">
        <v>2005</v>
      </c>
      <c r="P1316">
        <v>2005</v>
      </c>
      <c r="Q1316" t="s">
        <v>1858</v>
      </c>
      <c r="R1316">
        <v>10</v>
      </c>
      <c r="T1316" t="s">
        <v>1859</v>
      </c>
      <c r="U1316" t="s">
        <v>1869</v>
      </c>
      <c r="V1316" s="9" t="s">
        <v>1868</v>
      </c>
      <c r="W1316">
        <v>140</v>
      </c>
      <c r="X1316" s="9" t="s">
        <v>1793</v>
      </c>
      <c r="Z1316">
        <v>12</v>
      </c>
      <c r="AD1316" t="s">
        <v>1694</v>
      </c>
      <c r="AF1316" t="s">
        <v>1694</v>
      </c>
      <c r="AI1316" t="s">
        <v>1694</v>
      </c>
      <c r="AJ1316" s="15" t="s">
        <v>1674</v>
      </c>
      <c r="AK1316" s="15">
        <v>69.94</v>
      </c>
      <c r="AP1316" s="15">
        <v>28</v>
      </c>
      <c r="AQ1316" s="14" t="s">
        <v>1865</v>
      </c>
      <c r="AR1316" s="15" t="s">
        <v>1864</v>
      </c>
    </row>
    <row r="1317" spans="1:44" x14ac:dyDescent="0.2">
      <c r="A1317" t="s">
        <v>1855</v>
      </c>
      <c r="B1317" s="15" t="s">
        <v>1672</v>
      </c>
      <c r="C1317" s="15" t="s">
        <v>1675</v>
      </c>
      <c r="D1317" t="s">
        <v>1875</v>
      </c>
      <c r="E1317" t="s">
        <v>1876</v>
      </c>
      <c r="G1317" s="15" t="s">
        <v>1694</v>
      </c>
      <c r="H1317" s="14" t="s">
        <v>1694</v>
      </c>
      <c r="I1317" s="18" t="s">
        <v>1857</v>
      </c>
      <c r="J1317" s="18" t="s">
        <v>1866</v>
      </c>
      <c r="K1317" s="18" t="s">
        <v>1867</v>
      </c>
      <c r="L1317">
        <v>2000</v>
      </c>
      <c r="M1317" t="s">
        <v>1856</v>
      </c>
      <c r="O1317">
        <v>2005</v>
      </c>
      <c r="P1317">
        <v>2005</v>
      </c>
      <c r="Q1317" t="s">
        <v>1858</v>
      </c>
      <c r="R1317">
        <v>10</v>
      </c>
      <c r="T1317" t="s">
        <v>1859</v>
      </c>
      <c r="U1317" t="s">
        <v>1869</v>
      </c>
      <c r="V1317" s="9" t="s">
        <v>1868</v>
      </c>
      <c r="W1317">
        <v>140</v>
      </c>
      <c r="X1317" s="9" t="s">
        <v>1790</v>
      </c>
      <c r="Z1317">
        <v>12</v>
      </c>
      <c r="AD1317" t="s">
        <v>1694</v>
      </c>
      <c r="AF1317" t="s">
        <v>1694</v>
      </c>
      <c r="AI1317" t="s">
        <v>1694</v>
      </c>
      <c r="AJ1317" s="15" t="s">
        <v>1674</v>
      </c>
      <c r="AK1317" s="15">
        <v>93.75</v>
      </c>
      <c r="AP1317" s="15">
        <v>28</v>
      </c>
      <c r="AQ1317" s="14" t="s">
        <v>1865</v>
      </c>
      <c r="AR1317" s="15" t="s">
        <v>1864</v>
      </c>
    </row>
    <row r="1318" spans="1:44" x14ac:dyDescent="0.2">
      <c r="A1318" t="s">
        <v>1855</v>
      </c>
      <c r="B1318" s="15" t="s">
        <v>1672</v>
      </c>
      <c r="C1318" s="15" t="s">
        <v>1675</v>
      </c>
      <c r="D1318" t="s">
        <v>1875</v>
      </c>
      <c r="E1318" t="s">
        <v>1876</v>
      </c>
      <c r="G1318" s="15" t="s">
        <v>1694</v>
      </c>
      <c r="H1318" s="14" t="s">
        <v>1694</v>
      </c>
      <c r="I1318" s="18" t="s">
        <v>1857</v>
      </c>
      <c r="J1318" s="18" t="s">
        <v>1866</v>
      </c>
      <c r="K1318" s="18" t="s">
        <v>1867</v>
      </c>
      <c r="L1318">
        <v>2000</v>
      </c>
      <c r="M1318" t="s">
        <v>1856</v>
      </c>
      <c r="O1318">
        <v>2005</v>
      </c>
      <c r="P1318">
        <v>2005</v>
      </c>
      <c r="Q1318" t="s">
        <v>1858</v>
      </c>
      <c r="R1318">
        <v>10</v>
      </c>
      <c r="T1318" t="s">
        <v>1859</v>
      </c>
      <c r="U1318" t="s">
        <v>1869</v>
      </c>
      <c r="V1318" s="9" t="s">
        <v>1868</v>
      </c>
      <c r="W1318">
        <v>140</v>
      </c>
      <c r="X1318" s="9" t="s">
        <v>1863</v>
      </c>
      <c r="Z1318">
        <v>12</v>
      </c>
      <c r="AD1318" t="s">
        <v>1694</v>
      </c>
      <c r="AF1318" t="s">
        <v>1694</v>
      </c>
      <c r="AI1318" t="s">
        <v>1694</v>
      </c>
      <c r="AJ1318" s="15" t="s">
        <v>1674</v>
      </c>
      <c r="AK1318" s="4">
        <v>47.718000000000004</v>
      </c>
      <c r="AP1318" s="15">
        <v>28</v>
      </c>
      <c r="AQ1318" s="14" t="s">
        <v>1865</v>
      </c>
      <c r="AR1318" s="15" t="s">
        <v>1864</v>
      </c>
    </row>
    <row r="1319" spans="1:44" x14ac:dyDescent="0.2">
      <c r="A1319" t="s">
        <v>1855</v>
      </c>
      <c r="B1319" s="15" t="s">
        <v>1672</v>
      </c>
      <c r="C1319" s="15" t="s">
        <v>1675</v>
      </c>
      <c r="D1319" t="s">
        <v>1875</v>
      </c>
      <c r="E1319" t="s">
        <v>1876</v>
      </c>
      <c r="G1319" s="15" t="s">
        <v>1694</v>
      </c>
      <c r="H1319" s="14" t="s">
        <v>1694</v>
      </c>
      <c r="I1319" s="18" t="s">
        <v>1857</v>
      </c>
      <c r="J1319" s="18" t="s">
        <v>1866</v>
      </c>
      <c r="K1319" s="18" t="s">
        <v>1867</v>
      </c>
      <c r="L1319">
        <v>2000</v>
      </c>
      <c r="M1319" t="s">
        <v>1856</v>
      </c>
      <c r="O1319">
        <v>2005</v>
      </c>
      <c r="P1319">
        <v>2005</v>
      </c>
      <c r="Q1319" t="s">
        <v>1858</v>
      </c>
      <c r="R1319">
        <v>10</v>
      </c>
      <c r="T1319" t="s">
        <v>1859</v>
      </c>
      <c r="U1319" t="s">
        <v>1869</v>
      </c>
      <c r="V1319" s="9" t="s">
        <v>1868</v>
      </c>
      <c r="W1319">
        <v>140</v>
      </c>
      <c r="X1319" s="9" t="s">
        <v>1862</v>
      </c>
      <c r="Z1319">
        <v>0</v>
      </c>
      <c r="AD1319" t="s">
        <v>1694</v>
      </c>
      <c r="AF1319" t="s">
        <v>1694</v>
      </c>
      <c r="AI1319" t="s">
        <v>1694</v>
      </c>
      <c r="AJ1319" s="15" t="s">
        <v>1674</v>
      </c>
      <c r="AK1319" s="15">
        <v>10.02</v>
      </c>
      <c r="AP1319" s="15">
        <v>28</v>
      </c>
      <c r="AQ1319" s="14" t="s">
        <v>1865</v>
      </c>
      <c r="AR1319" s="15" t="s">
        <v>1864</v>
      </c>
    </row>
    <row r="1320" spans="1:44" x14ac:dyDescent="0.2">
      <c r="A1320" t="s">
        <v>1855</v>
      </c>
      <c r="B1320" s="15" t="s">
        <v>1672</v>
      </c>
      <c r="C1320" s="15" t="s">
        <v>1675</v>
      </c>
      <c r="D1320" t="s">
        <v>1875</v>
      </c>
      <c r="E1320" t="s">
        <v>1876</v>
      </c>
      <c r="G1320" s="15" t="s">
        <v>1694</v>
      </c>
      <c r="H1320" s="14" t="s">
        <v>1694</v>
      </c>
      <c r="I1320" s="18" t="s">
        <v>1857</v>
      </c>
      <c r="J1320" s="18" t="s">
        <v>1866</v>
      </c>
      <c r="K1320" s="18" t="s">
        <v>1867</v>
      </c>
      <c r="L1320">
        <v>2000</v>
      </c>
      <c r="M1320" t="s">
        <v>1856</v>
      </c>
      <c r="O1320">
        <v>2005</v>
      </c>
      <c r="P1320">
        <v>2005</v>
      </c>
      <c r="Q1320" t="s">
        <v>1858</v>
      </c>
      <c r="R1320">
        <v>10</v>
      </c>
      <c r="T1320" t="s">
        <v>1859</v>
      </c>
      <c r="U1320" t="s">
        <v>1869</v>
      </c>
      <c r="V1320" s="9" t="s">
        <v>1868</v>
      </c>
      <c r="W1320">
        <v>140</v>
      </c>
      <c r="X1320" s="9" t="s">
        <v>1793</v>
      </c>
      <c r="Z1320">
        <v>0</v>
      </c>
      <c r="AD1320" t="s">
        <v>1694</v>
      </c>
      <c r="AF1320" t="s">
        <v>1694</v>
      </c>
      <c r="AI1320" t="s">
        <v>1694</v>
      </c>
      <c r="AJ1320" s="15" t="s">
        <v>1674</v>
      </c>
      <c r="AK1320" s="15">
        <v>0</v>
      </c>
      <c r="AP1320" s="15">
        <v>28</v>
      </c>
      <c r="AQ1320" s="14" t="s">
        <v>1865</v>
      </c>
      <c r="AR1320" s="15" t="s">
        <v>1864</v>
      </c>
    </row>
    <row r="1321" spans="1:44" x14ac:dyDescent="0.2">
      <c r="A1321" t="s">
        <v>1855</v>
      </c>
      <c r="B1321" s="15" t="s">
        <v>1672</v>
      </c>
      <c r="C1321" s="15" t="s">
        <v>1675</v>
      </c>
      <c r="D1321" t="s">
        <v>1875</v>
      </c>
      <c r="E1321" t="s">
        <v>1876</v>
      </c>
      <c r="G1321" s="15" t="s">
        <v>1694</v>
      </c>
      <c r="H1321" s="14" t="s">
        <v>1694</v>
      </c>
      <c r="I1321" s="18" t="s">
        <v>1857</v>
      </c>
      <c r="J1321" s="18" t="s">
        <v>1866</v>
      </c>
      <c r="K1321" s="18" t="s">
        <v>1867</v>
      </c>
      <c r="L1321">
        <v>2000</v>
      </c>
      <c r="M1321" t="s">
        <v>1856</v>
      </c>
      <c r="O1321">
        <v>2005</v>
      </c>
      <c r="P1321">
        <v>2005</v>
      </c>
      <c r="Q1321" t="s">
        <v>1858</v>
      </c>
      <c r="R1321">
        <v>10</v>
      </c>
      <c r="T1321" t="s">
        <v>1859</v>
      </c>
      <c r="U1321" t="s">
        <v>1869</v>
      </c>
      <c r="V1321" s="9" t="s">
        <v>1868</v>
      </c>
      <c r="W1321">
        <v>140</v>
      </c>
      <c r="X1321" s="9" t="s">
        <v>1790</v>
      </c>
      <c r="Z1321">
        <v>0</v>
      </c>
      <c r="AD1321" t="s">
        <v>1694</v>
      </c>
      <c r="AF1321" t="s">
        <v>1694</v>
      </c>
      <c r="AI1321" t="s">
        <v>1694</v>
      </c>
      <c r="AJ1321" s="15" t="s">
        <v>1674</v>
      </c>
      <c r="AK1321" s="15">
        <v>0</v>
      </c>
      <c r="AP1321" s="15">
        <v>28</v>
      </c>
      <c r="AQ1321" s="14" t="s">
        <v>1865</v>
      </c>
      <c r="AR1321" s="15" t="s">
        <v>1864</v>
      </c>
    </row>
    <row r="1322" spans="1:44" x14ac:dyDescent="0.2">
      <c r="A1322" t="s">
        <v>1855</v>
      </c>
      <c r="B1322" s="15" t="s">
        <v>1672</v>
      </c>
      <c r="C1322" s="15" t="s">
        <v>1675</v>
      </c>
      <c r="D1322" t="s">
        <v>1875</v>
      </c>
      <c r="E1322" t="s">
        <v>1876</v>
      </c>
      <c r="G1322" s="15" t="s">
        <v>1694</v>
      </c>
      <c r="H1322" s="14" t="s">
        <v>1694</v>
      </c>
      <c r="I1322" s="18" t="s">
        <v>1857</v>
      </c>
      <c r="J1322" s="18" t="s">
        <v>1866</v>
      </c>
      <c r="K1322" s="18" t="s">
        <v>1867</v>
      </c>
      <c r="L1322">
        <v>2000</v>
      </c>
      <c r="M1322" t="s">
        <v>1856</v>
      </c>
      <c r="O1322">
        <v>2005</v>
      </c>
      <c r="P1322">
        <v>2005</v>
      </c>
      <c r="Q1322" t="s">
        <v>1858</v>
      </c>
      <c r="R1322">
        <v>10</v>
      </c>
      <c r="T1322" t="s">
        <v>1859</v>
      </c>
      <c r="U1322" t="s">
        <v>1869</v>
      </c>
      <c r="V1322" s="9" t="s">
        <v>1868</v>
      </c>
      <c r="W1322">
        <v>140</v>
      </c>
      <c r="X1322" s="9" t="s">
        <v>1863</v>
      </c>
      <c r="Z1322">
        <v>0</v>
      </c>
      <c r="AD1322" t="s">
        <v>1694</v>
      </c>
      <c r="AF1322" t="s">
        <v>1694</v>
      </c>
      <c r="AI1322" t="s">
        <v>1694</v>
      </c>
      <c r="AJ1322" s="15" t="s">
        <v>1674</v>
      </c>
      <c r="AK1322" s="15">
        <v>0</v>
      </c>
      <c r="AP1322" s="15">
        <v>28</v>
      </c>
      <c r="AQ1322" s="14" t="s">
        <v>1865</v>
      </c>
      <c r="AR1322" s="15" t="s">
        <v>1864</v>
      </c>
    </row>
    <row r="1323" spans="1:44" x14ac:dyDescent="0.2">
      <c r="A1323" t="s">
        <v>1855</v>
      </c>
      <c r="B1323" s="15" t="s">
        <v>1672</v>
      </c>
      <c r="C1323" s="15" t="s">
        <v>1675</v>
      </c>
      <c r="D1323" t="s">
        <v>1875</v>
      </c>
      <c r="E1323" t="s">
        <v>1876</v>
      </c>
      <c r="G1323" s="15" t="s">
        <v>1694</v>
      </c>
      <c r="H1323" s="14" t="s">
        <v>1694</v>
      </c>
      <c r="I1323" s="18" t="s">
        <v>1857</v>
      </c>
      <c r="J1323" s="18" t="s">
        <v>1866</v>
      </c>
      <c r="K1323" s="18" t="s">
        <v>1867</v>
      </c>
      <c r="L1323">
        <v>2000</v>
      </c>
      <c r="M1323" t="s">
        <v>1856</v>
      </c>
      <c r="O1323">
        <v>2005</v>
      </c>
      <c r="P1323">
        <v>2005</v>
      </c>
      <c r="Q1323" t="s">
        <v>1858</v>
      </c>
      <c r="R1323">
        <v>10</v>
      </c>
      <c r="T1323" t="s">
        <v>1859</v>
      </c>
      <c r="U1323" t="s">
        <v>1869</v>
      </c>
      <c r="V1323" s="9" t="s">
        <v>1868</v>
      </c>
      <c r="W1323">
        <v>210</v>
      </c>
      <c r="X1323" s="9" t="s">
        <v>1862</v>
      </c>
      <c r="Z1323">
        <v>12</v>
      </c>
      <c r="AD1323" t="s">
        <v>1694</v>
      </c>
      <c r="AF1323" t="s">
        <v>1694</v>
      </c>
      <c r="AI1323" t="s">
        <v>1694</v>
      </c>
      <c r="AJ1323" s="15" t="s">
        <v>1674</v>
      </c>
      <c r="AK1323" s="15">
        <v>40.972000000000001</v>
      </c>
      <c r="AP1323" s="15">
        <v>28</v>
      </c>
      <c r="AQ1323" s="14" t="s">
        <v>1865</v>
      </c>
      <c r="AR1323" s="15" t="s">
        <v>1864</v>
      </c>
    </row>
    <row r="1324" spans="1:44" x14ac:dyDescent="0.2">
      <c r="A1324" t="s">
        <v>1855</v>
      </c>
      <c r="B1324" s="15" t="s">
        <v>1672</v>
      </c>
      <c r="C1324" s="15" t="s">
        <v>1675</v>
      </c>
      <c r="D1324" t="s">
        <v>1875</v>
      </c>
      <c r="E1324" t="s">
        <v>1876</v>
      </c>
      <c r="G1324" s="15" t="s">
        <v>1694</v>
      </c>
      <c r="H1324" s="14" t="s">
        <v>1694</v>
      </c>
      <c r="I1324" s="18" t="s">
        <v>1857</v>
      </c>
      <c r="J1324" s="18" t="s">
        <v>1866</v>
      </c>
      <c r="K1324" s="18" t="s">
        <v>1867</v>
      </c>
      <c r="L1324">
        <v>2000</v>
      </c>
      <c r="M1324" t="s">
        <v>1856</v>
      </c>
      <c r="O1324">
        <v>2005</v>
      </c>
      <c r="P1324">
        <v>2005</v>
      </c>
      <c r="Q1324" t="s">
        <v>1858</v>
      </c>
      <c r="R1324">
        <v>10</v>
      </c>
      <c r="T1324" t="s">
        <v>1859</v>
      </c>
      <c r="U1324" t="s">
        <v>1869</v>
      </c>
      <c r="V1324" s="9" t="s">
        <v>1868</v>
      </c>
      <c r="W1324">
        <v>210</v>
      </c>
      <c r="X1324" s="9" t="s">
        <v>1793</v>
      </c>
      <c r="Z1324">
        <v>12</v>
      </c>
      <c r="AD1324" t="s">
        <v>1694</v>
      </c>
      <c r="AF1324" t="s">
        <v>1694</v>
      </c>
      <c r="AI1324" t="s">
        <v>1694</v>
      </c>
      <c r="AJ1324" s="15" t="s">
        <v>1674</v>
      </c>
      <c r="AK1324" s="15">
        <v>87.798000000000002</v>
      </c>
      <c r="AP1324" s="15">
        <v>28</v>
      </c>
      <c r="AQ1324" s="14" t="s">
        <v>1865</v>
      </c>
      <c r="AR1324" s="15" t="s">
        <v>1864</v>
      </c>
    </row>
    <row r="1325" spans="1:44" x14ac:dyDescent="0.2">
      <c r="A1325" t="s">
        <v>1855</v>
      </c>
      <c r="B1325" s="15" t="s">
        <v>1672</v>
      </c>
      <c r="C1325" s="15" t="s">
        <v>1675</v>
      </c>
      <c r="D1325" t="s">
        <v>1875</v>
      </c>
      <c r="E1325" t="s">
        <v>1876</v>
      </c>
      <c r="G1325" s="15" t="s">
        <v>1694</v>
      </c>
      <c r="H1325" s="14" t="s">
        <v>1694</v>
      </c>
      <c r="I1325" s="18" t="s">
        <v>1857</v>
      </c>
      <c r="J1325" s="18" t="s">
        <v>1866</v>
      </c>
      <c r="K1325" s="18" t="s">
        <v>1867</v>
      </c>
      <c r="L1325">
        <v>2000</v>
      </c>
      <c r="M1325" t="s">
        <v>1856</v>
      </c>
      <c r="O1325">
        <v>2005</v>
      </c>
      <c r="P1325">
        <v>2005</v>
      </c>
      <c r="Q1325" t="s">
        <v>1858</v>
      </c>
      <c r="R1325">
        <v>10</v>
      </c>
      <c r="T1325" t="s">
        <v>1859</v>
      </c>
      <c r="U1325" t="s">
        <v>1869</v>
      </c>
      <c r="V1325" s="9" t="s">
        <v>1868</v>
      </c>
      <c r="W1325">
        <v>210</v>
      </c>
      <c r="X1325" s="9" t="s">
        <v>1790</v>
      </c>
      <c r="Z1325">
        <v>12</v>
      </c>
      <c r="AD1325" t="s">
        <v>1694</v>
      </c>
      <c r="AF1325" t="s">
        <v>1694</v>
      </c>
      <c r="AI1325" t="s">
        <v>1694</v>
      </c>
      <c r="AJ1325" s="15" t="s">
        <v>1674</v>
      </c>
      <c r="AK1325" s="15">
        <v>99.701999999999998</v>
      </c>
      <c r="AP1325" s="15">
        <v>28</v>
      </c>
      <c r="AQ1325" s="14" t="s">
        <v>1865</v>
      </c>
      <c r="AR1325" s="15" t="s">
        <v>1864</v>
      </c>
    </row>
    <row r="1326" spans="1:44" x14ac:dyDescent="0.2">
      <c r="A1326" t="s">
        <v>1855</v>
      </c>
      <c r="B1326" s="15" t="s">
        <v>1672</v>
      </c>
      <c r="C1326" s="15" t="s">
        <v>1675</v>
      </c>
      <c r="D1326" t="s">
        <v>1875</v>
      </c>
      <c r="E1326" t="s">
        <v>1876</v>
      </c>
      <c r="G1326" s="15" t="s">
        <v>1694</v>
      </c>
      <c r="H1326" s="14" t="s">
        <v>1694</v>
      </c>
      <c r="I1326" s="18" t="s">
        <v>1857</v>
      </c>
      <c r="J1326" s="18" t="s">
        <v>1866</v>
      </c>
      <c r="K1326" s="18" t="s">
        <v>1867</v>
      </c>
      <c r="L1326">
        <v>2000</v>
      </c>
      <c r="M1326" t="s">
        <v>1856</v>
      </c>
      <c r="O1326">
        <v>2005</v>
      </c>
      <c r="P1326">
        <v>2005</v>
      </c>
      <c r="Q1326" t="s">
        <v>1858</v>
      </c>
      <c r="R1326">
        <v>10</v>
      </c>
      <c r="T1326" t="s">
        <v>1859</v>
      </c>
      <c r="U1326" t="s">
        <v>1869</v>
      </c>
      <c r="V1326" s="9" t="s">
        <v>1868</v>
      </c>
      <c r="W1326">
        <v>210</v>
      </c>
      <c r="X1326" s="9" t="s">
        <v>1863</v>
      </c>
      <c r="Z1326">
        <v>12</v>
      </c>
      <c r="AD1326" t="s">
        <v>1694</v>
      </c>
      <c r="AF1326" t="s">
        <v>1694</v>
      </c>
      <c r="AI1326" t="s">
        <v>1694</v>
      </c>
      <c r="AJ1326" s="15" t="s">
        <v>1674</v>
      </c>
      <c r="AK1326" s="4">
        <v>78.274000000000001</v>
      </c>
      <c r="AP1326" s="15">
        <v>28</v>
      </c>
      <c r="AQ1326" s="14" t="s">
        <v>1865</v>
      </c>
      <c r="AR1326" s="15" t="s">
        <v>1864</v>
      </c>
    </row>
    <row r="1327" spans="1:44" x14ac:dyDescent="0.2">
      <c r="A1327" t="s">
        <v>1855</v>
      </c>
      <c r="B1327" s="15" t="s">
        <v>1672</v>
      </c>
      <c r="C1327" s="15" t="s">
        <v>1675</v>
      </c>
      <c r="D1327" t="s">
        <v>1875</v>
      </c>
      <c r="E1327" t="s">
        <v>1876</v>
      </c>
      <c r="G1327" s="15" t="s">
        <v>1694</v>
      </c>
      <c r="H1327" s="14" t="s">
        <v>1694</v>
      </c>
      <c r="I1327" s="18" t="s">
        <v>1857</v>
      </c>
      <c r="J1327" s="18" t="s">
        <v>1866</v>
      </c>
      <c r="K1327" s="18" t="s">
        <v>1867</v>
      </c>
      <c r="L1327">
        <v>2000</v>
      </c>
      <c r="M1327" t="s">
        <v>1856</v>
      </c>
      <c r="O1327">
        <v>2005</v>
      </c>
      <c r="P1327">
        <v>2005</v>
      </c>
      <c r="Q1327" t="s">
        <v>1858</v>
      </c>
      <c r="R1327">
        <v>10</v>
      </c>
      <c r="T1327" t="s">
        <v>1859</v>
      </c>
      <c r="U1327" t="s">
        <v>1869</v>
      </c>
      <c r="V1327" s="9" t="s">
        <v>1868</v>
      </c>
      <c r="W1327">
        <v>210</v>
      </c>
      <c r="X1327" s="9" t="s">
        <v>1862</v>
      </c>
      <c r="Z1327">
        <v>0</v>
      </c>
      <c r="AD1327" t="s">
        <v>1694</v>
      </c>
      <c r="AF1327" t="s">
        <v>1694</v>
      </c>
      <c r="AI1327" t="s">
        <v>1694</v>
      </c>
      <c r="AJ1327" s="15" t="s">
        <v>1674</v>
      </c>
      <c r="AK1327" s="15">
        <v>8.4329999999999998</v>
      </c>
      <c r="AP1327" s="15">
        <v>28</v>
      </c>
      <c r="AQ1327" s="14" t="s">
        <v>1865</v>
      </c>
      <c r="AR1327" s="15" t="s">
        <v>1864</v>
      </c>
    </row>
    <row r="1328" spans="1:44" x14ac:dyDescent="0.2">
      <c r="A1328" t="s">
        <v>1855</v>
      </c>
      <c r="B1328" s="15" t="s">
        <v>1672</v>
      </c>
      <c r="C1328" s="15" t="s">
        <v>1675</v>
      </c>
      <c r="D1328" t="s">
        <v>1875</v>
      </c>
      <c r="E1328" t="s">
        <v>1876</v>
      </c>
      <c r="G1328" s="15" t="s">
        <v>1694</v>
      </c>
      <c r="H1328" s="14" t="s">
        <v>1694</v>
      </c>
      <c r="I1328" s="18" t="s">
        <v>1857</v>
      </c>
      <c r="J1328" s="18" t="s">
        <v>1866</v>
      </c>
      <c r="K1328" s="18" t="s">
        <v>1867</v>
      </c>
      <c r="L1328">
        <v>2000</v>
      </c>
      <c r="M1328" t="s">
        <v>1856</v>
      </c>
      <c r="O1328">
        <v>2005</v>
      </c>
      <c r="P1328">
        <v>2005</v>
      </c>
      <c r="Q1328" t="s">
        <v>1858</v>
      </c>
      <c r="R1328">
        <v>10</v>
      </c>
      <c r="T1328" t="s">
        <v>1859</v>
      </c>
      <c r="U1328" t="s">
        <v>1869</v>
      </c>
      <c r="V1328" s="9" t="s">
        <v>1868</v>
      </c>
      <c r="W1328">
        <v>210</v>
      </c>
      <c r="X1328" s="9" t="s">
        <v>1793</v>
      </c>
      <c r="Z1328">
        <v>0</v>
      </c>
      <c r="AD1328" t="s">
        <v>1694</v>
      </c>
      <c r="AF1328" t="s">
        <v>1694</v>
      </c>
      <c r="AI1328" t="s">
        <v>1694</v>
      </c>
      <c r="AJ1328" s="15" t="s">
        <v>1674</v>
      </c>
      <c r="AK1328" s="15">
        <v>1.29</v>
      </c>
      <c r="AP1328" s="15">
        <v>28</v>
      </c>
      <c r="AQ1328" s="14" t="s">
        <v>1865</v>
      </c>
      <c r="AR1328" s="15" t="s">
        <v>1864</v>
      </c>
    </row>
    <row r="1329" spans="1:45" x14ac:dyDescent="0.2">
      <c r="A1329" t="s">
        <v>1855</v>
      </c>
      <c r="B1329" s="15" t="s">
        <v>1672</v>
      </c>
      <c r="C1329" s="15" t="s">
        <v>1675</v>
      </c>
      <c r="D1329" t="s">
        <v>1875</v>
      </c>
      <c r="E1329" t="s">
        <v>1876</v>
      </c>
      <c r="G1329" s="15" t="s">
        <v>1694</v>
      </c>
      <c r="H1329" s="14" t="s">
        <v>1694</v>
      </c>
      <c r="I1329" s="18" t="s">
        <v>1857</v>
      </c>
      <c r="J1329" s="18" t="s">
        <v>1866</v>
      </c>
      <c r="K1329" s="18" t="s">
        <v>1867</v>
      </c>
      <c r="L1329">
        <v>2000</v>
      </c>
      <c r="M1329" t="s">
        <v>1856</v>
      </c>
      <c r="O1329">
        <v>2005</v>
      </c>
      <c r="P1329">
        <v>2005</v>
      </c>
      <c r="Q1329" t="s">
        <v>1858</v>
      </c>
      <c r="R1329">
        <v>10</v>
      </c>
      <c r="T1329" t="s">
        <v>1859</v>
      </c>
      <c r="U1329" t="s">
        <v>1869</v>
      </c>
      <c r="V1329" s="9" t="s">
        <v>1868</v>
      </c>
      <c r="W1329">
        <v>210</v>
      </c>
      <c r="X1329" s="9" t="s">
        <v>1790</v>
      </c>
      <c r="Z1329">
        <v>0</v>
      </c>
      <c r="AD1329" t="s">
        <v>1694</v>
      </c>
      <c r="AF1329" t="s">
        <v>1694</v>
      </c>
      <c r="AI1329" t="s">
        <v>1694</v>
      </c>
      <c r="AJ1329" s="15" t="s">
        <v>1674</v>
      </c>
      <c r="AK1329" s="15">
        <v>5.258</v>
      </c>
      <c r="AP1329" s="15">
        <v>28</v>
      </c>
      <c r="AQ1329" s="14" t="s">
        <v>1865</v>
      </c>
      <c r="AR1329" s="15" t="s">
        <v>1864</v>
      </c>
    </row>
    <row r="1330" spans="1:45" x14ac:dyDescent="0.2">
      <c r="A1330" t="s">
        <v>1855</v>
      </c>
      <c r="B1330" s="15" t="s">
        <v>1672</v>
      </c>
      <c r="C1330" s="15" t="s">
        <v>1675</v>
      </c>
      <c r="D1330" t="s">
        <v>1875</v>
      </c>
      <c r="E1330" t="s">
        <v>1876</v>
      </c>
      <c r="G1330" s="15" t="s">
        <v>1694</v>
      </c>
      <c r="H1330" s="14" t="s">
        <v>1694</v>
      </c>
      <c r="I1330" s="18" t="s">
        <v>1857</v>
      </c>
      <c r="J1330" s="18" t="s">
        <v>1866</v>
      </c>
      <c r="K1330" s="18" t="s">
        <v>1867</v>
      </c>
      <c r="L1330">
        <v>2000</v>
      </c>
      <c r="M1330" t="s">
        <v>1856</v>
      </c>
      <c r="O1330">
        <v>2005</v>
      </c>
      <c r="P1330">
        <v>2005</v>
      </c>
      <c r="Q1330" t="s">
        <v>1858</v>
      </c>
      <c r="R1330">
        <v>10</v>
      </c>
      <c r="T1330" t="s">
        <v>1859</v>
      </c>
      <c r="U1330" t="s">
        <v>1869</v>
      </c>
      <c r="V1330" s="9" t="s">
        <v>1868</v>
      </c>
      <c r="W1330">
        <v>210</v>
      </c>
      <c r="X1330" s="9" t="s">
        <v>1863</v>
      </c>
      <c r="Z1330">
        <v>0</v>
      </c>
      <c r="AD1330" t="s">
        <v>1694</v>
      </c>
      <c r="AF1330" t="s">
        <v>1694</v>
      </c>
      <c r="AI1330" t="s">
        <v>1694</v>
      </c>
      <c r="AJ1330" s="15" t="s">
        <v>1674</v>
      </c>
      <c r="AK1330" s="15">
        <v>0</v>
      </c>
      <c r="AP1330" s="15">
        <v>28</v>
      </c>
      <c r="AQ1330" s="14" t="s">
        <v>1865</v>
      </c>
      <c r="AR1330" s="15" t="s">
        <v>1864</v>
      </c>
    </row>
    <row r="1331" spans="1:45" x14ac:dyDescent="0.2">
      <c r="A1331" t="s">
        <v>1855</v>
      </c>
      <c r="B1331" s="15" t="s">
        <v>1672</v>
      </c>
      <c r="C1331" s="15" t="s">
        <v>1675</v>
      </c>
      <c r="D1331" t="s">
        <v>1875</v>
      </c>
      <c r="E1331" t="s">
        <v>1876</v>
      </c>
      <c r="G1331" s="15" t="s">
        <v>1694</v>
      </c>
      <c r="H1331" s="14" t="s">
        <v>1694</v>
      </c>
      <c r="I1331" s="18" t="s">
        <v>1857</v>
      </c>
      <c r="J1331" s="18" t="s">
        <v>1866</v>
      </c>
      <c r="K1331" s="18" t="s">
        <v>1867</v>
      </c>
      <c r="L1331">
        <v>2000</v>
      </c>
      <c r="M1331" t="s">
        <v>1856</v>
      </c>
      <c r="O1331">
        <v>2005</v>
      </c>
      <c r="P1331">
        <v>2005</v>
      </c>
      <c r="Q1331" t="s">
        <v>1858</v>
      </c>
      <c r="R1331">
        <v>0</v>
      </c>
      <c r="S1331" t="s">
        <v>1871</v>
      </c>
      <c r="T1331" t="s">
        <v>1868</v>
      </c>
      <c r="U1331" t="s">
        <v>1870</v>
      </c>
      <c r="W1331">
        <v>0</v>
      </c>
      <c r="X1331" s="9" t="s">
        <v>1862</v>
      </c>
      <c r="Z1331">
        <v>12</v>
      </c>
      <c r="AD1331" t="s">
        <v>1694</v>
      </c>
      <c r="AF1331" t="s">
        <v>1694</v>
      </c>
      <c r="AI1331" t="s">
        <v>1694</v>
      </c>
      <c r="AJ1331" s="15" t="s">
        <v>1674</v>
      </c>
      <c r="AK1331" s="15">
        <v>1.6859999999999999</v>
      </c>
      <c r="AP1331" s="15">
        <v>28</v>
      </c>
      <c r="AQ1331" s="14" t="s">
        <v>1865</v>
      </c>
      <c r="AR1331" s="15" t="s">
        <v>1864</v>
      </c>
      <c r="AS1331" t="s">
        <v>1872</v>
      </c>
    </row>
    <row r="1332" spans="1:45" x14ac:dyDescent="0.2">
      <c r="A1332" t="s">
        <v>1855</v>
      </c>
      <c r="B1332" s="15" t="s">
        <v>1672</v>
      </c>
      <c r="C1332" s="15" t="s">
        <v>1675</v>
      </c>
      <c r="D1332" t="s">
        <v>1875</v>
      </c>
      <c r="E1332" t="s">
        <v>1876</v>
      </c>
      <c r="G1332" s="15" t="s">
        <v>1694</v>
      </c>
      <c r="H1332" s="14" t="s">
        <v>1694</v>
      </c>
      <c r="I1332" s="18" t="s">
        <v>1857</v>
      </c>
      <c r="J1332" s="18" t="s">
        <v>1866</v>
      </c>
      <c r="K1332" s="18" t="s">
        <v>1867</v>
      </c>
      <c r="L1332">
        <v>2000</v>
      </c>
      <c r="M1332" t="s">
        <v>1856</v>
      </c>
      <c r="O1332">
        <v>2005</v>
      </c>
      <c r="P1332">
        <v>2005</v>
      </c>
      <c r="Q1332" t="s">
        <v>1858</v>
      </c>
      <c r="R1332">
        <v>0</v>
      </c>
      <c r="S1332" t="s">
        <v>1871</v>
      </c>
      <c r="T1332" t="s">
        <v>1868</v>
      </c>
      <c r="U1332" t="s">
        <v>1870</v>
      </c>
      <c r="W1332">
        <v>0</v>
      </c>
      <c r="X1332" s="9" t="s">
        <v>1793</v>
      </c>
      <c r="Z1332">
        <v>12</v>
      </c>
      <c r="AD1332" t="s">
        <v>1694</v>
      </c>
      <c r="AF1332" t="s">
        <v>1694</v>
      </c>
      <c r="AI1332" t="s">
        <v>1694</v>
      </c>
      <c r="AJ1332" s="15" t="s">
        <v>1674</v>
      </c>
      <c r="AK1332" s="15">
        <v>12.004</v>
      </c>
      <c r="AP1332" s="15">
        <v>28</v>
      </c>
      <c r="AQ1332" s="14" t="s">
        <v>1865</v>
      </c>
      <c r="AR1332" s="15" t="s">
        <v>1864</v>
      </c>
      <c r="AS1332" t="s">
        <v>1872</v>
      </c>
    </row>
    <row r="1333" spans="1:45" x14ac:dyDescent="0.2">
      <c r="A1333" t="s">
        <v>1855</v>
      </c>
      <c r="B1333" s="15" t="s">
        <v>1672</v>
      </c>
      <c r="C1333" s="15" t="s">
        <v>1675</v>
      </c>
      <c r="D1333" t="s">
        <v>1875</v>
      </c>
      <c r="E1333" t="s">
        <v>1876</v>
      </c>
      <c r="G1333" s="15" t="s">
        <v>1694</v>
      </c>
      <c r="H1333" s="14" t="s">
        <v>1694</v>
      </c>
      <c r="I1333" s="18" t="s">
        <v>1857</v>
      </c>
      <c r="J1333" s="18" t="s">
        <v>1866</v>
      </c>
      <c r="K1333" s="18" t="s">
        <v>1867</v>
      </c>
      <c r="L1333">
        <v>2000</v>
      </c>
      <c r="M1333" t="s">
        <v>1856</v>
      </c>
      <c r="O1333">
        <v>2005</v>
      </c>
      <c r="P1333">
        <v>2005</v>
      </c>
      <c r="Q1333" t="s">
        <v>1858</v>
      </c>
      <c r="R1333">
        <v>0</v>
      </c>
      <c r="S1333" t="s">
        <v>1871</v>
      </c>
      <c r="T1333" t="s">
        <v>1868</v>
      </c>
      <c r="U1333" t="s">
        <v>1870</v>
      </c>
      <c r="W1333">
        <v>0</v>
      </c>
      <c r="X1333" s="9" t="s">
        <v>1790</v>
      </c>
      <c r="Z1333">
        <v>12</v>
      </c>
      <c r="AD1333" t="s">
        <v>1694</v>
      </c>
      <c r="AF1333" t="s">
        <v>1694</v>
      </c>
      <c r="AI1333" t="s">
        <v>1694</v>
      </c>
      <c r="AJ1333" s="15" t="s">
        <v>1674</v>
      </c>
      <c r="AK1333" s="15">
        <v>23.114999999999998</v>
      </c>
      <c r="AP1333" s="15">
        <v>28</v>
      </c>
      <c r="AQ1333" s="14" t="s">
        <v>1865</v>
      </c>
      <c r="AR1333" s="15" t="s">
        <v>1864</v>
      </c>
      <c r="AS1333" t="s">
        <v>1872</v>
      </c>
    </row>
    <row r="1334" spans="1:45" x14ac:dyDescent="0.2">
      <c r="A1334" t="s">
        <v>1855</v>
      </c>
      <c r="B1334" s="15" t="s">
        <v>1672</v>
      </c>
      <c r="C1334" s="15" t="s">
        <v>1675</v>
      </c>
      <c r="D1334" t="s">
        <v>1875</v>
      </c>
      <c r="E1334" t="s">
        <v>1876</v>
      </c>
      <c r="G1334" s="15" t="s">
        <v>1694</v>
      </c>
      <c r="H1334" s="14" t="s">
        <v>1694</v>
      </c>
      <c r="I1334" s="18" t="s">
        <v>1857</v>
      </c>
      <c r="J1334" s="18" t="s">
        <v>1866</v>
      </c>
      <c r="K1334" s="18" t="s">
        <v>1867</v>
      </c>
      <c r="L1334">
        <v>2000</v>
      </c>
      <c r="M1334" t="s">
        <v>1856</v>
      </c>
      <c r="O1334">
        <v>2005</v>
      </c>
      <c r="P1334">
        <v>2005</v>
      </c>
      <c r="Q1334" t="s">
        <v>1858</v>
      </c>
      <c r="R1334">
        <v>0</v>
      </c>
      <c r="S1334" t="s">
        <v>1871</v>
      </c>
      <c r="T1334" t="s">
        <v>1868</v>
      </c>
      <c r="U1334" t="s">
        <v>1870</v>
      </c>
      <c r="W1334">
        <v>0</v>
      </c>
      <c r="X1334" s="9" t="s">
        <v>1863</v>
      </c>
      <c r="Z1334">
        <v>12</v>
      </c>
      <c r="AD1334" t="s">
        <v>1694</v>
      </c>
      <c r="AF1334" t="s">
        <v>1694</v>
      </c>
      <c r="AI1334" t="s">
        <v>1694</v>
      </c>
      <c r="AJ1334" s="15" t="s">
        <v>1674</v>
      </c>
      <c r="AK1334" s="15">
        <v>19.146999999999998</v>
      </c>
      <c r="AP1334" s="15">
        <v>28</v>
      </c>
      <c r="AQ1334" s="14" t="s">
        <v>1865</v>
      </c>
      <c r="AR1334" s="15" t="s">
        <v>1864</v>
      </c>
      <c r="AS1334" t="s">
        <v>1872</v>
      </c>
    </row>
    <row r="1335" spans="1:45" x14ac:dyDescent="0.2">
      <c r="A1335" t="s">
        <v>1855</v>
      </c>
      <c r="B1335" s="15" t="s">
        <v>1672</v>
      </c>
      <c r="C1335" s="15" t="s">
        <v>1675</v>
      </c>
      <c r="D1335" t="s">
        <v>1875</v>
      </c>
      <c r="E1335" t="s">
        <v>1876</v>
      </c>
      <c r="G1335" s="15" t="s">
        <v>1694</v>
      </c>
      <c r="H1335" s="14" t="s">
        <v>1694</v>
      </c>
      <c r="I1335" s="18" t="s">
        <v>1857</v>
      </c>
      <c r="J1335" s="18" t="s">
        <v>1866</v>
      </c>
      <c r="K1335" s="18" t="s">
        <v>1867</v>
      </c>
      <c r="L1335">
        <v>2000</v>
      </c>
      <c r="M1335" t="s">
        <v>1856</v>
      </c>
      <c r="O1335">
        <v>2005</v>
      </c>
      <c r="P1335">
        <v>2005</v>
      </c>
      <c r="Q1335" t="s">
        <v>1858</v>
      </c>
      <c r="R1335">
        <v>0</v>
      </c>
      <c r="S1335" t="s">
        <v>1871</v>
      </c>
      <c r="T1335" t="s">
        <v>1868</v>
      </c>
      <c r="U1335" t="s">
        <v>1870</v>
      </c>
      <c r="W1335">
        <v>0</v>
      </c>
      <c r="X1335" s="9" t="s">
        <v>1862</v>
      </c>
      <c r="Z1335">
        <v>0</v>
      </c>
      <c r="AD1335" t="s">
        <v>1694</v>
      </c>
      <c r="AF1335" t="s">
        <v>1694</v>
      </c>
      <c r="AI1335" t="s">
        <v>1694</v>
      </c>
      <c r="AJ1335" s="15" t="s">
        <v>1674</v>
      </c>
      <c r="AK1335" s="15">
        <v>2.48</v>
      </c>
      <c r="AP1335" s="15">
        <v>28</v>
      </c>
      <c r="AQ1335" s="14" t="s">
        <v>1865</v>
      </c>
      <c r="AR1335" s="15" t="s">
        <v>1864</v>
      </c>
      <c r="AS1335" t="s">
        <v>1872</v>
      </c>
    </row>
    <row r="1336" spans="1:45" x14ac:dyDescent="0.2">
      <c r="A1336" t="s">
        <v>1855</v>
      </c>
      <c r="B1336" s="15" t="s">
        <v>1672</v>
      </c>
      <c r="C1336" s="15" t="s">
        <v>1675</v>
      </c>
      <c r="D1336" t="s">
        <v>1875</v>
      </c>
      <c r="E1336" t="s">
        <v>1876</v>
      </c>
      <c r="G1336" s="15" t="s">
        <v>1694</v>
      </c>
      <c r="H1336" s="14" t="s">
        <v>1694</v>
      </c>
      <c r="I1336" s="18" t="s">
        <v>1857</v>
      </c>
      <c r="J1336" s="18" t="s">
        <v>1866</v>
      </c>
      <c r="K1336" s="18" t="s">
        <v>1867</v>
      </c>
      <c r="L1336">
        <v>2000</v>
      </c>
      <c r="M1336" t="s">
        <v>1856</v>
      </c>
      <c r="O1336">
        <v>2005</v>
      </c>
      <c r="P1336">
        <v>2005</v>
      </c>
      <c r="Q1336" t="s">
        <v>1858</v>
      </c>
      <c r="R1336">
        <v>0</v>
      </c>
      <c r="S1336" t="s">
        <v>1871</v>
      </c>
      <c r="T1336" t="s">
        <v>1868</v>
      </c>
      <c r="U1336" t="s">
        <v>1870</v>
      </c>
      <c r="W1336">
        <v>0</v>
      </c>
      <c r="X1336" s="9" t="s">
        <v>1793</v>
      </c>
      <c r="Z1336">
        <v>0</v>
      </c>
      <c r="AD1336" t="s">
        <v>1694</v>
      </c>
      <c r="AF1336" t="s">
        <v>1694</v>
      </c>
      <c r="AI1336" t="s">
        <v>1694</v>
      </c>
      <c r="AJ1336" s="15" t="s">
        <v>1674</v>
      </c>
      <c r="AK1336" s="15">
        <v>0</v>
      </c>
      <c r="AP1336" s="15">
        <v>28</v>
      </c>
      <c r="AQ1336" s="14" t="s">
        <v>1865</v>
      </c>
      <c r="AR1336" s="15" t="s">
        <v>1864</v>
      </c>
      <c r="AS1336" t="s">
        <v>1872</v>
      </c>
    </row>
    <row r="1337" spans="1:45" x14ac:dyDescent="0.2">
      <c r="A1337" t="s">
        <v>1855</v>
      </c>
      <c r="B1337" s="15" t="s">
        <v>1672</v>
      </c>
      <c r="C1337" s="15" t="s">
        <v>1675</v>
      </c>
      <c r="D1337" t="s">
        <v>1875</v>
      </c>
      <c r="E1337" t="s">
        <v>1876</v>
      </c>
      <c r="G1337" s="15" t="s">
        <v>1694</v>
      </c>
      <c r="H1337" s="14" t="s">
        <v>1694</v>
      </c>
      <c r="I1337" s="18" t="s">
        <v>1857</v>
      </c>
      <c r="J1337" s="18" t="s">
        <v>1866</v>
      </c>
      <c r="K1337" s="18" t="s">
        <v>1867</v>
      </c>
      <c r="L1337">
        <v>2000</v>
      </c>
      <c r="M1337" t="s">
        <v>1856</v>
      </c>
      <c r="O1337">
        <v>2005</v>
      </c>
      <c r="P1337">
        <v>2005</v>
      </c>
      <c r="Q1337" t="s">
        <v>1858</v>
      </c>
      <c r="R1337">
        <v>0</v>
      </c>
      <c r="S1337" t="s">
        <v>1871</v>
      </c>
      <c r="T1337" t="s">
        <v>1868</v>
      </c>
      <c r="U1337" t="s">
        <v>1870</v>
      </c>
      <c r="W1337">
        <v>0</v>
      </c>
      <c r="X1337" s="9" t="s">
        <v>1790</v>
      </c>
      <c r="Z1337">
        <v>0</v>
      </c>
      <c r="AD1337" t="s">
        <v>1694</v>
      </c>
      <c r="AF1337" t="s">
        <v>1694</v>
      </c>
      <c r="AI1337" t="s">
        <v>1694</v>
      </c>
      <c r="AJ1337" s="15" t="s">
        <v>1674</v>
      </c>
      <c r="AK1337" s="15">
        <v>0</v>
      </c>
      <c r="AP1337" s="15">
        <v>28</v>
      </c>
      <c r="AQ1337" s="14" t="s">
        <v>1865</v>
      </c>
      <c r="AR1337" s="15" t="s">
        <v>1864</v>
      </c>
      <c r="AS1337" t="s">
        <v>1872</v>
      </c>
    </row>
    <row r="1338" spans="1:45" x14ac:dyDescent="0.2">
      <c r="A1338" t="s">
        <v>1855</v>
      </c>
      <c r="B1338" s="15" t="s">
        <v>1672</v>
      </c>
      <c r="C1338" s="15" t="s">
        <v>1675</v>
      </c>
      <c r="D1338" t="s">
        <v>1875</v>
      </c>
      <c r="E1338" t="s">
        <v>1876</v>
      </c>
      <c r="G1338" s="15" t="s">
        <v>1694</v>
      </c>
      <c r="H1338" s="14" t="s">
        <v>1694</v>
      </c>
      <c r="I1338" s="18" t="s">
        <v>1857</v>
      </c>
      <c r="J1338" s="18" t="s">
        <v>1866</v>
      </c>
      <c r="K1338" s="18" t="s">
        <v>1867</v>
      </c>
      <c r="L1338">
        <v>2000</v>
      </c>
      <c r="M1338" t="s">
        <v>1856</v>
      </c>
      <c r="O1338">
        <v>2005</v>
      </c>
      <c r="P1338">
        <v>2005</v>
      </c>
      <c r="Q1338" t="s">
        <v>1858</v>
      </c>
      <c r="R1338">
        <v>0</v>
      </c>
      <c r="S1338" t="s">
        <v>1871</v>
      </c>
      <c r="T1338" t="s">
        <v>1868</v>
      </c>
      <c r="U1338" t="s">
        <v>1870</v>
      </c>
      <c r="W1338">
        <v>0</v>
      </c>
      <c r="X1338" s="9" t="s">
        <v>1863</v>
      </c>
      <c r="Z1338">
        <v>0</v>
      </c>
      <c r="AD1338" t="s">
        <v>1694</v>
      </c>
      <c r="AF1338" t="s">
        <v>1694</v>
      </c>
      <c r="AI1338" t="s">
        <v>1694</v>
      </c>
      <c r="AJ1338" s="15" t="s">
        <v>1674</v>
      </c>
      <c r="AK1338" s="15">
        <v>0</v>
      </c>
      <c r="AP1338" s="15">
        <v>28</v>
      </c>
      <c r="AQ1338" s="14" t="s">
        <v>1865</v>
      </c>
      <c r="AR1338" s="15" t="s">
        <v>1864</v>
      </c>
      <c r="AS1338" t="s">
        <v>1872</v>
      </c>
    </row>
    <row r="1339" spans="1:45" x14ac:dyDescent="0.2">
      <c r="A1339" t="s">
        <v>1855</v>
      </c>
      <c r="B1339" s="15" t="s">
        <v>1672</v>
      </c>
      <c r="C1339" s="15" t="s">
        <v>1675</v>
      </c>
      <c r="D1339" t="s">
        <v>1875</v>
      </c>
      <c r="E1339" t="s">
        <v>1876</v>
      </c>
      <c r="G1339" s="15" t="s">
        <v>1694</v>
      </c>
      <c r="H1339" s="14" t="s">
        <v>1694</v>
      </c>
      <c r="I1339" s="18" t="s">
        <v>1857</v>
      </c>
      <c r="J1339" s="18" t="s">
        <v>1866</v>
      </c>
      <c r="K1339" s="18" t="s">
        <v>1867</v>
      </c>
      <c r="L1339">
        <v>2000</v>
      </c>
      <c r="M1339" t="s">
        <v>1856</v>
      </c>
      <c r="O1339">
        <v>2005</v>
      </c>
      <c r="P1339">
        <v>2005</v>
      </c>
      <c r="Q1339" t="s">
        <v>1858</v>
      </c>
      <c r="R1339">
        <v>17.5</v>
      </c>
      <c r="S1339" t="s">
        <v>1871</v>
      </c>
      <c r="T1339" t="s">
        <v>1868</v>
      </c>
      <c r="U1339" t="s">
        <v>1870</v>
      </c>
      <c r="W1339">
        <v>17.5</v>
      </c>
      <c r="X1339" s="9" t="s">
        <v>1862</v>
      </c>
      <c r="Z1339">
        <v>12</v>
      </c>
      <c r="AD1339" t="s">
        <v>1694</v>
      </c>
      <c r="AF1339" t="s">
        <v>1694</v>
      </c>
      <c r="AI1339" t="s">
        <v>1694</v>
      </c>
      <c r="AJ1339" s="15" t="s">
        <v>1674</v>
      </c>
      <c r="AK1339" s="15">
        <v>1.6859999999999999</v>
      </c>
      <c r="AP1339" s="15">
        <v>28</v>
      </c>
      <c r="AQ1339" s="14" t="s">
        <v>1865</v>
      </c>
      <c r="AR1339" s="15" t="s">
        <v>1864</v>
      </c>
      <c r="AS1339" t="s">
        <v>1872</v>
      </c>
    </row>
    <row r="1340" spans="1:45" x14ac:dyDescent="0.2">
      <c r="A1340" t="s">
        <v>1855</v>
      </c>
      <c r="B1340" s="15" t="s">
        <v>1672</v>
      </c>
      <c r="C1340" s="15" t="s">
        <v>1675</v>
      </c>
      <c r="D1340" t="s">
        <v>1875</v>
      </c>
      <c r="E1340" t="s">
        <v>1876</v>
      </c>
      <c r="G1340" s="15" t="s">
        <v>1694</v>
      </c>
      <c r="H1340" s="14" t="s">
        <v>1694</v>
      </c>
      <c r="I1340" s="18" t="s">
        <v>1857</v>
      </c>
      <c r="J1340" s="18" t="s">
        <v>1866</v>
      </c>
      <c r="K1340" s="18" t="s">
        <v>1867</v>
      </c>
      <c r="L1340">
        <v>2000</v>
      </c>
      <c r="M1340" t="s">
        <v>1856</v>
      </c>
      <c r="O1340">
        <v>2005</v>
      </c>
      <c r="P1340">
        <v>2005</v>
      </c>
      <c r="Q1340" t="s">
        <v>1858</v>
      </c>
      <c r="R1340">
        <v>17.5</v>
      </c>
      <c r="S1340" t="s">
        <v>1871</v>
      </c>
      <c r="T1340" t="s">
        <v>1868</v>
      </c>
      <c r="U1340" t="s">
        <v>1870</v>
      </c>
      <c r="W1340">
        <v>17.5</v>
      </c>
      <c r="X1340" s="9" t="s">
        <v>1793</v>
      </c>
      <c r="Z1340">
        <v>12</v>
      </c>
      <c r="AD1340" t="s">
        <v>1694</v>
      </c>
      <c r="AF1340" t="s">
        <v>1694</v>
      </c>
      <c r="AI1340" t="s">
        <v>1694</v>
      </c>
      <c r="AJ1340" s="15" t="s">
        <v>1674</v>
      </c>
      <c r="AK1340" s="15">
        <v>15.972</v>
      </c>
      <c r="AP1340" s="15">
        <v>28</v>
      </c>
      <c r="AQ1340" s="14" t="s">
        <v>1865</v>
      </c>
      <c r="AR1340" s="15" t="s">
        <v>1864</v>
      </c>
      <c r="AS1340" t="s">
        <v>1872</v>
      </c>
    </row>
    <row r="1341" spans="1:45" x14ac:dyDescent="0.2">
      <c r="A1341" t="s">
        <v>1855</v>
      </c>
      <c r="B1341" s="15" t="s">
        <v>1672</v>
      </c>
      <c r="C1341" s="15" t="s">
        <v>1675</v>
      </c>
      <c r="D1341" t="s">
        <v>1875</v>
      </c>
      <c r="E1341" t="s">
        <v>1876</v>
      </c>
      <c r="G1341" s="15" t="s">
        <v>1694</v>
      </c>
      <c r="H1341" s="14" t="s">
        <v>1694</v>
      </c>
      <c r="I1341" s="18" t="s">
        <v>1857</v>
      </c>
      <c r="J1341" s="18" t="s">
        <v>1866</v>
      </c>
      <c r="K1341" s="18" t="s">
        <v>1867</v>
      </c>
      <c r="L1341">
        <v>2000</v>
      </c>
      <c r="M1341" t="s">
        <v>1856</v>
      </c>
      <c r="O1341">
        <v>2005</v>
      </c>
      <c r="P1341">
        <v>2005</v>
      </c>
      <c r="Q1341" t="s">
        <v>1858</v>
      </c>
      <c r="R1341">
        <v>17.5</v>
      </c>
      <c r="S1341" t="s">
        <v>1871</v>
      </c>
      <c r="T1341" t="s">
        <v>1868</v>
      </c>
      <c r="U1341" t="s">
        <v>1870</v>
      </c>
      <c r="W1341">
        <v>17.5</v>
      </c>
      <c r="X1341" s="9" t="s">
        <v>1790</v>
      </c>
      <c r="Z1341">
        <v>12</v>
      </c>
      <c r="AD1341" t="s">
        <v>1694</v>
      </c>
      <c r="AF1341" t="s">
        <v>1694</v>
      </c>
      <c r="AI1341" t="s">
        <v>1694</v>
      </c>
      <c r="AJ1341" s="15" t="s">
        <v>1674</v>
      </c>
      <c r="AK1341" s="15">
        <v>33.433</v>
      </c>
      <c r="AP1341" s="15">
        <v>28</v>
      </c>
      <c r="AQ1341" s="14" t="s">
        <v>1865</v>
      </c>
      <c r="AR1341" s="15" t="s">
        <v>1864</v>
      </c>
      <c r="AS1341" t="s">
        <v>1872</v>
      </c>
    </row>
    <row r="1342" spans="1:45" x14ac:dyDescent="0.2">
      <c r="A1342" t="s">
        <v>1855</v>
      </c>
      <c r="B1342" s="15" t="s">
        <v>1672</v>
      </c>
      <c r="C1342" s="15" t="s">
        <v>1675</v>
      </c>
      <c r="D1342" t="s">
        <v>1875</v>
      </c>
      <c r="E1342" t="s">
        <v>1876</v>
      </c>
      <c r="G1342" s="15" t="s">
        <v>1694</v>
      </c>
      <c r="H1342" s="14" t="s">
        <v>1694</v>
      </c>
      <c r="I1342" s="18" t="s">
        <v>1857</v>
      </c>
      <c r="J1342" s="18" t="s">
        <v>1866</v>
      </c>
      <c r="K1342" s="18" t="s">
        <v>1867</v>
      </c>
      <c r="L1342">
        <v>2000</v>
      </c>
      <c r="M1342" t="s">
        <v>1856</v>
      </c>
      <c r="O1342">
        <v>2005</v>
      </c>
      <c r="P1342">
        <v>2005</v>
      </c>
      <c r="Q1342" t="s">
        <v>1858</v>
      </c>
      <c r="R1342">
        <v>17.5</v>
      </c>
      <c r="S1342" t="s">
        <v>1871</v>
      </c>
      <c r="T1342" t="s">
        <v>1868</v>
      </c>
      <c r="U1342" t="s">
        <v>1870</v>
      </c>
      <c r="W1342">
        <v>17.5</v>
      </c>
      <c r="X1342" s="9" t="s">
        <v>1863</v>
      </c>
      <c r="Z1342">
        <v>12</v>
      </c>
      <c r="AD1342" t="s">
        <v>1694</v>
      </c>
      <c r="AF1342" t="s">
        <v>1694</v>
      </c>
      <c r="AI1342" t="s">
        <v>1694</v>
      </c>
      <c r="AJ1342" s="15" t="s">
        <v>1674</v>
      </c>
      <c r="AK1342" s="4">
        <v>9.6229999999999993</v>
      </c>
      <c r="AP1342" s="15">
        <v>28</v>
      </c>
      <c r="AQ1342" s="14" t="s">
        <v>1865</v>
      </c>
      <c r="AR1342" s="15" t="s">
        <v>1864</v>
      </c>
      <c r="AS1342" t="s">
        <v>1872</v>
      </c>
    </row>
    <row r="1343" spans="1:45" x14ac:dyDescent="0.2">
      <c r="A1343" t="s">
        <v>1855</v>
      </c>
      <c r="B1343" s="15" t="s">
        <v>1672</v>
      </c>
      <c r="C1343" s="15" t="s">
        <v>1675</v>
      </c>
      <c r="D1343" t="s">
        <v>1875</v>
      </c>
      <c r="E1343" t="s">
        <v>1876</v>
      </c>
      <c r="G1343" s="15" t="s">
        <v>1694</v>
      </c>
      <c r="H1343" s="14" t="s">
        <v>1694</v>
      </c>
      <c r="I1343" s="18" t="s">
        <v>1857</v>
      </c>
      <c r="J1343" s="18" t="s">
        <v>1866</v>
      </c>
      <c r="K1343" s="18" t="s">
        <v>1867</v>
      </c>
      <c r="L1343">
        <v>2000</v>
      </c>
      <c r="M1343" t="s">
        <v>1856</v>
      </c>
      <c r="O1343">
        <v>2005</v>
      </c>
      <c r="P1343">
        <v>2005</v>
      </c>
      <c r="Q1343" t="s">
        <v>1858</v>
      </c>
      <c r="R1343">
        <v>17.5</v>
      </c>
      <c r="S1343" t="s">
        <v>1871</v>
      </c>
      <c r="T1343" t="s">
        <v>1868</v>
      </c>
      <c r="U1343" t="s">
        <v>1870</v>
      </c>
      <c r="W1343">
        <v>17.5</v>
      </c>
      <c r="X1343" s="9" t="s">
        <v>1862</v>
      </c>
      <c r="Z1343">
        <v>0</v>
      </c>
      <c r="AD1343" t="s">
        <v>1694</v>
      </c>
      <c r="AF1343" t="s">
        <v>1694</v>
      </c>
      <c r="AI1343" t="s">
        <v>1694</v>
      </c>
      <c r="AJ1343" s="15" t="s">
        <v>1674</v>
      </c>
      <c r="AK1343" s="15">
        <v>0</v>
      </c>
      <c r="AP1343" s="15">
        <v>28</v>
      </c>
      <c r="AQ1343" s="14" t="s">
        <v>1865</v>
      </c>
      <c r="AR1343" s="15" t="s">
        <v>1864</v>
      </c>
      <c r="AS1343" t="s">
        <v>1872</v>
      </c>
    </row>
    <row r="1344" spans="1:45" x14ac:dyDescent="0.2">
      <c r="A1344" t="s">
        <v>1855</v>
      </c>
      <c r="B1344" s="15" t="s">
        <v>1672</v>
      </c>
      <c r="C1344" s="15" t="s">
        <v>1675</v>
      </c>
      <c r="D1344" t="s">
        <v>1875</v>
      </c>
      <c r="E1344" t="s">
        <v>1876</v>
      </c>
      <c r="G1344" s="15" t="s">
        <v>1694</v>
      </c>
      <c r="H1344" s="14" t="s">
        <v>1694</v>
      </c>
      <c r="I1344" s="18" t="s">
        <v>1857</v>
      </c>
      <c r="J1344" s="18" t="s">
        <v>1866</v>
      </c>
      <c r="K1344" s="18" t="s">
        <v>1867</v>
      </c>
      <c r="L1344">
        <v>2000</v>
      </c>
      <c r="M1344" t="s">
        <v>1856</v>
      </c>
      <c r="O1344">
        <v>2005</v>
      </c>
      <c r="P1344">
        <v>2005</v>
      </c>
      <c r="Q1344" t="s">
        <v>1858</v>
      </c>
      <c r="R1344">
        <v>17.5</v>
      </c>
      <c r="S1344" t="s">
        <v>1871</v>
      </c>
      <c r="T1344" t="s">
        <v>1868</v>
      </c>
      <c r="U1344" t="s">
        <v>1870</v>
      </c>
      <c r="W1344">
        <v>17.5</v>
      </c>
      <c r="X1344" s="9" t="s">
        <v>1793</v>
      </c>
      <c r="Z1344">
        <v>0</v>
      </c>
      <c r="AD1344" t="s">
        <v>1694</v>
      </c>
      <c r="AF1344" t="s">
        <v>1694</v>
      </c>
      <c r="AI1344" t="s">
        <v>1694</v>
      </c>
      <c r="AJ1344" s="15" t="s">
        <v>1674</v>
      </c>
      <c r="AK1344" s="15">
        <v>0</v>
      </c>
      <c r="AP1344" s="15">
        <v>28</v>
      </c>
      <c r="AQ1344" s="14" t="s">
        <v>1865</v>
      </c>
      <c r="AR1344" s="15" t="s">
        <v>1864</v>
      </c>
      <c r="AS1344" t="s">
        <v>1872</v>
      </c>
    </row>
    <row r="1345" spans="1:45" x14ac:dyDescent="0.2">
      <c r="A1345" t="s">
        <v>1855</v>
      </c>
      <c r="B1345" s="15" t="s">
        <v>1672</v>
      </c>
      <c r="C1345" s="15" t="s">
        <v>1675</v>
      </c>
      <c r="D1345" t="s">
        <v>1875</v>
      </c>
      <c r="E1345" t="s">
        <v>1876</v>
      </c>
      <c r="G1345" s="15" t="s">
        <v>1694</v>
      </c>
      <c r="H1345" s="14" t="s">
        <v>1694</v>
      </c>
      <c r="I1345" s="18" t="s">
        <v>1857</v>
      </c>
      <c r="J1345" s="18" t="s">
        <v>1866</v>
      </c>
      <c r="K1345" s="18" t="s">
        <v>1867</v>
      </c>
      <c r="L1345">
        <v>2000</v>
      </c>
      <c r="M1345" t="s">
        <v>1856</v>
      </c>
      <c r="O1345">
        <v>2005</v>
      </c>
      <c r="P1345">
        <v>2005</v>
      </c>
      <c r="Q1345" t="s">
        <v>1858</v>
      </c>
      <c r="R1345">
        <v>17.5</v>
      </c>
      <c r="S1345" t="s">
        <v>1871</v>
      </c>
      <c r="T1345" t="s">
        <v>1868</v>
      </c>
      <c r="U1345" t="s">
        <v>1870</v>
      </c>
      <c r="W1345">
        <v>17.5</v>
      </c>
      <c r="X1345" s="9" t="s">
        <v>1790</v>
      </c>
      <c r="Z1345">
        <v>0</v>
      </c>
      <c r="AD1345" t="s">
        <v>1694</v>
      </c>
      <c r="AF1345" t="s">
        <v>1694</v>
      </c>
      <c r="AI1345" t="s">
        <v>1694</v>
      </c>
      <c r="AJ1345" s="15" t="s">
        <v>1674</v>
      </c>
      <c r="AK1345" s="15">
        <v>0</v>
      </c>
      <c r="AP1345" s="15">
        <v>28</v>
      </c>
      <c r="AQ1345" s="14" t="s">
        <v>1865</v>
      </c>
      <c r="AR1345" s="15" t="s">
        <v>1864</v>
      </c>
      <c r="AS1345" t="s">
        <v>1872</v>
      </c>
    </row>
    <row r="1346" spans="1:45" x14ac:dyDescent="0.2">
      <c r="A1346" t="s">
        <v>1855</v>
      </c>
      <c r="B1346" s="15" t="s">
        <v>1672</v>
      </c>
      <c r="C1346" s="15" t="s">
        <v>1675</v>
      </c>
      <c r="D1346" t="s">
        <v>1875</v>
      </c>
      <c r="E1346" t="s">
        <v>1876</v>
      </c>
      <c r="G1346" s="15" t="s">
        <v>1694</v>
      </c>
      <c r="H1346" s="14" t="s">
        <v>1694</v>
      </c>
      <c r="I1346" s="18" t="s">
        <v>1857</v>
      </c>
      <c r="J1346" s="18" t="s">
        <v>1866</v>
      </c>
      <c r="K1346" s="18" t="s">
        <v>1867</v>
      </c>
      <c r="L1346">
        <v>2000</v>
      </c>
      <c r="M1346" t="s">
        <v>1856</v>
      </c>
      <c r="O1346">
        <v>2005</v>
      </c>
      <c r="P1346">
        <v>2005</v>
      </c>
      <c r="Q1346" t="s">
        <v>1858</v>
      </c>
      <c r="R1346">
        <v>17.5</v>
      </c>
      <c r="S1346" t="s">
        <v>1871</v>
      </c>
      <c r="T1346" t="s">
        <v>1868</v>
      </c>
      <c r="U1346" t="s">
        <v>1870</v>
      </c>
      <c r="W1346">
        <v>17.5</v>
      </c>
      <c r="X1346" s="9" t="s">
        <v>1863</v>
      </c>
      <c r="Z1346">
        <v>0</v>
      </c>
      <c r="AD1346" t="s">
        <v>1694</v>
      </c>
      <c r="AF1346" t="s">
        <v>1694</v>
      </c>
      <c r="AI1346" t="s">
        <v>1694</v>
      </c>
      <c r="AJ1346" s="15" t="s">
        <v>1674</v>
      </c>
      <c r="AK1346" s="15">
        <v>0</v>
      </c>
      <c r="AP1346" s="15">
        <v>28</v>
      </c>
      <c r="AQ1346" s="14" t="s">
        <v>1865</v>
      </c>
      <c r="AR1346" s="15" t="s">
        <v>1864</v>
      </c>
      <c r="AS1346" t="s">
        <v>1872</v>
      </c>
    </row>
    <row r="1347" spans="1:45" x14ac:dyDescent="0.2">
      <c r="A1347" t="s">
        <v>1855</v>
      </c>
      <c r="B1347" s="15" t="s">
        <v>1672</v>
      </c>
      <c r="C1347" s="15" t="s">
        <v>1675</v>
      </c>
      <c r="D1347" t="s">
        <v>1875</v>
      </c>
      <c r="E1347" t="s">
        <v>1876</v>
      </c>
      <c r="G1347" s="15" t="s">
        <v>1694</v>
      </c>
      <c r="H1347" s="14" t="s">
        <v>1694</v>
      </c>
      <c r="I1347" s="18" t="s">
        <v>1857</v>
      </c>
      <c r="J1347" s="18" t="s">
        <v>1866</v>
      </c>
      <c r="K1347" s="18" t="s">
        <v>1867</v>
      </c>
      <c r="L1347">
        <v>2000</v>
      </c>
      <c r="M1347" t="s">
        <v>1856</v>
      </c>
      <c r="O1347">
        <v>2005</v>
      </c>
      <c r="P1347">
        <v>2005</v>
      </c>
      <c r="Q1347" t="s">
        <v>1858</v>
      </c>
      <c r="R1347">
        <v>35</v>
      </c>
      <c r="S1347" t="s">
        <v>1871</v>
      </c>
      <c r="T1347" t="s">
        <v>1868</v>
      </c>
      <c r="U1347" t="s">
        <v>1870</v>
      </c>
      <c r="W1347">
        <v>35</v>
      </c>
      <c r="X1347" s="9" t="s">
        <v>1862</v>
      </c>
      <c r="Z1347">
        <v>12</v>
      </c>
      <c r="AD1347" t="s">
        <v>1694</v>
      </c>
      <c r="AF1347" t="s">
        <v>1694</v>
      </c>
      <c r="AI1347" t="s">
        <v>1694</v>
      </c>
      <c r="AJ1347" s="15" t="s">
        <v>1674</v>
      </c>
      <c r="AK1347" s="15">
        <v>0</v>
      </c>
      <c r="AP1347" s="15">
        <v>28</v>
      </c>
      <c r="AQ1347" s="14" t="s">
        <v>1865</v>
      </c>
      <c r="AR1347" s="15" t="s">
        <v>1864</v>
      </c>
      <c r="AS1347" t="s">
        <v>1872</v>
      </c>
    </row>
    <row r="1348" spans="1:45" x14ac:dyDescent="0.2">
      <c r="A1348" t="s">
        <v>1855</v>
      </c>
      <c r="B1348" s="15" t="s">
        <v>1672</v>
      </c>
      <c r="C1348" s="15" t="s">
        <v>1675</v>
      </c>
      <c r="D1348" t="s">
        <v>1875</v>
      </c>
      <c r="E1348" t="s">
        <v>1876</v>
      </c>
      <c r="G1348" s="15" t="s">
        <v>1694</v>
      </c>
      <c r="H1348" s="14" t="s">
        <v>1694</v>
      </c>
      <c r="I1348" s="18" t="s">
        <v>1857</v>
      </c>
      <c r="J1348" s="18" t="s">
        <v>1866</v>
      </c>
      <c r="K1348" s="18" t="s">
        <v>1867</v>
      </c>
      <c r="L1348">
        <v>2000</v>
      </c>
      <c r="M1348" t="s">
        <v>1856</v>
      </c>
      <c r="O1348">
        <v>2005</v>
      </c>
      <c r="P1348">
        <v>2005</v>
      </c>
      <c r="Q1348" t="s">
        <v>1858</v>
      </c>
      <c r="R1348">
        <v>35</v>
      </c>
      <c r="S1348" t="s">
        <v>1871</v>
      </c>
      <c r="T1348" t="s">
        <v>1868</v>
      </c>
      <c r="U1348" t="s">
        <v>1870</v>
      </c>
      <c r="W1348">
        <v>35</v>
      </c>
      <c r="X1348" s="9" t="s">
        <v>1793</v>
      </c>
      <c r="Z1348">
        <v>12</v>
      </c>
      <c r="AD1348" t="s">
        <v>1694</v>
      </c>
      <c r="AF1348" t="s">
        <v>1694</v>
      </c>
      <c r="AI1348" t="s">
        <v>1694</v>
      </c>
      <c r="AJ1348" s="15" t="s">
        <v>1674</v>
      </c>
      <c r="AK1348" s="15">
        <v>19.940000000000001</v>
      </c>
      <c r="AP1348" s="15">
        <v>28</v>
      </c>
      <c r="AQ1348" s="14" t="s">
        <v>1865</v>
      </c>
      <c r="AR1348" s="15" t="s">
        <v>1864</v>
      </c>
      <c r="AS1348" t="s">
        <v>1872</v>
      </c>
    </row>
    <row r="1349" spans="1:45" x14ac:dyDescent="0.2">
      <c r="A1349" t="s">
        <v>1855</v>
      </c>
      <c r="B1349" s="15" t="s">
        <v>1672</v>
      </c>
      <c r="C1349" s="15" t="s">
        <v>1675</v>
      </c>
      <c r="D1349" t="s">
        <v>1875</v>
      </c>
      <c r="E1349" t="s">
        <v>1876</v>
      </c>
      <c r="G1349" s="15" t="s">
        <v>1694</v>
      </c>
      <c r="H1349" s="14" t="s">
        <v>1694</v>
      </c>
      <c r="I1349" s="18" t="s">
        <v>1857</v>
      </c>
      <c r="J1349" s="18" t="s">
        <v>1866</v>
      </c>
      <c r="K1349" s="18" t="s">
        <v>1867</v>
      </c>
      <c r="L1349">
        <v>2000</v>
      </c>
      <c r="M1349" t="s">
        <v>1856</v>
      </c>
      <c r="O1349">
        <v>2005</v>
      </c>
      <c r="P1349">
        <v>2005</v>
      </c>
      <c r="Q1349" t="s">
        <v>1858</v>
      </c>
      <c r="R1349">
        <v>35</v>
      </c>
      <c r="S1349" t="s">
        <v>1871</v>
      </c>
      <c r="T1349" t="s">
        <v>1868</v>
      </c>
      <c r="U1349" t="s">
        <v>1870</v>
      </c>
      <c r="W1349">
        <v>35</v>
      </c>
      <c r="X1349" s="9" t="s">
        <v>1790</v>
      </c>
      <c r="Z1349">
        <v>12</v>
      </c>
      <c r="AD1349" t="s">
        <v>1694</v>
      </c>
      <c r="AF1349" t="s">
        <v>1694</v>
      </c>
      <c r="AI1349" t="s">
        <v>1694</v>
      </c>
      <c r="AJ1349" s="15" t="s">
        <v>1674</v>
      </c>
      <c r="AK1349" s="15">
        <v>42.956000000000003</v>
      </c>
      <c r="AP1349" s="15">
        <v>28</v>
      </c>
      <c r="AQ1349" s="14" t="s">
        <v>1865</v>
      </c>
      <c r="AR1349" s="15" t="s">
        <v>1864</v>
      </c>
      <c r="AS1349" t="s">
        <v>1872</v>
      </c>
    </row>
    <row r="1350" spans="1:45" x14ac:dyDescent="0.2">
      <c r="A1350" t="s">
        <v>1855</v>
      </c>
      <c r="B1350" s="15" t="s">
        <v>1672</v>
      </c>
      <c r="C1350" s="15" t="s">
        <v>1675</v>
      </c>
      <c r="D1350" t="s">
        <v>1875</v>
      </c>
      <c r="E1350" t="s">
        <v>1876</v>
      </c>
      <c r="G1350" s="15" t="s">
        <v>1694</v>
      </c>
      <c r="H1350" s="14" t="s">
        <v>1694</v>
      </c>
      <c r="I1350" s="18" t="s">
        <v>1857</v>
      </c>
      <c r="J1350" s="18" t="s">
        <v>1866</v>
      </c>
      <c r="K1350" s="18" t="s">
        <v>1867</v>
      </c>
      <c r="L1350">
        <v>2000</v>
      </c>
      <c r="M1350" t="s">
        <v>1856</v>
      </c>
      <c r="O1350">
        <v>2005</v>
      </c>
      <c r="P1350">
        <v>2005</v>
      </c>
      <c r="Q1350" t="s">
        <v>1858</v>
      </c>
      <c r="R1350">
        <v>35</v>
      </c>
      <c r="S1350" t="s">
        <v>1871</v>
      </c>
      <c r="T1350" t="s">
        <v>1868</v>
      </c>
      <c r="U1350" t="s">
        <v>1870</v>
      </c>
      <c r="W1350">
        <v>35</v>
      </c>
      <c r="X1350" s="9" t="s">
        <v>1863</v>
      </c>
      <c r="Z1350">
        <v>12</v>
      </c>
      <c r="AD1350" t="s">
        <v>1694</v>
      </c>
      <c r="AF1350" t="s">
        <v>1694</v>
      </c>
      <c r="AI1350" t="s">
        <v>1694</v>
      </c>
      <c r="AJ1350" s="15" t="s">
        <v>1674</v>
      </c>
      <c r="AK1350" s="15">
        <v>23.114999999999998</v>
      </c>
      <c r="AP1350" s="15">
        <v>28</v>
      </c>
      <c r="AQ1350" s="14" t="s">
        <v>1865</v>
      </c>
      <c r="AR1350" s="15" t="s">
        <v>1864</v>
      </c>
      <c r="AS1350" t="s">
        <v>1872</v>
      </c>
    </row>
    <row r="1351" spans="1:45" x14ac:dyDescent="0.2">
      <c r="A1351" t="s">
        <v>1855</v>
      </c>
      <c r="B1351" s="15" t="s">
        <v>1672</v>
      </c>
      <c r="C1351" s="15" t="s">
        <v>1675</v>
      </c>
      <c r="D1351" t="s">
        <v>1875</v>
      </c>
      <c r="E1351" t="s">
        <v>1876</v>
      </c>
      <c r="G1351" s="15" t="s">
        <v>1694</v>
      </c>
      <c r="H1351" s="14" t="s">
        <v>1694</v>
      </c>
      <c r="I1351" s="18" t="s">
        <v>1857</v>
      </c>
      <c r="J1351" s="18" t="s">
        <v>1866</v>
      </c>
      <c r="K1351" s="18" t="s">
        <v>1867</v>
      </c>
      <c r="L1351">
        <v>2000</v>
      </c>
      <c r="M1351" t="s">
        <v>1856</v>
      </c>
      <c r="O1351">
        <v>2005</v>
      </c>
      <c r="P1351">
        <v>2005</v>
      </c>
      <c r="Q1351" t="s">
        <v>1858</v>
      </c>
      <c r="R1351">
        <v>35</v>
      </c>
      <c r="S1351" t="s">
        <v>1871</v>
      </c>
      <c r="T1351" t="s">
        <v>1868</v>
      </c>
      <c r="U1351" t="s">
        <v>1870</v>
      </c>
      <c r="W1351">
        <v>35</v>
      </c>
      <c r="X1351" s="9" t="s">
        <v>1862</v>
      </c>
      <c r="Z1351">
        <v>0</v>
      </c>
      <c r="AD1351" t="s">
        <v>1694</v>
      </c>
      <c r="AF1351" t="s">
        <v>1694</v>
      </c>
      <c r="AI1351" t="s">
        <v>1694</v>
      </c>
      <c r="AJ1351" s="15" t="s">
        <v>1674</v>
      </c>
      <c r="AK1351" s="15">
        <v>0</v>
      </c>
      <c r="AP1351" s="15">
        <v>28</v>
      </c>
      <c r="AQ1351" s="14" t="s">
        <v>1865</v>
      </c>
      <c r="AR1351" s="15" t="s">
        <v>1864</v>
      </c>
      <c r="AS1351" t="s">
        <v>1872</v>
      </c>
    </row>
    <row r="1352" spans="1:45" x14ac:dyDescent="0.2">
      <c r="A1352" t="s">
        <v>1855</v>
      </c>
      <c r="B1352" s="15" t="s">
        <v>1672</v>
      </c>
      <c r="C1352" s="15" t="s">
        <v>1675</v>
      </c>
      <c r="D1352" t="s">
        <v>1875</v>
      </c>
      <c r="E1352" t="s">
        <v>1876</v>
      </c>
      <c r="G1352" s="15" t="s">
        <v>1694</v>
      </c>
      <c r="H1352" s="14" t="s">
        <v>1694</v>
      </c>
      <c r="I1352" s="18" t="s">
        <v>1857</v>
      </c>
      <c r="J1352" s="18" t="s">
        <v>1866</v>
      </c>
      <c r="K1352" s="18" t="s">
        <v>1867</v>
      </c>
      <c r="L1352">
        <v>2000</v>
      </c>
      <c r="M1352" t="s">
        <v>1856</v>
      </c>
      <c r="O1352">
        <v>2005</v>
      </c>
      <c r="P1352">
        <v>2005</v>
      </c>
      <c r="Q1352" t="s">
        <v>1858</v>
      </c>
      <c r="R1352">
        <v>35</v>
      </c>
      <c r="S1352" t="s">
        <v>1871</v>
      </c>
      <c r="T1352" t="s">
        <v>1868</v>
      </c>
      <c r="U1352" t="s">
        <v>1870</v>
      </c>
      <c r="W1352">
        <v>35</v>
      </c>
      <c r="X1352" s="9" t="s">
        <v>1793</v>
      </c>
      <c r="Z1352">
        <v>0</v>
      </c>
      <c r="AD1352" t="s">
        <v>1694</v>
      </c>
      <c r="AF1352" t="s">
        <v>1694</v>
      </c>
      <c r="AI1352" t="s">
        <v>1694</v>
      </c>
      <c r="AJ1352" s="15" t="s">
        <v>1674</v>
      </c>
      <c r="AK1352" s="15">
        <v>0</v>
      </c>
      <c r="AP1352" s="15">
        <v>28</v>
      </c>
      <c r="AQ1352" s="14" t="s">
        <v>1865</v>
      </c>
      <c r="AR1352" s="15" t="s">
        <v>1864</v>
      </c>
      <c r="AS1352" t="s">
        <v>1872</v>
      </c>
    </row>
    <row r="1353" spans="1:45" x14ac:dyDescent="0.2">
      <c r="A1353" t="s">
        <v>1855</v>
      </c>
      <c r="B1353" s="15" t="s">
        <v>1672</v>
      </c>
      <c r="C1353" s="15" t="s">
        <v>1675</v>
      </c>
      <c r="D1353" t="s">
        <v>1875</v>
      </c>
      <c r="E1353" t="s">
        <v>1876</v>
      </c>
      <c r="G1353" s="15" t="s">
        <v>1694</v>
      </c>
      <c r="H1353" s="14" t="s">
        <v>1694</v>
      </c>
      <c r="I1353" s="18" t="s">
        <v>1857</v>
      </c>
      <c r="J1353" s="18" t="s">
        <v>1866</v>
      </c>
      <c r="K1353" s="18" t="s">
        <v>1867</v>
      </c>
      <c r="L1353">
        <v>2000</v>
      </c>
      <c r="M1353" t="s">
        <v>1856</v>
      </c>
      <c r="O1353">
        <v>2005</v>
      </c>
      <c r="P1353">
        <v>2005</v>
      </c>
      <c r="Q1353" t="s">
        <v>1858</v>
      </c>
      <c r="R1353">
        <v>35</v>
      </c>
      <c r="S1353" t="s">
        <v>1871</v>
      </c>
      <c r="T1353" t="s">
        <v>1868</v>
      </c>
      <c r="U1353" t="s">
        <v>1870</v>
      </c>
      <c r="W1353">
        <v>35</v>
      </c>
      <c r="X1353" s="9" t="s">
        <v>1790</v>
      </c>
      <c r="Z1353">
        <v>0</v>
      </c>
      <c r="AD1353" t="s">
        <v>1694</v>
      </c>
      <c r="AF1353" t="s">
        <v>1694</v>
      </c>
      <c r="AI1353" t="s">
        <v>1694</v>
      </c>
      <c r="AJ1353" s="15" t="s">
        <v>1674</v>
      </c>
      <c r="AK1353" s="15">
        <v>0</v>
      </c>
      <c r="AP1353" s="15">
        <v>28</v>
      </c>
      <c r="AQ1353" s="14" t="s">
        <v>1865</v>
      </c>
      <c r="AR1353" s="15" t="s">
        <v>1864</v>
      </c>
      <c r="AS1353" t="s">
        <v>1872</v>
      </c>
    </row>
    <row r="1354" spans="1:45" x14ac:dyDescent="0.2">
      <c r="A1354" t="s">
        <v>1855</v>
      </c>
      <c r="B1354" s="15" t="s">
        <v>1672</v>
      </c>
      <c r="C1354" s="15" t="s">
        <v>1675</v>
      </c>
      <c r="D1354" t="s">
        <v>1875</v>
      </c>
      <c r="E1354" t="s">
        <v>1876</v>
      </c>
      <c r="G1354" s="15" t="s">
        <v>1694</v>
      </c>
      <c r="H1354" s="14" t="s">
        <v>1694</v>
      </c>
      <c r="I1354" s="18" t="s">
        <v>1857</v>
      </c>
      <c r="J1354" s="18" t="s">
        <v>1866</v>
      </c>
      <c r="K1354" s="18" t="s">
        <v>1867</v>
      </c>
      <c r="L1354">
        <v>2000</v>
      </c>
      <c r="M1354" t="s">
        <v>1856</v>
      </c>
      <c r="O1354">
        <v>2005</v>
      </c>
      <c r="P1354">
        <v>2005</v>
      </c>
      <c r="Q1354" t="s">
        <v>1858</v>
      </c>
      <c r="R1354">
        <v>35</v>
      </c>
      <c r="S1354" t="s">
        <v>1871</v>
      </c>
      <c r="T1354" t="s">
        <v>1868</v>
      </c>
      <c r="U1354" t="s">
        <v>1870</v>
      </c>
      <c r="W1354">
        <v>35</v>
      </c>
      <c r="X1354" s="9" t="s">
        <v>1863</v>
      </c>
      <c r="Z1354">
        <v>0</v>
      </c>
      <c r="AD1354" t="s">
        <v>1694</v>
      </c>
      <c r="AF1354" t="s">
        <v>1694</v>
      </c>
      <c r="AI1354" t="s">
        <v>1694</v>
      </c>
      <c r="AJ1354" s="15" t="s">
        <v>1674</v>
      </c>
      <c r="AK1354" s="15">
        <v>0</v>
      </c>
      <c r="AP1354" s="15">
        <v>28</v>
      </c>
      <c r="AQ1354" s="14" t="s">
        <v>1865</v>
      </c>
      <c r="AR1354" s="15" t="s">
        <v>1864</v>
      </c>
      <c r="AS1354" t="s">
        <v>1872</v>
      </c>
    </row>
    <row r="1355" spans="1:45" x14ac:dyDescent="0.2">
      <c r="A1355" t="s">
        <v>1855</v>
      </c>
      <c r="B1355" s="15" t="s">
        <v>1672</v>
      </c>
      <c r="C1355" s="15" t="s">
        <v>1675</v>
      </c>
      <c r="D1355" t="s">
        <v>1875</v>
      </c>
      <c r="E1355" t="s">
        <v>1876</v>
      </c>
      <c r="G1355" s="15" t="s">
        <v>1694</v>
      </c>
      <c r="H1355" s="14" t="s">
        <v>1694</v>
      </c>
      <c r="I1355" s="18" t="s">
        <v>1857</v>
      </c>
      <c r="J1355" s="18" t="s">
        <v>1866</v>
      </c>
      <c r="K1355" s="18" t="s">
        <v>1867</v>
      </c>
      <c r="L1355">
        <v>2000</v>
      </c>
      <c r="M1355" t="s">
        <v>1856</v>
      </c>
      <c r="O1355">
        <v>2005</v>
      </c>
      <c r="P1355">
        <v>2005</v>
      </c>
      <c r="Q1355" t="s">
        <v>1858</v>
      </c>
      <c r="R1355">
        <v>70</v>
      </c>
      <c r="S1355" t="s">
        <v>1871</v>
      </c>
      <c r="T1355" t="s">
        <v>1868</v>
      </c>
      <c r="U1355" t="s">
        <v>1870</v>
      </c>
      <c r="W1355">
        <v>70</v>
      </c>
      <c r="X1355" s="9" t="s">
        <v>1862</v>
      </c>
      <c r="Z1355">
        <v>12</v>
      </c>
      <c r="AD1355" t="s">
        <v>1694</v>
      </c>
      <c r="AF1355" t="s">
        <v>1694</v>
      </c>
      <c r="AI1355" t="s">
        <v>1694</v>
      </c>
      <c r="AJ1355" s="15" t="s">
        <v>1674</v>
      </c>
      <c r="AK1355" s="4">
        <v>4.0670000000000002</v>
      </c>
      <c r="AP1355" s="15">
        <v>28</v>
      </c>
      <c r="AQ1355" s="14" t="s">
        <v>1865</v>
      </c>
      <c r="AR1355" s="15" t="s">
        <v>1864</v>
      </c>
      <c r="AS1355" t="s">
        <v>1872</v>
      </c>
    </row>
    <row r="1356" spans="1:45" x14ac:dyDescent="0.2">
      <c r="A1356" t="s">
        <v>1855</v>
      </c>
      <c r="B1356" s="15" t="s">
        <v>1672</v>
      </c>
      <c r="C1356" s="15" t="s">
        <v>1675</v>
      </c>
      <c r="D1356" t="s">
        <v>1875</v>
      </c>
      <c r="E1356" t="s">
        <v>1876</v>
      </c>
      <c r="G1356" s="15" t="s">
        <v>1694</v>
      </c>
      <c r="H1356" s="14" t="s">
        <v>1694</v>
      </c>
      <c r="I1356" s="18" t="s">
        <v>1857</v>
      </c>
      <c r="J1356" s="18" t="s">
        <v>1866</v>
      </c>
      <c r="K1356" s="18" t="s">
        <v>1867</v>
      </c>
      <c r="L1356">
        <v>2000</v>
      </c>
      <c r="M1356" t="s">
        <v>1856</v>
      </c>
      <c r="O1356">
        <v>2005</v>
      </c>
      <c r="P1356">
        <v>2005</v>
      </c>
      <c r="Q1356" t="s">
        <v>1858</v>
      </c>
      <c r="R1356">
        <v>70</v>
      </c>
      <c r="S1356" t="s">
        <v>1871</v>
      </c>
      <c r="T1356" t="s">
        <v>1868</v>
      </c>
      <c r="U1356" t="s">
        <v>1870</v>
      </c>
      <c r="W1356">
        <v>70</v>
      </c>
      <c r="X1356" s="9" t="s">
        <v>1793</v>
      </c>
      <c r="Z1356">
        <v>12</v>
      </c>
      <c r="AD1356" t="s">
        <v>1694</v>
      </c>
      <c r="AF1356" t="s">
        <v>1694</v>
      </c>
      <c r="AI1356" t="s">
        <v>1694</v>
      </c>
      <c r="AJ1356" s="15" t="s">
        <v>1674</v>
      </c>
      <c r="AK1356" s="15">
        <v>21.527999999999999</v>
      </c>
      <c r="AP1356" s="15">
        <v>28</v>
      </c>
      <c r="AQ1356" s="14" t="s">
        <v>1865</v>
      </c>
      <c r="AR1356" s="15" t="s">
        <v>1864</v>
      </c>
      <c r="AS1356" t="s">
        <v>1872</v>
      </c>
    </row>
    <row r="1357" spans="1:45" x14ac:dyDescent="0.2">
      <c r="A1357" t="s">
        <v>1855</v>
      </c>
      <c r="B1357" s="15" t="s">
        <v>1672</v>
      </c>
      <c r="C1357" s="15" t="s">
        <v>1675</v>
      </c>
      <c r="D1357" t="s">
        <v>1875</v>
      </c>
      <c r="E1357" t="s">
        <v>1876</v>
      </c>
      <c r="G1357" s="15" t="s">
        <v>1694</v>
      </c>
      <c r="H1357" s="14" t="s">
        <v>1694</v>
      </c>
      <c r="I1357" s="18" t="s">
        <v>1857</v>
      </c>
      <c r="J1357" s="18" t="s">
        <v>1866</v>
      </c>
      <c r="K1357" s="18" t="s">
        <v>1867</v>
      </c>
      <c r="L1357">
        <v>2000</v>
      </c>
      <c r="M1357" t="s">
        <v>1856</v>
      </c>
      <c r="O1357">
        <v>2005</v>
      </c>
      <c r="P1357">
        <v>2005</v>
      </c>
      <c r="Q1357" t="s">
        <v>1858</v>
      </c>
      <c r="R1357">
        <v>70</v>
      </c>
      <c r="S1357" t="s">
        <v>1871</v>
      </c>
      <c r="T1357" t="s">
        <v>1868</v>
      </c>
      <c r="U1357" t="s">
        <v>1870</v>
      </c>
      <c r="W1357">
        <v>70</v>
      </c>
      <c r="X1357" s="9" t="s">
        <v>1790</v>
      </c>
      <c r="Z1357">
        <v>12</v>
      </c>
      <c r="AD1357" t="s">
        <v>1694</v>
      </c>
      <c r="AF1357" t="s">
        <v>1694</v>
      </c>
      <c r="AI1357" t="s">
        <v>1694</v>
      </c>
      <c r="AJ1357" s="15" t="s">
        <v>1674</v>
      </c>
      <c r="AK1357" s="15">
        <v>81.844999999999999</v>
      </c>
      <c r="AP1357" s="15">
        <v>28</v>
      </c>
      <c r="AQ1357" s="14" t="s">
        <v>1865</v>
      </c>
      <c r="AR1357" s="15" t="s">
        <v>1864</v>
      </c>
      <c r="AS1357" t="s">
        <v>1872</v>
      </c>
    </row>
    <row r="1358" spans="1:45" x14ac:dyDescent="0.2">
      <c r="A1358" t="s">
        <v>1855</v>
      </c>
      <c r="B1358" s="15" t="s">
        <v>1672</v>
      </c>
      <c r="C1358" s="15" t="s">
        <v>1675</v>
      </c>
      <c r="D1358" t="s">
        <v>1875</v>
      </c>
      <c r="E1358" t="s">
        <v>1876</v>
      </c>
      <c r="G1358" s="15" t="s">
        <v>1694</v>
      </c>
      <c r="H1358" s="14" t="s">
        <v>1694</v>
      </c>
      <c r="I1358" s="18" t="s">
        <v>1857</v>
      </c>
      <c r="J1358" s="18" t="s">
        <v>1866</v>
      </c>
      <c r="K1358" s="18" t="s">
        <v>1867</v>
      </c>
      <c r="L1358">
        <v>2000</v>
      </c>
      <c r="M1358" t="s">
        <v>1856</v>
      </c>
      <c r="O1358">
        <v>2005</v>
      </c>
      <c r="P1358">
        <v>2005</v>
      </c>
      <c r="Q1358" t="s">
        <v>1858</v>
      </c>
      <c r="R1358">
        <v>70</v>
      </c>
      <c r="S1358" t="s">
        <v>1871</v>
      </c>
      <c r="T1358" t="s">
        <v>1868</v>
      </c>
      <c r="U1358" t="s">
        <v>1870</v>
      </c>
      <c r="W1358">
        <v>70</v>
      </c>
      <c r="X1358" s="9" t="s">
        <v>1863</v>
      </c>
      <c r="Z1358">
        <v>12</v>
      </c>
      <c r="AD1358" t="s">
        <v>1694</v>
      </c>
      <c r="AF1358" t="s">
        <v>1694</v>
      </c>
      <c r="AI1358" t="s">
        <v>1694</v>
      </c>
      <c r="AJ1358" s="15" t="s">
        <v>1674</v>
      </c>
      <c r="AK1358" s="15">
        <v>32.639000000000003</v>
      </c>
      <c r="AP1358" s="15">
        <v>28</v>
      </c>
      <c r="AQ1358" s="14" t="s">
        <v>1865</v>
      </c>
      <c r="AR1358" s="15" t="s">
        <v>1864</v>
      </c>
      <c r="AS1358" t="s">
        <v>1872</v>
      </c>
    </row>
    <row r="1359" spans="1:45" x14ac:dyDescent="0.2">
      <c r="A1359" t="s">
        <v>1855</v>
      </c>
      <c r="B1359" s="15" t="s">
        <v>1672</v>
      </c>
      <c r="C1359" s="15" t="s">
        <v>1675</v>
      </c>
      <c r="D1359" t="s">
        <v>1875</v>
      </c>
      <c r="E1359" t="s">
        <v>1876</v>
      </c>
      <c r="G1359" s="15" t="s">
        <v>1694</v>
      </c>
      <c r="H1359" s="14" t="s">
        <v>1694</v>
      </c>
      <c r="I1359" s="18" t="s">
        <v>1857</v>
      </c>
      <c r="J1359" s="18" t="s">
        <v>1866</v>
      </c>
      <c r="K1359" s="18" t="s">
        <v>1867</v>
      </c>
      <c r="L1359">
        <v>2000</v>
      </c>
      <c r="M1359" t="s">
        <v>1856</v>
      </c>
      <c r="O1359">
        <v>2005</v>
      </c>
      <c r="P1359">
        <v>2005</v>
      </c>
      <c r="Q1359" t="s">
        <v>1858</v>
      </c>
      <c r="R1359">
        <v>70</v>
      </c>
      <c r="S1359" t="s">
        <v>1871</v>
      </c>
      <c r="T1359" t="s">
        <v>1868</v>
      </c>
      <c r="U1359" t="s">
        <v>1870</v>
      </c>
      <c r="W1359">
        <v>70</v>
      </c>
      <c r="X1359" s="9" t="s">
        <v>1862</v>
      </c>
      <c r="Z1359">
        <v>0</v>
      </c>
      <c r="AD1359" t="s">
        <v>1694</v>
      </c>
      <c r="AF1359" t="s">
        <v>1694</v>
      </c>
      <c r="AI1359" t="s">
        <v>1694</v>
      </c>
      <c r="AJ1359" s="15" t="s">
        <v>1674</v>
      </c>
      <c r="AK1359" s="15">
        <v>0</v>
      </c>
      <c r="AP1359" s="15">
        <v>28</v>
      </c>
      <c r="AQ1359" s="14" t="s">
        <v>1865</v>
      </c>
      <c r="AR1359" s="15" t="s">
        <v>1864</v>
      </c>
      <c r="AS1359" t="s">
        <v>1872</v>
      </c>
    </row>
    <row r="1360" spans="1:45" x14ac:dyDescent="0.2">
      <c r="A1360" t="s">
        <v>1855</v>
      </c>
      <c r="B1360" s="15" t="s">
        <v>1672</v>
      </c>
      <c r="C1360" s="15" t="s">
        <v>1675</v>
      </c>
      <c r="D1360" t="s">
        <v>1875</v>
      </c>
      <c r="E1360" t="s">
        <v>1876</v>
      </c>
      <c r="G1360" s="15" t="s">
        <v>1694</v>
      </c>
      <c r="H1360" s="14" t="s">
        <v>1694</v>
      </c>
      <c r="I1360" s="18" t="s">
        <v>1857</v>
      </c>
      <c r="J1360" s="18" t="s">
        <v>1866</v>
      </c>
      <c r="K1360" s="18" t="s">
        <v>1867</v>
      </c>
      <c r="L1360">
        <v>2000</v>
      </c>
      <c r="M1360" t="s">
        <v>1856</v>
      </c>
      <c r="O1360">
        <v>2005</v>
      </c>
      <c r="P1360">
        <v>2005</v>
      </c>
      <c r="Q1360" t="s">
        <v>1858</v>
      </c>
      <c r="R1360">
        <v>70</v>
      </c>
      <c r="S1360" t="s">
        <v>1871</v>
      </c>
      <c r="T1360" t="s">
        <v>1868</v>
      </c>
      <c r="U1360" t="s">
        <v>1870</v>
      </c>
      <c r="W1360">
        <v>70</v>
      </c>
      <c r="X1360" s="9" t="s">
        <v>1793</v>
      </c>
      <c r="Z1360">
        <v>0</v>
      </c>
      <c r="AD1360" t="s">
        <v>1694</v>
      </c>
      <c r="AF1360" t="s">
        <v>1694</v>
      </c>
      <c r="AI1360" t="s">
        <v>1694</v>
      </c>
      <c r="AJ1360" s="15" t="s">
        <v>1674</v>
      </c>
      <c r="AK1360" s="15">
        <v>0</v>
      </c>
      <c r="AP1360" s="15">
        <v>28</v>
      </c>
      <c r="AQ1360" s="14" t="s">
        <v>1865</v>
      </c>
      <c r="AR1360" s="15" t="s">
        <v>1864</v>
      </c>
      <c r="AS1360" t="s">
        <v>1872</v>
      </c>
    </row>
    <row r="1361" spans="1:45" x14ac:dyDescent="0.2">
      <c r="A1361" t="s">
        <v>1855</v>
      </c>
      <c r="B1361" s="15" t="s">
        <v>1672</v>
      </c>
      <c r="C1361" s="15" t="s">
        <v>1675</v>
      </c>
      <c r="D1361" t="s">
        <v>1875</v>
      </c>
      <c r="E1361" t="s">
        <v>1876</v>
      </c>
      <c r="G1361" s="15" t="s">
        <v>1694</v>
      </c>
      <c r="H1361" s="14" t="s">
        <v>1694</v>
      </c>
      <c r="I1361" s="18" t="s">
        <v>1857</v>
      </c>
      <c r="J1361" s="18" t="s">
        <v>1866</v>
      </c>
      <c r="K1361" s="18" t="s">
        <v>1867</v>
      </c>
      <c r="L1361">
        <v>2000</v>
      </c>
      <c r="M1361" t="s">
        <v>1856</v>
      </c>
      <c r="O1361">
        <v>2005</v>
      </c>
      <c r="P1361">
        <v>2005</v>
      </c>
      <c r="Q1361" t="s">
        <v>1858</v>
      </c>
      <c r="R1361">
        <v>70</v>
      </c>
      <c r="S1361" t="s">
        <v>1871</v>
      </c>
      <c r="T1361" t="s">
        <v>1868</v>
      </c>
      <c r="U1361" t="s">
        <v>1870</v>
      </c>
      <c r="W1361">
        <v>70</v>
      </c>
      <c r="X1361" s="9" t="s">
        <v>1790</v>
      </c>
      <c r="Z1361">
        <v>0</v>
      </c>
      <c r="AD1361" t="s">
        <v>1694</v>
      </c>
      <c r="AF1361" t="s">
        <v>1694</v>
      </c>
      <c r="AI1361" t="s">
        <v>1694</v>
      </c>
      <c r="AJ1361" s="15" t="s">
        <v>1674</v>
      </c>
      <c r="AK1361" s="15">
        <v>0</v>
      </c>
      <c r="AP1361" s="15">
        <v>28</v>
      </c>
      <c r="AQ1361" s="14" t="s">
        <v>1865</v>
      </c>
      <c r="AR1361" s="15" t="s">
        <v>1864</v>
      </c>
      <c r="AS1361" t="s">
        <v>1872</v>
      </c>
    </row>
    <row r="1362" spans="1:45" x14ac:dyDescent="0.2">
      <c r="A1362" t="s">
        <v>1855</v>
      </c>
      <c r="B1362" s="15" t="s">
        <v>1672</v>
      </c>
      <c r="C1362" s="15" t="s">
        <v>1675</v>
      </c>
      <c r="D1362" t="s">
        <v>1875</v>
      </c>
      <c r="E1362" t="s">
        <v>1876</v>
      </c>
      <c r="G1362" s="15" t="s">
        <v>1694</v>
      </c>
      <c r="H1362" s="14" t="s">
        <v>1694</v>
      </c>
      <c r="I1362" s="18" t="s">
        <v>1857</v>
      </c>
      <c r="J1362" s="18" t="s">
        <v>1866</v>
      </c>
      <c r="K1362" s="18" t="s">
        <v>1867</v>
      </c>
      <c r="L1362">
        <v>2000</v>
      </c>
      <c r="M1362" t="s">
        <v>1856</v>
      </c>
      <c r="O1362">
        <v>2005</v>
      </c>
      <c r="P1362">
        <v>2005</v>
      </c>
      <c r="Q1362" t="s">
        <v>1858</v>
      </c>
      <c r="R1362">
        <v>70</v>
      </c>
      <c r="S1362" t="s">
        <v>1871</v>
      </c>
      <c r="T1362" t="s">
        <v>1868</v>
      </c>
      <c r="U1362" t="s">
        <v>1870</v>
      </c>
      <c r="W1362">
        <v>70</v>
      </c>
      <c r="X1362" s="9" t="s">
        <v>1863</v>
      </c>
      <c r="Z1362">
        <v>0</v>
      </c>
      <c r="AD1362" t="s">
        <v>1694</v>
      </c>
      <c r="AF1362" t="s">
        <v>1694</v>
      </c>
      <c r="AI1362" t="s">
        <v>1694</v>
      </c>
      <c r="AJ1362" s="15" t="s">
        <v>1674</v>
      </c>
      <c r="AK1362" s="15">
        <v>0</v>
      </c>
      <c r="AP1362" s="15">
        <v>28</v>
      </c>
      <c r="AQ1362" s="14" t="s">
        <v>1865</v>
      </c>
      <c r="AR1362" s="15" t="s">
        <v>1864</v>
      </c>
      <c r="AS1362" t="s">
        <v>1872</v>
      </c>
    </row>
    <row r="1363" spans="1:45" x14ac:dyDescent="0.2">
      <c r="A1363" t="s">
        <v>1855</v>
      </c>
      <c r="B1363" s="15" t="s">
        <v>1672</v>
      </c>
      <c r="C1363" s="15" t="s">
        <v>1675</v>
      </c>
      <c r="D1363" t="s">
        <v>1875</v>
      </c>
      <c r="E1363" t="s">
        <v>1876</v>
      </c>
      <c r="G1363" s="15" t="s">
        <v>1694</v>
      </c>
      <c r="H1363" s="14" t="s">
        <v>1694</v>
      </c>
      <c r="I1363" s="18" t="s">
        <v>1857</v>
      </c>
      <c r="J1363" s="18" t="s">
        <v>1866</v>
      </c>
      <c r="K1363" s="18" t="s">
        <v>1867</v>
      </c>
      <c r="L1363">
        <v>2000</v>
      </c>
      <c r="M1363" t="s">
        <v>1856</v>
      </c>
      <c r="O1363">
        <v>2005</v>
      </c>
      <c r="P1363">
        <v>2005</v>
      </c>
      <c r="Q1363" t="s">
        <v>1858</v>
      </c>
      <c r="R1363">
        <v>140</v>
      </c>
      <c r="S1363" t="s">
        <v>1871</v>
      </c>
      <c r="T1363" t="s">
        <v>1868</v>
      </c>
      <c r="U1363" t="s">
        <v>1870</v>
      </c>
      <c r="W1363">
        <v>140</v>
      </c>
      <c r="X1363" s="9" t="s">
        <v>1862</v>
      </c>
      <c r="Z1363">
        <v>12</v>
      </c>
      <c r="AD1363" t="s">
        <v>1694</v>
      </c>
      <c r="AF1363" t="s">
        <v>1694</v>
      </c>
      <c r="AI1363" t="s">
        <v>1694</v>
      </c>
      <c r="AJ1363" s="15" t="s">
        <v>1674</v>
      </c>
      <c r="AK1363" s="15">
        <v>18.353000000000002</v>
      </c>
      <c r="AP1363" s="15">
        <v>28</v>
      </c>
      <c r="AQ1363" s="14" t="s">
        <v>1865</v>
      </c>
      <c r="AR1363" s="15" t="s">
        <v>1864</v>
      </c>
      <c r="AS1363" t="s">
        <v>1872</v>
      </c>
    </row>
    <row r="1364" spans="1:45" x14ac:dyDescent="0.2">
      <c r="A1364" t="s">
        <v>1855</v>
      </c>
      <c r="B1364" s="15" t="s">
        <v>1672</v>
      </c>
      <c r="C1364" s="15" t="s">
        <v>1675</v>
      </c>
      <c r="D1364" t="s">
        <v>1875</v>
      </c>
      <c r="E1364" t="s">
        <v>1876</v>
      </c>
      <c r="G1364" s="15" t="s">
        <v>1694</v>
      </c>
      <c r="H1364" s="14" t="s">
        <v>1694</v>
      </c>
      <c r="I1364" s="18" t="s">
        <v>1857</v>
      </c>
      <c r="J1364" s="18" t="s">
        <v>1866</v>
      </c>
      <c r="K1364" s="18" t="s">
        <v>1867</v>
      </c>
      <c r="L1364">
        <v>2000</v>
      </c>
      <c r="M1364" t="s">
        <v>1856</v>
      </c>
      <c r="O1364">
        <v>2005</v>
      </c>
      <c r="P1364">
        <v>2005</v>
      </c>
      <c r="Q1364" t="s">
        <v>1858</v>
      </c>
      <c r="R1364">
        <v>140</v>
      </c>
      <c r="S1364" t="s">
        <v>1871</v>
      </c>
      <c r="T1364" t="s">
        <v>1868</v>
      </c>
      <c r="U1364" t="s">
        <v>1870</v>
      </c>
      <c r="W1364">
        <v>140</v>
      </c>
      <c r="X1364" s="9" t="s">
        <v>1793</v>
      </c>
      <c r="Z1364">
        <v>12</v>
      </c>
      <c r="AD1364" t="s">
        <v>1694</v>
      </c>
      <c r="AF1364" t="s">
        <v>1694</v>
      </c>
      <c r="AI1364" t="s">
        <v>1694</v>
      </c>
      <c r="AJ1364" s="15" t="s">
        <v>1674</v>
      </c>
      <c r="AK1364" s="15">
        <v>86.606999999999999</v>
      </c>
      <c r="AP1364" s="15">
        <v>28</v>
      </c>
      <c r="AQ1364" s="14" t="s">
        <v>1865</v>
      </c>
      <c r="AR1364" s="15" t="s">
        <v>1864</v>
      </c>
      <c r="AS1364" t="s">
        <v>1872</v>
      </c>
    </row>
    <row r="1365" spans="1:45" x14ac:dyDescent="0.2">
      <c r="A1365" t="s">
        <v>1855</v>
      </c>
      <c r="B1365" s="15" t="s">
        <v>1672</v>
      </c>
      <c r="C1365" s="15" t="s">
        <v>1675</v>
      </c>
      <c r="D1365" t="s">
        <v>1875</v>
      </c>
      <c r="E1365" t="s">
        <v>1876</v>
      </c>
      <c r="G1365" s="15" t="s">
        <v>1694</v>
      </c>
      <c r="H1365" s="14" t="s">
        <v>1694</v>
      </c>
      <c r="I1365" s="18" t="s">
        <v>1857</v>
      </c>
      <c r="J1365" s="18" t="s">
        <v>1866</v>
      </c>
      <c r="K1365" s="18" t="s">
        <v>1867</v>
      </c>
      <c r="L1365">
        <v>2000</v>
      </c>
      <c r="M1365" t="s">
        <v>1856</v>
      </c>
      <c r="O1365">
        <v>2005</v>
      </c>
      <c r="P1365">
        <v>2005</v>
      </c>
      <c r="Q1365" t="s">
        <v>1858</v>
      </c>
      <c r="R1365">
        <v>140</v>
      </c>
      <c r="S1365" t="s">
        <v>1871</v>
      </c>
      <c r="T1365" t="s">
        <v>1868</v>
      </c>
      <c r="U1365" t="s">
        <v>1870</v>
      </c>
      <c r="W1365">
        <v>140</v>
      </c>
      <c r="X1365" s="9" t="s">
        <v>1790</v>
      </c>
      <c r="Z1365">
        <v>12</v>
      </c>
      <c r="AD1365" t="s">
        <v>1694</v>
      </c>
      <c r="AF1365" t="s">
        <v>1694</v>
      </c>
      <c r="AI1365" t="s">
        <v>1694</v>
      </c>
      <c r="AJ1365" s="15" t="s">
        <v>1674</v>
      </c>
      <c r="AK1365" s="15">
        <v>96.924999999999997</v>
      </c>
      <c r="AP1365" s="15">
        <v>28</v>
      </c>
      <c r="AQ1365" s="14" t="s">
        <v>1865</v>
      </c>
      <c r="AR1365" s="15" t="s">
        <v>1864</v>
      </c>
      <c r="AS1365" t="s">
        <v>1872</v>
      </c>
    </row>
    <row r="1366" spans="1:45" x14ac:dyDescent="0.2">
      <c r="A1366" t="s">
        <v>1855</v>
      </c>
      <c r="B1366" s="15" t="s">
        <v>1672</v>
      </c>
      <c r="C1366" s="15" t="s">
        <v>1675</v>
      </c>
      <c r="D1366" t="s">
        <v>1875</v>
      </c>
      <c r="E1366" t="s">
        <v>1876</v>
      </c>
      <c r="G1366" s="15" t="s">
        <v>1694</v>
      </c>
      <c r="H1366" s="14" t="s">
        <v>1694</v>
      </c>
      <c r="I1366" s="18" t="s">
        <v>1857</v>
      </c>
      <c r="J1366" s="18" t="s">
        <v>1866</v>
      </c>
      <c r="K1366" s="18" t="s">
        <v>1867</v>
      </c>
      <c r="L1366">
        <v>2000</v>
      </c>
      <c r="M1366" t="s">
        <v>1856</v>
      </c>
      <c r="O1366">
        <v>2005</v>
      </c>
      <c r="P1366">
        <v>2005</v>
      </c>
      <c r="Q1366" t="s">
        <v>1858</v>
      </c>
      <c r="R1366">
        <v>140</v>
      </c>
      <c r="S1366" t="s">
        <v>1871</v>
      </c>
      <c r="T1366" t="s">
        <v>1868</v>
      </c>
      <c r="U1366" t="s">
        <v>1870</v>
      </c>
      <c r="W1366">
        <v>140</v>
      </c>
      <c r="X1366" s="9" t="s">
        <v>1863</v>
      </c>
      <c r="Z1366">
        <v>12</v>
      </c>
      <c r="AD1366" t="s">
        <v>1694</v>
      </c>
      <c r="AF1366" t="s">
        <v>1694</v>
      </c>
      <c r="AI1366" t="s">
        <v>1694</v>
      </c>
      <c r="AJ1366" s="15" t="s">
        <v>1674</v>
      </c>
      <c r="AK1366" s="4">
        <v>69.147000000000006</v>
      </c>
      <c r="AP1366" s="15">
        <v>28</v>
      </c>
      <c r="AQ1366" s="14" t="s">
        <v>1865</v>
      </c>
      <c r="AR1366" s="15" t="s">
        <v>1864</v>
      </c>
      <c r="AS1366" t="s">
        <v>1872</v>
      </c>
    </row>
    <row r="1367" spans="1:45" x14ac:dyDescent="0.2">
      <c r="A1367" t="s">
        <v>1855</v>
      </c>
      <c r="B1367" s="15" t="s">
        <v>1672</v>
      </c>
      <c r="C1367" s="15" t="s">
        <v>1675</v>
      </c>
      <c r="D1367" t="s">
        <v>1875</v>
      </c>
      <c r="E1367" t="s">
        <v>1876</v>
      </c>
      <c r="G1367" s="15" t="s">
        <v>1694</v>
      </c>
      <c r="H1367" s="14" t="s">
        <v>1694</v>
      </c>
      <c r="I1367" s="18" t="s">
        <v>1857</v>
      </c>
      <c r="J1367" s="18" t="s">
        <v>1866</v>
      </c>
      <c r="K1367" s="18" t="s">
        <v>1867</v>
      </c>
      <c r="L1367">
        <v>2000</v>
      </c>
      <c r="M1367" t="s">
        <v>1856</v>
      </c>
      <c r="O1367">
        <v>2005</v>
      </c>
      <c r="P1367">
        <v>2005</v>
      </c>
      <c r="Q1367" t="s">
        <v>1858</v>
      </c>
      <c r="R1367">
        <v>140</v>
      </c>
      <c r="S1367" t="s">
        <v>1871</v>
      </c>
      <c r="T1367" t="s">
        <v>1868</v>
      </c>
      <c r="U1367" t="s">
        <v>1870</v>
      </c>
      <c r="W1367">
        <v>140</v>
      </c>
      <c r="X1367" s="9" t="s">
        <v>1862</v>
      </c>
      <c r="Z1367">
        <v>0</v>
      </c>
      <c r="AD1367" t="s">
        <v>1694</v>
      </c>
      <c r="AF1367" t="s">
        <v>1694</v>
      </c>
      <c r="AI1367" t="s">
        <v>1694</v>
      </c>
      <c r="AJ1367" s="15" t="s">
        <v>1674</v>
      </c>
      <c r="AK1367" s="15">
        <v>0</v>
      </c>
      <c r="AP1367" s="15">
        <v>28</v>
      </c>
      <c r="AQ1367" s="14" t="s">
        <v>1865</v>
      </c>
      <c r="AR1367" s="15" t="s">
        <v>1864</v>
      </c>
      <c r="AS1367" t="s">
        <v>1872</v>
      </c>
    </row>
    <row r="1368" spans="1:45" x14ac:dyDescent="0.2">
      <c r="A1368" t="s">
        <v>1855</v>
      </c>
      <c r="B1368" s="15" t="s">
        <v>1672</v>
      </c>
      <c r="C1368" s="15" t="s">
        <v>1675</v>
      </c>
      <c r="D1368" t="s">
        <v>1875</v>
      </c>
      <c r="E1368" t="s">
        <v>1876</v>
      </c>
      <c r="G1368" s="15" t="s">
        <v>1694</v>
      </c>
      <c r="H1368" s="14" t="s">
        <v>1694</v>
      </c>
      <c r="I1368" s="18" t="s">
        <v>1857</v>
      </c>
      <c r="J1368" s="18" t="s">
        <v>1866</v>
      </c>
      <c r="K1368" s="18" t="s">
        <v>1867</v>
      </c>
      <c r="L1368">
        <v>2000</v>
      </c>
      <c r="M1368" t="s">
        <v>1856</v>
      </c>
      <c r="O1368">
        <v>2005</v>
      </c>
      <c r="P1368">
        <v>2005</v>
      </c>
      <c r="Q1368" t="s">
        <v>1858</v>
      </c>
      <c r="R1368">
        <v>140</v>
      </c>
      <c r="S1368" t="s">
        <v>1871</v>
      </c>
      <c r="T1368" t="s">
        <v>1868</v>
      </c>
      <c r="U1368" t="s">
        <v>1870</v>
      </c>
      <c r="W1368">
        <v>140</v>
      </c>
      <c r="X1368" s="9" t="s">
        <v>1793</v>
      </c>
      <c r="Z1368">
        <v>0</v>
      </c>
      <c r="AD1368" t="s">
        <v>1694</v>
      </c>
      <c r="AF1368" t="s">
        <v>1694</v>
      </c>
      <c r="AI1368" t="s">
        <v>1694</v>
      </c>
      <c r="AJ1368" s="15" t="s">
        <v>1674</v>
      </c>
      <c r="AK1368" s="15">
        <v>10.119</v>
      </c>
      <c r="AP1368" s="15">
        <v>28</v>
      </c>
      <c r="AQ1368" s="14" t="s">
        <v>1865</v>
      </c>
      <c r="AR1368" s="15" t="s">
        <v>1864</v>
      </c>
      <c r="AS1368" t="s">
        <v>1872</v>
      </c>
    </row>
    <row r="1369" spans="1:45" x14ac:dyDescent="0.2">
      <c r="A1369" t="s">
        <v>1855</v>
      </c>
      <c r="B1369" s="15" t="s">
        <v>1672</v>
      </c>
      <c r="C1369" s="15" t="s">
        <v>1675</v>
      </c>
      <c r="D1369" t="s">
        <v>1875</v>
      </c>
      <c r="E1369" t="s">
        <v>1876</v>
      </c>
      <c r="G1369" s="15" t="s">
        <v>1694</v>
      </c>
      <c r="H1369" s="14" t="s">
        <v>1694</v>
      </c>
      <c r="I1369" s="18" t="s">
        <v>1857</v>
      </c>
      <c r="J1369" s="18" t="s">
        <v>1866</v>
      </c>
      <c r="K1369" s="18" t="s">
        <v>1867</v>
      </c>
      <c r="L1369">
        <v>2000</v>
      </c>
      <c r="M1369" t="s">
        <v>1856</v>
      </c>
      <c r="O1369">
        <v>2005</v>
      </c>
      <c r="P1369">
        <v>2005</v>
      </c>
      <c r="Q1369" t="s">
        <v>1858</v>
      </c>
      <c r="R1369">
        <v>140</v>
      </c>
      <c r="S1369" t="s">
        <v>1871</v>
      </c>
      <c r="T1369" t="s">
        <v>1868</v>
      </c>
      <c r="U1369" t="s">
        <v>1870</v>
      </c>
      <c r="W1369">
        <v>140</v>
      </c>
      <c r="X1369" s="9" t="s">
        <v>1790</v>
      </c>
      <c r="Z1369">
        <v>0</v>
      </c>
      <c r="AD1369" t="s">
        <v>1694</v>
      </c>
      <c r="AF1369" t="s">
        <v>1694</v>
      </c>
      <c r="AI1369" t="s">
        <v>1694</v>
      </c>
      <c r="AJ1369" s="15" t="s">
        <v>1674</v>
      </c>
      <c r="AK1369" s="15">
        <v>7.7380000000000004</v>
      </c>
      <c r="AP1369" s="15">
        <v>28</v>
      </c>
      <c r="AQ1369" s="14" t="s">
        <v>1865</v>
      </c>
      <c r="AR1369" s="15" t="s">
        <v>1864</v>
      </c>
      <c r="AS1369" t="s">
        <v>1872</v>
      </c>
    </row>
    <row r="1370" spans="1:45" x14ac:dyDescent="0.2">
      <c r="A1370" t="s">
        <v>1855</v>
      </c>
      <c r="B1370" s="15" t="s">
        <v>1672</v>
      </c>
      <c r="C1370" s="15" t="s">
        <v>1675</v>
      </c>
      <c r="D1370" t="s">
        <v>1875</v>
      </c>
      <c r="E1370" t="s">
        <v>1876</v>
      </c>
      <c r="G1370" s="15" t="s">
        <v>1694</v>
      </c>
      <c r="H1370" s="14" t="s">
        <v>1694</v>
      </c>
      <c r="I1370" s="18" t="s">
        <v>1857</v>
      </c>
      <c r="J1370" s="18" t="s">
        <v>1866</v>
      </c>
      <c r="K1370" s="18" t="s">
        <v>1867</v>
      </c>
      <c r="L1370">
        <v>2000</v>
      </c>
      <c r="M1370" t="s">
        <v>1856</v>
      </c>
      <c r="O1370">
        <v>2005</v>
      </c>
      <c r="P1370">
        <v>2005</v>
      </c>
      <c r="Q1370" t="s">
        <v>1858</v>
      </c>
      <c r="R1370">
        <v>140</v>
      </c>
      <c r="S1370" t="s">
        <v>1871</v>
      </c>
      <c r="T1370" t="s">
        <v>1868</v>
      </c>
      <c r="U1370" t="s">
        <v>1870</v>
      </c>
      <c r="W1370">
        <v>140</v>
      </c>
      <c r="X1370" s="9" t="s">
        <v>1863</v>
      </c>
      <c r="Z1370">
        <v>0</v>
      </c>
      <c r="AD1370" t="s">
        <v>1694</v>
      </c>
      <c r="AF1370" t="s">
        <v>1694</v>
      </c>
      <c r="AI1370" t="s">
        <v>1694</v>
      </c>
      <c r="AJ1370" s="15" t="s">
        <v>1674</v>
      </c>
      <c r="AK1370" s="15">
        <v>1.6859999999999999</v>
      </c>
      <c r="AP1370" s="15">
        <v>28</v>
      </c>
      <c r="AQ1370" s="14" t="s">
        <v>1865</v>
      </c>
      <c r="AR1370" s="15" t="s">
        <v>1864</v>
      </c>
      <c r="AS1370" t="s">
        <v>1872</v>
      </c>
    </row>
    <row r="1371" spans="1:45" x14ac:dyDescent="0.2">
      <c r="A1371" t="s">
        <v>1855</v>
      </c>
      <c r="B1371" s="15" t="s">
        <v>1672</v>
      </c>
      <c r="C1371" s="15" t="s">
        <v>1675</v>
      </c>
      <c r="D1371" t="s">
        <v>1875</v>
      </c>
      <c r="E1371" t="s">
        <v>1876</v>
      </c>
      <c r="G1371" s="15" t="s">
        <v>1694</v>
      </c>
      <c r="H1371" s="14" t="s">
        <v>1694</v>
      </c>
      <c r="I1371" s="18" t="s">
        <v>1857</v>
      </c>
      <c r="J1371" s="18" t="s">
        <v>1866</v>
      </c>
      <c r="K1371" s="18" t="s">
        <v>1867</v>
      </c>
      <c r="L1371">
        <v>2000</v>
      </c>
      <c r="M1371" t="s">
        <v>1856</v>
      </c>
      <c r="O1371">
        <v>2005</v>
      </c>
      <c r="P1371">
        <v>2005</v>
      </c>
      <c r="Q1371" t="s">
        <v>1858</v>
      </c>
      <c r="R1371">
        <v>210</v>
      </c>
      <c r="S1371" t="s">
        <v>1871</v>
      </c>
      <c r="T1371" t="s">
        <v>1868</v>
      </c>
      <c r="U1371" t="s">
        <v>1870</v>
      </c>
      <c r="W1371">
        <v>210</v>
      </c>
      <c r="X1371" s="9" t="s">
        <v>1862</v>
      </c>
      <c r="Z1371">
        <v>12</v>
      </c>
      <c r="AD1371" t="s">
        <v>1694</v>
      </c>
      <c r="AF1371" t="s">
        <v>1694</v>
      </c>
      <c r="AI1371" t="s">
        <v>1694</v>
      </c>
      <c r="AJ1371" s="15" t="s">
        <v>1674</v>
      </c>
      <c r="AK1371" s="15">
        <v>17.262</v>
      </c>
      <c r="AP1371" s="15">
        <v>28</v>
      </c>
      <c r="AQ1371" s="14" t="s">
        <v>1865</v>
      </c>
      <c r="AR1371" s="15" t="s">
        <v>1864</v>
      </c>
      <c r="AS1371" t="s">
        <v>1872</v>
      </c>
    </row>
    <row r="1372" spans="1:45" x14ac:dyDescent="0.2">
      <c r="A1372" t="s">
        <v>1855</v>
      </c>
      <c r="B1372" s="15" t="s">
        <v>1672</v>
      </c>
      <c r="C1372" s="15" t="s">
        <v>1675</v>
      </c>
      <c r="D1372" t="s">
        <v>1875</v>
      </c>
      <c r="E1372" t="s">
        <v>1876</v>
      </c>
      <c r="G1372" s="15" t="s">
        <v>1694</v>
      </c>
      <c r="H1372" s="14" t="s">
        <v>1694</v>
      </c>
      <c r="I1372" s="18" t="s">
        <v>1857</v>
      </c>
      <c r="J1372" s="18" t="s">
        <v>1866</v>
      </c>
      <c r="K1372" s="18" t="s">
        <v>1867</v>
      </c>
      <c r="L1372">
        <v>2000</v>
      </c>
      <c r="M1372" t="s">
        <v>1856</v>
      </c>
      <c r="O1372">
        <v>2005</v>
      </c>
      <c r="P1372">
        <v>2005</v>
      </c>
      <c r="Q1372" t="s">
        <v>1858</v>
      </c>
      <c r="R1372">
        <v>210</v>
      </c>
      <c r="S1372" t="s">
        <v>1871</v>
      </c>
      <c r="T1372" t="s">
        <v>1868</v>
      </c>
      <c r="U1372" t="s">
        <v>1870</v>
      </c>
      <c r="W1372">
        <v>210</v>
      </c>
      <c r="X1372" s="9" t="s">
        <v>1793</v>
      </c>
      <c r="Z1372">
        <v>12</v>
      </c>
      <c r="AD1372" t="s">
        <v>1694</v>
      </c>
      <c r="AF1372" t="s">
        <v>1694</v>
      </c>
      <c r="AI1372" t="s">
        <v>1694</v>
      </c>
      <c r="AJ1372" s="15" t="s">
        <v>1674</v>
      </c>
      <c r="AK1372" s="15">
        <v>75.495999999999995</v>
      </c>
      <c r="AP1372" s="15">
        <v>28</v>
      </c>
      <c r="AQ1372" s="14" t="s">
        <v>1865</v>
      </c>
      <c r="AR1372" s="15" t="s">
        <v>1864</v>
      </c>
      <c r="AS1372" t="s">
        <v>1872</v>
      </c>
    </row>
    <row r="1373" spans="1:45" x14ac:dyDescent="0.2">
      <c r="A1373" t="s">
        <v>1855</v>
      </c>
      <c r="B1373" s="15" t="s">
        <v>1672</v>
      </c>
      <c r="C1373" s="15" t="s">
        <v>1675</v>
      </c>
      <c r="D1373" t="s">
        <v>1875</v>
      </c>
      <c r="E1373" t="s">
        <v>1876</v>
      </c>
      <c r="G1373" s="15" t="s">
        <v>1694</v>
      </c>
      <c r="H1373" s="14" t="s">
        <v>1694</v>
      </c>
      <c r="I1373" s="18" t="s">
        <v>1857</v>
      </c>
      <c r="J1373" s="18" t="s">
        <v>1866</v>
      </c>
      <c r="K1373" s="18" t="s">
        <v>1867</v>
      </c>
      <c r="L1373">
        <v>2000</v>
      </c>
      <c r="M1373" t="s">
        <v>1856</v>
      </c>
      <c r="O1373">
        <v>2005</v>
      </c>
      <c r="P1373">
        <v>2005</v>
      </c>
      <c r="Q1373" t="s">
        <v>1858</v>
      </c>
      <c r="R1373">
        <v>210</v>
      </c>
      <c r="S1373" t="s">
        <v>1871</v>
      </c>
      <c r="T1373" t="s">
        <v>1868</v>
      </c>
      <c r="U1373" t="s">
        <v>1870</v>
      </c>
      <c r="W1373">
        <v>210</v>
      </c>
      <c r="X1373" s="9" t="s">
        <v>1790</v>
      </c>
      <c r="Z1373">
        <v>12</v>
      </c>
      <c r="AD1373" t="s">
        <v>1694</v>
      </c>
      <c r="AF1373" t="s">
        <v>1694</v>
      </c>
      <c r="AI1373" t="s">
        <v>1694</v>
      </c>
      <c r="AJ1373" s="15" t="s">
        <v>1674</v>
      </c>
      <c r="AK1373" s="15">
        <v>92.162999999999997</v>
      </c>
      <c r="AP1373" s="15">
        <v>28</v>
      </c>
      <c r="AQ1373" s="14" t="s">
        <v>1865</v>
      </c>
      <c r="AR1373" s="15" t="s">
        <v>1864</v>
      </c>
      <c r="AS1373" t="s">
        <v>1872</v>
      </c>
    </row>
    <row r="1374" spans="1:45" x14ac:dyDescent="0.2">
      <c r="A1374" t="s">
        <v>1855</v>
      </c>
      <c r="B1374" s="15" t="s">
        <v>1672</v>
      </c>
      <c r="C1374" s="15" t="s">
        <v>1675</v>
      </c>
      <c r="D1374" t="s">
        <v>1875</v>
      </c>
      <c r="E1374" t="s">
        <v>1876</v>
      </c>
      <c r="G1374" s="15" t="s">
        <v>1694</v>
      </c>
      <c r="H1374" s="14" t="s">
        <v>1694</v>
      </c>
      <c r="I1374" s="18" t="s">
        <v>1857</v>
      </c>
      <c r="J1374" s="18" t="s">
        <v>1866</v>
      </c>
      <c r="K1374" s="18" t="s">
        <v>1867</v>
      </c>
      <c r="L1374">
        <v>2000</v>
      </c>
      <c r="M1374" t="s">
        <v>1856</v>
      </c>
      <c r="O1374">
        <v>2005</v>
      </c>
      <c r="P1374">
        <v>2005</v>
      </c>
      <c r="Q1374" t="s">
        <v>1858</v>
      </c>
      <c r="R1374">
        <v>210</v>
      </c>
      <c r="S1374" t="s">
        <v>1871</v>
      </c>
      <c r="T1374" t="s">
        <v>1868</v>
      </c>
      <c r="U1374" t="s">
        <v>1870</v>
      </c>
      <c r="W1374">
        <v>210</v>
      </c>
      <c r="X1374" s="9" t="s">
        <v>1863</v>
      </c>
      <c r="Z1374">
        <v>12</v>
      </c>
      <c r="AD1374" t="s">
        <v>1694</v>
      </c>
      <c r="AF1374" t="s">
        <v>1694</v>
      </c>
      <c r="AI1374" t="s">
        <v>1694</v>
      </c>
      <c r="AJ1374" s="15" t="s">
        <v>1674</v>
      </c>
      <c r="AK1374" s="15">
        <v>75.495999999999995</v>
      </c>
      <c r="AP1374" s="15">
        <v>28</v>
      </c>
      <c r="AQ1374" s="14" t="s">
        <v>1865</v>
      </c>
      <c r="AR1374" s="15" t="s">
        <v>1864</v>
      </c>
      <c r="AS1374" t="s">
        <v>1872</v>
      </c>
    </row>
    <row r="1375" spans="1:45" x14ac:dyDescent="0.2">
      <c r="A1375" t="s">
        <v>1855</v>
      </c>
      <c r="B1375" s="15" t="s">
        <v>1672</v>
      </c>
      <c r="C1375" s="15" t="s">
        <v>1675</v>
      </c>
      <c r="D1375" t="s">
        <v>1875</v>
      </c>
      <c r="E1375" t="s">
        <v>1876</v>
      </c>
      <c r="G1375" s="15" t="s">
        <v>1694</v>
      </c>
      <c r="H1375" s="14" t="s">
        <v>1694</v>
      </c>
      <c r="I1375" s="18" t="s">
        <v>1857</v>
      </c>
      <c r="J1375" s="18" t="s">
        <v>1866</v>
      </c>
      <c r="K1375" s="18" t="s">
        <v>1867</v>
      </c>
      <c r="L1375">
        <v>2000</v>
      </c>
      <c r="M1375" t="s">
        <v>1856</v>
      </c>
      <c r="O1375">
        <v>2005</v>
      </c>
      <c r="P1375">
        <v>2005</v>
      </c>
      <c r="Q1375" t="s">
        <v>1858</v>
      </c>
      <c r="R1375">
        <v>210</v>
      </c>
      <c r="S1375" t="s">
        <v>1871</v>
      </c>
      <c r="T1375" t="s">
        <v>1868</v>
      </c>
      <c r="U1375" t="s">
        <v>1870</v>
      </c>
      <c r="W1375">
        <v>210</v>
      </c>
      <c r="X1375" s="9" t="s">
        <v>1862</v>
      </c>
      <c r="Z1375">
        <v>0</v>
      </c>
      <c r="AD1375" t="s">
        <v>1694</v>
      </c>
      <c r="AF1375" t="s">
        <v>1694</v>
      </c>
      <c r="AI1375" t="s">
        <v>1694</v>
      </c>
      <c r="AJ1375" s="15" t="s">
        <v>1674</v>
      </c>
      <c r="AK1375" s="15">
        <v>0</v>
      </c>
      <c r="AP1375" s="15">
        <v>28</v>
      </c>
      <c r="AQ1375" s="14" t="s">
        <v>1865</v>
      </c>
      <c r="AR1375" s="15" t="s">
        <v>1864</v>
      </c>
      <c r="AS1375" t="s">
        <v>1872</v>
      </c>
    </row>
    <row r="1376" spans="1:45" x14ac:dyDescent="0.2">
      <c r="A1376" t="s">
        <v>1855</v>
      </c>
      <c r="B1376" s="15" t="s">
        <v>1672</v>
      </c>
      <c r="C1376" s="15" t="s">
        <v>1675</v>
      </c>
      <c r="D1376" t="s">
        <v>1875</v>
      </c>
      <c r="E1376" t="s">
        <v>1876</v>
      </c>
      <c r="G1376" s="15" t="s">
        <v>1694</v>
      </c>
      <c r="H1376" s="14" t="s">
        <v>1694</v>
      </c>
      <c r="I1376" s="18" t="s">
        <v>1857</v>
      </c>
      <c r="J1376" s="18" t="s">
        <v>1866</v>
      </c>
      <c r="K1376" s="18" t="s">
        <v>1867</v>
      </c>
      <c r="L1376">
        <v>2000</v>
      </c>
      <c r="M1376" t="s">
        <v>1856</v>
      </c>
      <c r="O1376">
        <v>2005</v>
      </c>
      <c r="P1376">
        <v>2005</v>
      </c>
      <c r="Q1376" t="s">
        <v>1858</v>
      </c>
      <c r="R1376">
        <v>210</v>
      </c>
      <c r="S1376" t="s">
        <v>1871</v>
      </c>
      <c r="T1376" t="s">
        <v>1868</v>
      </c>
      <c r="U1376" t="s">
        <v>1870</v>
      </c>
      <c r="W1376">
        <v>210</v>
      </c>
      <c r="X1376" s="9" t="s">
        <v>1793</v>
      </c>
      <c r="Z1376">
        <v>0</v>
      </c>
      <c r="AD1376" t="s">
        <v>1694</v>
      </c>
      <c r="AF1376" t="s">
        <v>1694</v>
      </c>
      <c r="AI1376" t="s">
        <v>1694</v>
      </c>
      <c r="AJ1376" s="15" t="s">
        <v>1674</v>
      </c>
      <c r="AK1376" s="15">
        <v>7.1429999999999998</v>
      </c>
      <c r="AP1376" s="15">
        <v>28</v>
      </c>
      <c r="AQ1376" s="14" t="s">
        <v>1865</v>
      </c>
      <c r="AR1376" s="15" t="s">
        <v>1864</v>
      </c>
      <c r="AS1376" t="s">
        <v>1872</v>
      </c>
    </row>
    <row r="1377" spans="1:45" x14ac:dyDescent="0.2">
      <c r="A1377" t="s">
        <v>1855</v>
      </c>
      <c r="B1377" s="15" t="s">
        <v>1672</v>
      </c>
      <c r="C1377" s="15" t="s">
        <v>1675</v>
      </c>
      <c r="D1377" t="s">
        <v>1875</v>
      </c>
      <c r="E1377" t="s">
        <v>1876</v>
      </c>
      <c r="G1377" s="15" t="s">
        <v>1694</v>
      </c>
      <c r="H1377" s="14" t="s">
        <v>1694</v>
      </c>
      <c r="I1377" s="18" t="s">
        <v>1857</v>
      </c>
      <c r="J1377" s="18" t="s">
        <v>1866</v>
      </c>
      <c r="K1377" s="18" t="s">
        <v>1867</v>
      </c>
      <c r="L1377">
        <v>2000</v>
      </c>
      <c r="M1377" t="s">
        <v>1856</v>
      </c>
      <c r="O1377">
        <v>2005</v>
      </c>
      <c r="P1377">
        <v>2005</v>
      </c>
      <c r="Q1377" t="s">
        <v>1858</v>
      </c>
      <c r="R1377">
        <v>210</v>
      </c>
      <c r="S1377" t="s">
        <v>1871</v>
      </c>
      <c r="T1377" t="s">
        <v>1868</v>
      </c>
      <c r="U1377" t="s">
        <v>1870</v>
      </c>
      <c r="W1377">
        <v>210</v>
      </c>
      <c r="X1377" s="9" t="s">
        <v>1790</v>
      </c>
      <c r="Z1377">
        <v>0</v>
      </c>
      <c r="AD1377" t="s">
        <v>1694</v>
      </c>
      <c r="AF1377" t="s">
        <v>1694</v>
      </c>
      <c r="AI1377" t="s">
        <v>1694</v>
      </c>
      <c r="AJ1377" s="15" t="s">
        <v>1674</v>
      </c>
      <c r="AK1377" s="15">
        <v>9.6229999999999993</v>
      </c>
      <c r="AP1377" s="15">
        <v>28</v>
      </c>
      <c r="AQ1377" s="14" t="s">
        <v>1865</v>
      </c>
      <c r="AR1377" s="15" t="s">
        <v>1864</v>
      </c>
      <c r="AS1377" t="s">
        <v>1872</v>
      </c>
    </row>
    <row r="1378" spans="1:45" x14ac:dyDescent="0.2">
      <c r="A1378" t="s">
        <v>1855</v>
      </c>
      <c r="B1378" s="15" t="s">
        <v>1672</v>
      </c>
      <c r="C1378" s="15" t="s">
        <v>1675</v>
      </c>
      <c r="D1378" t="s">
        <v>1875</v>
      </c>
      <c r="E1378" t="s">
        <v>1876</v>
      </c>
      <c r="G1378" s="15" t="s">
        <v>1694</v>
      </c>
      <c r="H1378" s="14" t="s">
        <v>1694</v>
      </c>
      <c r="I1378" s="18" t="s">
        <v>1857</v>
      </c>
      <c r="J1378" s="18" t="s">
        <v>1866</v>
      </c>
      <c r="K1378" s="18" t="s">
        <v>1867</v>
      </c>
      <c r="L1378">
        <v>2000</v>
      </c>
      <c r="M1378" t="s">
        <v>1856</v>
      </c>
      <c r="O1378">
        <v>2005</v>
      </c>
      <c r="P1378">
        <v>2005</v>
      </c>
      <c r="Q1378" t="s">
        <v>1858</v>
      </c>
      <c r="R1378">
        <v>210</v>
      </c>
      <c r="S1378" t="s">
        <v>1871</v>
      </c>
      <c r="T1378" t="s">
        <v>1868</v>
      </c>
      <c r="U1378" t="s">
        <v>1870</v>
      </c>
      <c r="W1378">
        <v>210</v>
      </c>
      <c r="X1378" s="9" t="s">
        <v>1863</v>
      </c>
      <c r="Z1378">
        <v>0</v>
      </c>
      <c r="AD1378" t="s">
        <v>1694</v>
      </c>
      <c r="AF1378" t="s">
        <v>1694</v>
      </c>
      <c r="AI1378" t="s">
        <v>1694</v>
      </c>
      <c r="AJ1378" s="15" t="s">
        <v>1674</v>
      </c>
      <c r="AK1378" s="15">
        <v>3.274</v>
      </c>
      <c r="AP1378" s="15">
        <v>28</v>
      </c>
      <c r="AQ1378" s="14" t="s">
        <v>1865</v>
      </c>
      <c r="AR1378" s="15" t="s">
        <v>1864</v>
      </c>
      <c r="AS1378" t="s">
        <v>1872</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1691</v>
      </c>
      <c r="B1" t="s">
        <v>1692</v>
      </c>
      <c r="C1" t="s">
        <v>1693</v>
      </c>
    </row>
    <row r="2" spans="1:3" x14ac:dyDescent="0.2">
      <c r="A2" s="4">
        <v>1.256</v>
      </c>
      <c r="B2">
        <v>7.5670000000000002</v>
      </c>
      <c r="C2">
        <f>B2-A2</f>
        <v>6.3109999999999999</v>
      </c>
    </row>
    <row r="3" spans="1:3" x14ac:dyDescent="0.2">
      <c r="A3" s="4"/>
      <c r="C3">
        <f>B3-A3</f>
        <v>0</v>
      </c>
    </row>
    <row r="4" spans="1:3" x14ac:dyDescent="0.2">
      <c r="A4" s="4"/>
      <c r="C4">
        <f>B4-A4</f>
        <v>0</v>
      </c>
    </row>
    <row r="5" spans="1:3" x14ac:dyDescent="0.2">
      <c r="A5" s="4"/>
      <c r="C5">
        <f>B5-A5</f>
        <v>0</v>
      </c>
    </row>
    <row r="6" spans="1:3" x14ac:dyDescent="0.2">
      <c r="A6" s="4"/>
      <c r="C6">
        <f>B6-A6</f>
        <v>0</v>
      </c>
    </row>
    <row r="7" spans="1:3" x14ac:dyDescent="0.2">
      <c r="A7" s="4"/>
      <c r="C7">
        <f>B7-A7</f>
        <v>0</v>
      </c>
    </row>
    <row r="8" spans="1:3" x14ac:dyDescent="0.2">
      <c r="A8" s="4"/>
      <c r="C8">
        <f>B8-A8</f>
        <v>0</v>
      </c>
    </row>
    <row r="9" spans="1:3" x14ac:dyDescent="0.2">
      <c r="A9" s="4"/>
      <c r="C9">
        <f>B9-A9</f>
        <v>0</v>
      </c>
    </row>
    <row r="10" spans="1:3" x14ac:dyDescent="0.2">
      <c r="A10" s="4"/>
      <c r="C10">
        <f>B10-A10</f>
        <v>0</v>
      </c>
    </row>
    <row r="11" spans="1:3" x14ac:dyDescent="0.2">
      <c r="A11" s="4"/>
      <c r="C11">
        <f t="shared" ref="C11:C14" si="0">B11-A11</f>
        <v>0</v>
      </c>
    </row>
    <row r="12" spans="1:3" x14ac:dyDescent="0.2">
      <c r="A12" s="4"/>
      <c r="C12">
        <f t="shared" si="0"/>
        <v>0</v>
      </c>
    </row>
    <row r="13" spans="1:3" x14ac:dyDescent="0.2">
      <c r="A13" s="4"/>
      <c r="C13">
        <f t="shared" si="0"/>
        <v>0</v>
      </c>
    </row>
    <row r="14" spans="1:3" x14ac:dyDescent="0.2">
      <c r="A14" s="4"/>
      <c r="C14">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2022-08-19T00:24:42Z</dcterms:modified>
</cp:coreProperties>
</file>