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zziestenhaug/Git/uofm-stp-data-pt-09-2020-u-c/02-Homework/Solved_Lizzie_Stenhaug/"/>
    </mc:Choice>
  </mc:AlternateContent>
  <xr:revisionPtr revIDLastSave="0" documentId="13_ncr:1_{93B778E7-2673-A140-B7F1-DD0019D73E9B}" xr6:coauthVersionLast="45" xr6:coauthVersionMax="45" xr10:uidLastSave="{00000000-0000-0000-0000-000000000000}"/>
  <bookViews>
    <workbookView xWindow="0" yWindow="460" windowWidth="24800" windowHeight="14180" xr2:uid="{00000000-000D-0000-FFFF-FFFF00000000}"/>
  </bookViews>
  <sheets>
    <sheet name="Initial Sheet" sheetId="1" r:id="rId1"/>
    <sheet name="Category" sheetId="8" r:id="rId2"/>
    <sheet name="Sub-Category" sheetId="9" r:id="rId3"/>
    <sheet name="Filtered By Month_Year" sheetId="12" r:id="rId4"/>
    <sheet name="Outcomes Based On Goal" sheetId="15" r:id="rId5"/>
  </sheets>
  <definedNames>
    <definedName name="_xlnm._FilterDatabase" localSheetId="0" hidden="1">'Initial Sheet'!$A$1:$W$4115</definedName>
  </definedNames>
  <calcPr calcId="191029" concurrentCalc="0"/>
  <pivotCaches>
    <pivotCache cacheId="7" r:id="rId6"/>
    <pivotCache cacheId="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" i="15" l="1"/>
  <c r="B3" i="15"/>
  <c r="C3" i="15"/>
  <c r="E3" i="15"/>
  <c r="H3" i="15"/>
  <c r="D4" i="15"/>
  <c r="B4" i="15"/>
  <c r="C4" i="15"/>
  <c r="E4" i="15"/>
  <c r="H4" i="15"/>
  <c r="D5" i="15"/>
  <c r="B5" i="15"/>
  <c r="C5" i="15"/>
  <c r="E5" i="15"/>
  <c r="H5" i="15"/>
  <c r="D6" i="15"/>
  <c r="B6" i="15"/>
  <c r="C6" i="15"/>
  <c r="E6" i="15"/>
  <c r="H6" i="15"/>
  <c r="D7" i="15"/>
  <c r="B7" i="15"/>
  <c r="C7" i="15"/>
  <c r="E7" i="15"/>
  <c r="H7" i="15"/>
  <c r="D8" i="15"/>
  <c r="B8" i="15"/>
  <c r="C8" i="15"/>
  <c r="E8" i="15"/>
  <c r="H8" i="15"/>
  <c r="D9" i="15"/>
  <c r="B9" i="15"/>
  <c r="C9" i="15"/>
  <c r="E9" i="15"/>
  <c r="H9" i="15"/>
  <c r="D10" i="15"/>
  <c r="B10" i="15"/>
  <c r="C10" i="15"/>
  <c r="E10" i="15"/>
  <c r="H10" i="15"/>
  <c r="D11" i="15"/>
  <c r="B11" i="15"/>
  <c r="C11" i="15"/>
  <c r="E11" i="15"/>
  <c r="H11" i="15"/>
  <c r="D12" i="15"/>
  <c r="B12" i="15"/>
  <c r="C12" i="15"/>
  <c r="E12" i="15"/>
  <c r="H12" i="15"/>
  <c r="D2" i="15"/>
  <c r="B2" i="15"/>
  <c r="C2" i="15"/>
  <c r="E2" i="15"/>
  <c r="H2" i="15"/>
  <c r="G3" i="15"/>
  <c r="G4" i="15"/>
  <c r="G5" i="15"/>
  <c r="G6" i="15"/>
  <c r="G7" i="15"/>
  <c r="G8" i="15"/>
  <c r="G9" i="15"/>
  <c r="G10" i="15"/>
  <c r="G11" i="15"/>
  <c r="G12" i="15"/>
  <c r="G2" i="15"/>
  <c r="F3" i="15"/>
  <c r="F4" i="15"/>
  <c r="F5" i="15"/>
  <c r="F6" i="15"/>
  <c r="F7" i="15"/>
  <c r="F8" i="15"/>
  <c r="F9" i="15"/>
  <c r="F10" i="15"/>
  <c r="F11" i="15"/>
  <c r="F12" i="15"/>
  <c r="F2" i="15"/>
  <c r="V3" i="1"/>
  <c r="W3" i="1"/>
  <c r="V4" i="1"/>
  <c r="W4" i="1"/>
  <c r="V5" i="1"/>
  <c r="W5" i="1"/>
  <c r="V6" i="1"/>
  <c r="W6" i="1"/>
  <c r="V7" i="1"/>
  <c r="W7" i="1"/>
  <c r="V8" i="1"/>
  <c r="W8" i="1"/>
  <c r="V9" i="1"/>
  <c r="W9" i="1"/>
  <c r="V10" i="1"/>
  <c r="W10" i="1"/>
  <c r="V11" i="1"/>
  <c r="W11" i="1"/>
  <c r="V12" i="1"/>
  <c r="W12" i="1"/>
  <c r="V13" i="1"/>
  <c r="W13" i="1"/>
  <c r="V14" i="1"/>
  <c r="W14" i="1"/>
  <c r="V15" i="1"/>
  <c r="W15" i="1"/>
  <c r="V16" i="1"/>
  <c r="W16" i="1"/>
  <c r="V17" i="1"/>
  <c r="W17" i="1"/>
  <c r="V18" i="1"/>
  <c r="W18" i="1"/>
  <c r="V19" i="1"/>
  <c r="W19" i="1"/>
  <c r="V20" i="1"/>
  <c r="W20" i="1"/>
  <c r="V21" i="1"/>
  <c r="W21" i="1"/>
  <c r="V22" i="1"/>
  <c r="W22" i="1"/>
  <c r="V23" i="1"/>
  <c r="W23" i="1"/>
  <c r="V24" i="1"/>
  <c r="W24" i="1"/>
  <c r="V25" i="1"/>
  <c r="W25" i="1"/>
  <c r="V26" i="1"/>
  <c r="W26" i="1"/>
  <c r="V27" i="1"/>
  <c r="W27" i="1"/>
  <c r="V28" i="1"/>
  <c r="W28" i="1"/>
  <c r="V29" i="1"/>
  <c r="W29" i="1"/>
  <c r="V30" i="1"/>
  <c r="W30" i="1"/>
  <c r="V31" i="1"/>
  <c r="W31" i="1"/>
  <c r="V32" i="1"/>
  <c r="W32" i="1"/>
  <c r="V33" i="1"/>
  <c r="W33" i="1"/>
  <c r="V34" i="1"/>
  <c r="W34" i="1"/>
  <c r="V35" i="1"/>
  <c r="W35" i="1"/>
  <c r="V36" i="1"/>
  <c r="W36" i="1"/>
  <c r="V37" i="1"/>
  <c r="W37" i="1"/>
  <c r="V38" i="1"/>
  <c r="W38" i="1"/>
  <c r="V39" i="1"/>
  <c r="W39" i="1"/>
  <c r="V40" i="1"/>
  <c r="W40" i="1"/>
  <c r="V41" i="1"/>
  <c r="W41" i="1"/>
  <c r="V42" i="1"/>
  <c r="W42" i="1"/>
  <c r="V43" i="1"/>
  <c r="W43" i="1"/>
  <c r="V44" i="1"/>
  <c r="W44" i="1"/>
  <c r="V45" i="1"/>
  <c r="W45" i="1"/>
  <c r="V46" i="1"/>
  <c r="W46" i="1"/>
  <c r="V47" i="1"/>
  <c r="W47" i="1"/>
  <c r="V48" i="1"/>
  <c r="W48" i="1"/>
  <c r="V49" i="1"/>
  <c r="W49" i="1"/>
  <c r="V50" i="1"/>
  <c r="W50" i="1"/>
  <c r="V51" i="1"/>
  <c r="W51" i="1"/>
  <c r="V52" i="1"/>
  <c r="W52" i="1"/>
  <c r="V53" i="1"/>
  <c r="W53" i="1"/>
  <c r="V54" i="1"/>
  <c r="W54" i="1"/>
  <c r="V55" i="1"/>
  <c r="W55" i="1"/>
  <c r="V56" i="1"/>
  <c r="W56" i="1"/>
  <c r="V57" i="1"/>
  <c r="W57" i="1"/>
  <c r="V58" i="1"/>
  <c r="W58" i="1"/>
  <c r="V59" i="1"/>
  <c r="W59" i="1"/>
  <c r="V60" i="1"/>
  <c r="W60" i="1"/>
  <c r="V61" i="1"/>
  <c r="W61" i="1"/>
  <c r="V62" i="1"/>
  <c r="W62" i="1"/>
  <c r="V63" i="1"/>
  <c r="W63" i="1"/>
  <c r="V64" i="1"/>
  <c r="W64" i="1"/>
  <c r="V65" i="1"/>
  <c r="W65" i="1"/>
  <c r="V66" i="1"/>
  <c r="W66" i="1"/>
  <c r="V67" i="1"/>
  <c r="W67" i="1"/>
  <c r="V68" i="1"/>
  <c r="W68" i="1"/>
  <c r="V69" i="1"/>
  <c r="W69" i="1"/>
  <c r="V70" i="1"/>
  <c r="W70" i="1"/>
  <c r="V71" i="1"/>
  <c r="W71" i="1"/>
  <c r="V72" i="1"/>
  <c r="W72" i="1"/>
  <c r="V73" i="1"/>
  <c r="W73" i="1"/>
  <c r="V74" i="1"/>
  <c r="W74" i="1"/>
  <c r="V75" i="1"/>
  <c r="W75" i="1"/>
  <c r="V76" i="1"/>
  <c r="W76" i="1"/>
  <c r="V77" i="1"/>
  <c r="W77" i="1"/>
  <c r="V78" i="1"/>
  <c r="W78" i="1"/>
  <c r="V79" i="1"/>
  <c r="W79" i="1"/>
  <c r="V80" i="1"/>
  <c r="W80" i="1"/>
  <c r="V81" i="1"/>
  <c r="W81" i="1"/>
  <c r="V82" i="1"/>
  <c r="W82" i="1"/>
  <c r="V83" i="1"/>
  <c r="W83" i="1"/>
  <c r="V84" i="1"/>
  <c r="W84" i="1"/>
  <c r="V85" i="1"/>
  <c r="W85" i="1"/>
  <c r="V86" i="1"/>
  <c r="W86" i="1"/>
  <c r="V87" i="1"/>
  <c r="W87" i="1"/>
  <c r="V88" i="1"/>
  <c r="W88" i="1"/>
  <c r="V89" i="1"/>
  <c r="W89" i="1"/>
  <c r="V90" i="1"/>
  <c r="W90" i="1"/>
  <c r="V91" i="1"/>
  <c r="W91" i="1"/>
  <c r="V92" i="1"/>
  <c r="W92" i="1"/>
  <c r="V93" i="1"/>
  <c r="W93" i="1"/>
  <c r="V94" i="1"/>
  <c r="W94" i="1"/>
  <c r="V95" i="1"/>
  <c r="W95" i="1"/>
  <c r="V96" i="1"/>
  <c r="W96" i="1"/>
  <c r="V97" i="1"/>
  <c r="W97" i="1"/>
  <c r="V98" i="1"/>
  <c r="W98" i="1"/>
  <c r="V99" i="1"/>
  <c r="W99" i="1"/>
  <c r="V100" i="1"/>
  <c r="W100" i="1"/>
  <c r="V101" i="1"/>
  <c r="W101" i="1"/>
  <c r="V102" i="1"/>
  <c r="W102" i="1"/>
  <c r="V103" i="1"/>
  <c r="W103" i="1"/>
  <c r="V104" i="1"/>
  <c r="W104" i="1"/>
  <c r="V105" i="1"/>
  <c r="W105" i="1"/>
  <c r="V106" i="1"/>
  <c r="W106" i="1"/>
  <c r="V107" i="1"/>
  <c r="W107" i="1"/>
  <c r="V108" i="1"/>
  <c r="W108" i="1"/>
  <c r="V109" i="1"/>
  <c r="W109" i="1"/>
  <c r="V110" i="1"/>
  <c r="W110" i="1"/>
  <c r="V111" i="1"/>
  <c r="W111" i="1"/>
  <c r="V112" i="1"/>
  <c r="W112" i="1"/>
  <c r="V113" i="1"/>
  <c r="W113" i="1"/>
  <c r="V114" i="1"/>
  <c r="W114" i="1"/>
  <c r="V115" i="1"/>
  <c r="W115" i="1"/>
  <c r="V116" i="1"/>
  <c r="W116" i="1"/>
  <c r="V117" i="1"/>
  <c r="W117" i="1"/>
  <c r="V118" i="1"/>
  <c r="W118" i="1"/>
  <c r="V119" i="1"/>
  <c r="W119" i="1"/>
  <c r="V120" i="1"/>
  <c r="W120" i="1"/>
  <c r="V121" i="1"/>
  <c r="W121" i="1"/>
  <c r="V122" i="1"/>
  <c r="W122" i="1"/>
  <c r="V123" i="1"/>
  <c r="W123" i="1"/>
  <c r="V124" i="1"/>
  <c r="W124" i="1"/>
  <c r="V125" i="1"/>
  <c r="W125" i="1"/>
  <c r="V126" i="1"/>
  <c r="W126" i="1"/>
  <c r="V127" i="1"/>
  <c r="W127" i="1"/>
  <c r="V128" i="1"/>
  <c r="W128" i="1"/>
  <c r="V129" i="1"/>
  <c r="W129" i="1"/>
  <c r="V130" i="1"/>
  <c r="W130" i="1"/>
  <c r="V131" i="1"/>
  <c r="W131" i="1"/>
  <c r="V132" i="1"/>
  <c r="W132" i="1"/>
  <c r="V133" i="1"/>
  <c r="W133" i="1"/>
  <c r="V134" i="1"/>
  <c r="W134" i="1"/>
  <c r="V135" i="1"/>
  <c r="W135" i="1"/>
  <c r="V136" i="1"/>
  <c r="W136" i="1"/>
  <c r="V137" i="1"/>
  <c r="W137" i="1"/>
  <c r="V138" i="1"/>
  <c r="W138" i="1"/>
  <c r="V139" i="1"/>
  <c r="W139" i="1"/>
  <c r="V140" i="1"/>
  <c r="W140" i="1"/>
  <c r="V141" i="1"/>
  <c r="W141" i="1"/>
  <c r="V142" i="1"/>
  <c r="W142" i="1"/>
  <c r="V143" i="1"/>
  <c r="W143" i="1"/>
  <c r="V144" i="1"/>
  <c r="W144" i="1"/>
  <c r="V145" i="1"/>
  <c r="W145" i="1"/>
  <c r="V146" i="1"/>
  <c r="W146" i="1"/>
  <c r="V147" i="1"/>
  <c r="W147" i="1"/>
  <c r="V148" i="1"/>
  <c r="W148" i="1"/>
  <c r="V149" i="1"/>
  <c r="W149" i="1"/>
  <c r="V150" i="1"/>
  <c r="W150" i="1"/>
  <c r="V151" i="1"/>
  <c r="W151" i="1"/>
  <c r="V152" i="1"/>
  <c r="W152" i="1"/>
  <c r="V153" i="1"/>
  <c r="W153" i="1"/>
  <c r="V154" i="1"/>
  <c r="W154" i="1"/>
  <c r="V155" i="1"/>
  <c r="W155" i="1"/>
  <c r="V156" i="1"/>
  <c r="W156" i="1"/>
  <c r="V157" i="1"/>
  <c r="W157" i="1"/>
  <c r="V158" i="1"/>
  <c r="W158" i="1"/>
  <c r="V159" i="1"/>
  <c r="W159" i="1"/>
  <c r="V160" i="1"/>
  <c r="W160" i="1"/>
  <c r="V161" i="1"/>
  <c r="W161" i="1"/>
  <c r="V162" i="1"/>
  <c r="W162" i="1"/>
  <c r="V163" i="1"/>
  <c r="W163" i="1"/>
  <c r="V164" i="1"/>
  <c r="W164" i="1"/>
  <c r="V165" i="1"/>
  <c r="W165" i="1"/>
  <c r="V166" i="1"/>
  <c r="W166" i="1"/>
  <c r="V167" i="1"/>
  <c r="W167" i="1"/>
  <c r="V168" i="1"/>
  <c r="W168" i="1"/>
  <c r="V169" i="1"/>
  <c r="W169" i="1"/>
  <c r="V170" i="1"/>
  <c r="W170" i="1"/>
  <c r="V171" i="1"/>
  <c r="W171" i="1"/>
  <c r="V172" i="1"/>
  <c r="W172" i="1"/>
  <c r="V173" i="1"/>
  <c r="W173" i="1"/>
  <c r="V174" i="1"/>
  <c r="W174" i="1"/>
  <c r="V175" i="1"/>
  <c r="W175" i="1"/>
  <c r="V176" i="1"/>
  <c r="W176" i="1"/>
  <c r="V177" i="1"/>
  <c r="W177" i="1"/>
  <c r="V178" i="1"/>
  <c r="W178" i="1"/>
  <c r="V179" i="1"/>
  <c r="W179" i="1"/>
  <c r="V180" i="1"/>
  <c r="W180" i="1"/>
  <c r="V181" i="1"/>
  <c r="W181" i="1"/>
  <c r="V182" i="1"/>
  <c r="W182" i="1"/>
  <c r="V183" i="1"/>
  <c r="W183" i="1"/>
  <c r="V184" i="1"/>
  <c r="W184" i="1"/>
  <c r="V185" i="1"/>
  <c r="W185" i="1"/>
  <c r="V186" i="1"/>
  <c r="W186" i="1"/>
  <c r="V187" i="1"/>
  <c r="W187" i="1"/>
  <c r="V188" i="1"/>
  <c r="W188" i="1"/>
  <c r="V189" i="1"/>
  <c r="W189" i="1"/>
  <c r="V190" i="1"/>
  <c r="W190" i="1"/>
  <c r="V191" i="1"/>
  <c r="W191" i="1"/>
  <c r="V192" i="1"/>
  <c r="W192" i="1"/>
  <c r="V193" i="1"/>
  <c r="W193" i="1"/>
  <c r="V194" i="1"/>
  <c r="W194" i="1"/>
  <c r="V195" i="1"/>
  <c r="W195" i="1"/>
  <c r="V196" i="1"/>
  <c r="W196" i="1"/>
  <c r="V197" i="1"/>
  <c r="W197" i="1"/>
  <c r="V198" i="1"/>
  <c r="W198" i="1"/>
  <c r="V199" i="1"/>
  <c r="W199" i="1"/>
  <c r="V200" i="1"/>
  <c r="W200" i="1"/>
  <c r="V201" i="1"/>
  <c r="W201" i="1"/>
  <c r="V202" i="1"/>
  <c r="W202" i="1"/>
  <c r="V203" i="1"/>
  <c r="W203" i="1"/>
  <c r="V204" i="1"/>
  <c r="W204" i="1"/>
  <c r="V205" i="1"/>
  <c r="W205" i="1"/>
  <c r="V206" i="1"/>
  <c r="W206" i="1"/>
  <c r="V207" i="1"/>
  <c r="W207" i="1"/>
  <c r="V208" i="1"/>
  <c r="W208" i="1"/>
  <c r="V209" i="1"/>
  <c r="W209" i="1"/>
  <c r="V210" i="1"/>
  <c r="W210" i="1"/>
  <c r="V211" i="1"/>
  <c r="W211" i="1"/>
  <c r="V212" i="1"/>
  <c r="W212" i="1"/>
  <c r="V213" i="1"/>
  <c r="W213" i="1"/>
  <c r="V214" i="1"/>
  <c r="W214" i="1"/>
  <c r="V215" i="1"/>
  <c r="W215" i="1"/>
  <c r="V216" i="1"/>
  <c r="W216" i="1"/>
  <c r="V217" i="1"/>
  <c r="W217" i="1"/>
  <c r="V218" i="1"/>
  <c r="W218" i="1"/>
  <c r="V219" i="1"/>
  <c r="W219" i="1"/>
  <c r="V220" i="1"/>
  <c r="W220" i="1"/>
  <c r="V221" i="1"/>
  <c r="W221" i="1"/>
  <c r="V222" i="1"/>
  <c r="W222" i="1"/>
  <c r="V223" i="1"/>
  <c r="W223" i="1"/>
  <c r="V224" i="1"/>
  <c r="W224" i="1"/>
  <c r="V225" i="1"/>
  <c r="W225" i="1"/>
  <c r="V226" i="1"/>
  <c r="W226" i="1"/>
  <c r="V227" i="1"/>
  <c r="W227" i="1"/>
  <c r="V228" i="1"/>
  <c r="W228" i="1"/>
  <c r="V229" i="1"/>
  <c r="W229" i="1"/>
  <c r="V230" i="1"/>
  <c r="W230" i="1"/>
  <c r="V231" i="1"/>
  <c r="W231" i="1"/>
  <c r="V232" i="1"/>
  <c r="W232" i="1"/>
  <c r="V233" i="1"/>
  <c r="W233" i="1"/>
  <c r="V234" i="1"/>
  <c r="W234" i="1"/>
  <c r="V235" i="1"/>
  <c r="W235" i="1"/>
  <c r="V236" i="1"/>
  <c r="W236" i="1"/>
  <c r="V237" i="1"/>
  <c r="W237" i="1"/>
  <c r="V238" i="1"/>
  <c r="W238" i="1"/>
  <c r="V239" i="1"/>
  <c r="W239" i="1"/>
  <c r="V240" i="1"/>
  <c r="W240" i="1"/>
  <c r="V241" i="1"/>
  <c r="W241" i="1"/>
  <c r="V242" i="1"/>
  <c r="W242" i="1"/>
  <c r="V243" i="1"/>
  <c r="W243" i="1"/>
  <c r="V244" i="1"/>
  <c r="W244" i="1"/>
  <c r="V245" i="1"/>
  <c r="W245" i="1"/>
  <c r="V246" i="1"/>
  <c r="W246" i="1"/>
  <c r="V247" i="1"/>
  <c r="W247" i="1"/>
  <c r="V248" i="1"/>
  <c r="W248" i="1"/>
  <c r="V249" i="1"/>
  <c r="W249" i="1"/>
  <c r="V250" i="1"/>
  <c r="W250" i="1"/>
  <c r="V251" i="1"/>
  <c r="W251" i="1"/>
  <c r="V252" i="1"/>
  <c r="W252" i="1"/>
  <c r="V253" i="1"/>
  <c r="W253" i="1"/>
  <c r="V254" i="1"/>
  <c r="W254" i="1"/>
  <c r="V255" i="1"/>
  <c r="W255" i="1"/>
  <c r="V256" i="1"/>
  <c r="W256" i="1"/>
  <c r="V257" i="1"/>
  <c r="W257" i="1"/>
  <c r="V258" i="1"/>
  <c r="W258" i="1"/>
  <c r="V259" i="1"/>
  <c r="W259" i="1"/>
  <c r="V260" i="1"/>
  <c r="W260" i="1"/>
  <c r="V261" i="1"/>
  <c r="W261" i="1"/>
  <c r="V262" i="1"/>
  <c r="W262" i="1"/>
  <c r="V263" i="1"/>
  <c r="W263" i="1"/>
  <c r="V264" i="1"/>
  <c r="W264" i="1"/>
  <c r="V265" i="1"/>
  <c r="W265" i="1"/>
  <c r="V266" i="1"/>
  <c r="W266" i="1"/>
  <c r="V267" i="1"/>
  <c r="W267" i="1"/>
  <c r="V268" i="1"/>
  <c r="W268" i="1"/>
  <c r="V269" i="1"/>
  <c r="W269" i="1"/>
  <c r="V270" i="1"/>
  <c r="W270" i="1"/>
  <c r="V271" i="1"/>
  <c r="W271" i="1"/>
  <c r="V272" i="1"/>
  <c r="W272" i="1"/>
  <c r="V273" i="1"/>
  <c r="W273" i="1"/>
  <c r="V274" i="1"/>
  <c r="W274" i="1"/>
  <c r="V275" i="1"/>
  <c r="W275" i="1"/>
  <c r="V276" i="1"/>
  <c r="W276" i="1"/>
  <c r="V277" i="1"/>
  <c r="W277" i="1"/>
  <c r="V278" i="1"/>
  <c r="W278" i="1"/>
  <c r="V279" i="1"/>
  <c r="W279" i="1"/>
  <c r="V280" i="1"/>
  <c r="W280" i="1"/>
  <c r="V281" i="1"/>
  <c r="W281" i="1"/>
  <c r="V282" i="1"/>
  <c r="W282" i="1"/>
  <c r="V283" i="1"/>
  <c r="W283" i="1"/>
  <c r="V284" i="1"/>
  <c r="W284" i="1"/>
  <c r="V285" i="1"/>
  <c r="W285" i="1"/>
  <c r="V286" i="1"/>
  <c r="W286" i="1"/>
  <c r="V287" i="1"/>
  <c r="W287" i="1"/>
  <c r="V288" i="1"/>
  <c r="W288" i="1"/>
  <c r="V289" i="1"/>
  <c r="W289" i="1"/>
  <c r="V290" i="1"/>
  <c r="W290" i="1"/>
  <c r="V291" i="1"/>
  <c r="W291" i="1"/>
  <c r="V292" i="1"/>
  <c r="W292" i="1"/>
  <c r="V293" i="1"/>
  <c r="W293" i="1"/>
  <c r="V294" i="1"/>
  <c r="W294" i="1"/>
  <c r="V295" i="1"/>
  <c r="W295" i="1"/>
  <c r="V296" i="1"/>
  <c r="W296" i="1"/>
  <c r="V297" i="1"/>
  <c r="W297" i="1"/>
  <c r="V298" i="1"/>
  <c r="W298" i="1"/>
  <c r="V299" i="1"/>
  <c r="W299" i="1"/>
  <c r="V300" i="1"/>
  <c r="W300" i="1"/>
  <c r="V301" i="1"/>
  <c r="W301" i="1"/>
  <c r="V302" i="1"/>
  <c r="W302" i="1"/>
  <c r="V303" i="1"/>
  <c r="W303" i="1"/>
  <c r="V304" i="1"/>
  <c r="W304" i="1"/>
  <c r="V305" i="1"/>
  <c r="W305" i="1"/>
  <c r="V306" i="1"/>
  <c r="W306" i="1"/>
  <c r="V307" i="1"/>
  <c r="W307" i="1"/>
  <c r="V308" i="1"/>
  <c r="W308" i="1"/>
  <c r="V309" i="1"/>
  <c r="W309" i="1"/>
  <c r="V310" i="1"/>
  <c r="W310" i="1"/>
  <c r="V311" i="1"/>
  <c r="W311" i="1"/>
  <c r="V312" i="1"/>
  <c r="W312" i="1"/>
  <c r="V313" i="1"/>
  <c r="W313" i="1"/>
  <c r="V314" i="1"/>
  <c r="W314" i="1"/>
  <c r="V315" i="1"/>
  <c r="W315" i="1"/>
  <c r="V316" i="1"/>
  <c r="W316" i="1"/>
  <c r="V317" i="1"/>
  <c r="W317" i="1"/>
  <c r="V318" i="1"/>
  <c r="W318" i="1"/>
  <c r="V319" i="1"/>
  <c r="W319" i="1"/>
  <c r="V320" i="1"/>
  <c r="W320" i="1"/>
  <c r="V321" i="1"/>
  <c r="W321" i="1"/>
  <c r="V322" i="1"/>
  <c r="W322" i="1"/>
  <c r="V323" i="1"/>
  <c r="W323" i="1"/>
  <c r="V324" i="1"/>
  <c r="W324" i="1"/>
  <c r="V325" i="1"/>
  <c r="W325" i="1"/>
  <c r="V326" i="1"/>
  <c r="W326" i="1"/>
  <c r="V327" i="1"/>
  <c r="W327" i="1"/>
  <c r="V328" i="1"/>
  <c r="W328" i="1"/>
  <c r="V329" i="1"/>
  <c r="W329" i="1"/>
  <c r="V330" i="1"/>
  <c r="W330" i="1"/>
  <c r="V331" i="1"/>
  <c r="W331" i="1"/>
  <c r="V332" i="1"/>
  <c r="W332" i="1"/>
  <c r="V333" i="1"/>
  <c r="W333" i="1"/>
  <c r="V334" i="1"/>
  <c r="W334" i="1"/>
  <c r="V335" i="1"/>
  <c r="W335" i="1"/>
  <c r="V336" i="1"/>
  <c r="W336" i="1"/>
  <c r="V337" i="1"/>
  <c r="W337" i="1"/>
  <c r="V338" i="1"/>
  <c r="W338" i="1"/>
  <c r="V339" i="1"/>
  <c r="W339" i="1"/>
  <c r="V340" i="1"/>
  <c r="W340" i="1"/>
  <c r="V341" i="1"/>
  <c r="W341" i="1"/>
  <c r="V342" i="1"/>
  <c r="W342" i="1"/>
  <c r="V343" i="1"/>
  <c r="W343" i="1"/>
  <c r="V344" i="1"/>
  <c r="W344" i="1"/>
  <c r="V345" i="1"/>
  <c r="W345" i="1"/>
  <c r="V346" i="1"/>
  <c r="W346" i="1"/>
  <c r="V347" i="1"/>
  <c r="W347" i="1"/>
  <c r="V348" i="1"/>
  <c r="W348" i="1"/>
  <c r="V349" i="1"/>
  <c r="W349" i="1"/>
  <c r="V350" i="1"/>
  <c r="W350" i="1"/>
  <c r="V351" i="1"/>
  <c r="W351" i="1"/>
  <c r="V352" i="1"/>
  <c r="W352" i="1"/>
  <c r="V353" i="1"/>
  <c r="W353" i="1"/>
  <c r="V354" i="1"/>
  <c r="W354" i="1"/>
  <c r="V355" i="1"/>
  <c r="W355" i="1"/>
  <c r="V356" i="1"/>
  <c r="W356" i="1"/>
  <c r="V357" i="1"/>
  <c r="W357" i="1"/>
  <c r="V358" i="1"/>
  <c r="W358" i="1"/>
  <c r="V359" i="1"/>
  <c r="W359" i="1"/>
  <c r="V360" i="1"/>
  <c r="W360" i="1"/>
  <c r="V361" i="1"/>
  <c r="W361" i="1"/>
  <c r="V362" i="1"/>
  <c r="W362" i="1"/>
  <c r="V363" i="1"/>
  <c r="W363" i="1"/>
  <c r="V364" i="1"/>
  <c r="W364" i="1"/>
  <c r="V365" i="1"/>
  <c r="W365" i="1"/>
  <c r="V366" i="1"/>
  <c r="W366" i="1"/>
  <c r="V367" i="1"/>
  <c r="W367" i="1"/>
  <c r="V368" i="1"/>
  <c r="W368" i="1"/>
  <c r="V369" i="1"/>
  <c r="W369" i="1"/>
  <c r="V370" i="1"/>
  <c r="W370" i="1"/>
  <c r="V371" i="1"/>
  <c r="W371" i="1"/>
  <c r="V372" i="1"/>
  <c r="W372" i="1"/>
  <c r="V373" i="1"/>
  <c r="W373" i="1"/>
  <c r="V374" i="1"/>
  <c r="W374" i="1"/>
  <c r="V375" i="1"/>
  <c r="W375" i="1"/>
  <c r="V376" i="1"/>
  <c r="W376" i="1"/>
  <c r="V377" i="1"/>
  <c r="W377" i="1"/>
  <c r="V378" i="1"/>
  <c r="W378" i="1"/>
  <c r="V379" i="1"/>
  <c r="W379" i="1"/>
  <c r="V380" i="1"/>
  <c r="W380" i="1"/>
  <c r="V381" i="1"/>
  <c r="W381" i="1"/>
  <c r="V382" i="1"/>
  <c r="W382" i="1"/>
  <c r="V383" i="1"/>
  <c r="W383" i="1"/>
  <c r="V384" i="1"/>
  <c r="W384" i="1"/>
  <c r="V385" i="1"/>
  <c r="W385" i="1"/>
  <c r="V386" i="1"/>
  <c r="W386" i="1"/>
  <c r="V387" i="1"/>
  <c r="W387" i="1"/>
  <c r="V388" i="1"/>
  <c r="W388" i="1"/>
  <c r="V389" i="1"/>
  <c r="W389" i="1"/>
  <c r="V390" i="1"/>
  <c r="W390" i="1"/>
  <c r="V391" i="1"/>
  <c r="W391" i="1"/>
  <c r="V392" i="1"/>
  <c r="W392" i="1"/>
  <c r="V393" i="1"/>
  <c r="W393" i="1"/>
  <c r="V394" i="1"/>
  <c r="W394" i="1"/>
  <c r="V395" i="1"/>
  <c r="W395" i="1"/>
  <c r="V396" i="1"/>
  <c r="W396" i="1"/>
  <c r="V397" i="1"/>
  <c r="W397" i="1"/>
  <c r="V398" i="1"/>
  <c r="W398" i="1"/>
  <c r="V399" i="1"/>
  <c r="W399" i="1"/>
  <c r="V400" i="1"/>
  <c r="W400" i="1"/>
  <c r="V401" i="1"/>
  <c r="W401" i="1"/>
  <c r="V402" i="1"/>
  <c r="W402" i="1"/>
  <c r="V403" i="1"/>
  <c r="W403" i="1"/>
  <c r="V404" i="1"/>
  <c r="W404" i="1"/>
  <c r="V405" i="1"/>
  <c r="W405" i="1"/>
  <c r="V406" i="1"/>
  <c r="W406" i="1"/>
  <c r="V407" i="1"/>
  <c r="W407" i="1"/>
  <c r="V408" i="1"/>
  <c r="W408" i="1"/>
  <c r="V409" i="1"/>
  <c r="W409" i="1"/>
  <c r="V410" i="1"/>
  <c r="W410" i="1"/>
  <c r="V411" i="1"/>
  <c r="W411" i="1"/>
  <c r="V412" i="1"/>
  <c r="W412" i="1"/>
  <c r="V413" i="1"/>
  <c r="W413" i="1"/>
  <c r="V414" i="1"/>
  <c r="W414" i="1"/>
  <c r="V415" i="1"/>
  <c r="W415" i="1"/>
  <c r="V416" i="1"/>
  <c r="W416" i="1"/>
  <c r="V417" i="1"/>
  <c r="W417" i="1"/>
  <c r="V418" i="1"/>
  <c r="W418" i="1"/>
  <c r="V419" i="1"/>
  <c r="W419" i="1"/>
  <c r="V420" i="1"/>
  <c r="W420" i="1"/>
  <c r="V421" i="1"/>
  <c r="W421" i="1"/>
  <c r="V422" i="1"/>
  <c r="W422" i="1"/>
  <c r="V423" i="1"/>
  <c r="W423" i="1"/>
  <c r="V424" i="1"/>
  <c r="W424" i="1"/>
  <c r="V425" i="1"/>
  <c r="W425" i="1"/>
  <c r="V426" i="1"/>
  <c r="W426" i="1"/>
  <c r="V427" i="1"/>
  <c r="W427" i="1"/>
  <c r="V428" i="1"/>
  <c r="W428" i="1"/>
  <c r="V429" i="1"/>
  <c r="W429" i="1"/>
  <c r="V430" i="1"/>
  <c r="W430" i="1"/>
  <c r="V431" i="1"/>
  <c r="W431" i="1"/>
  <c r="V432" i="1"/>
  <c r="W432" i="1"/>
  <c r="V433" i="1"/>
  <c r="W433" i="1"/>
  <c r="V434" i="1"/>
  <c r="W434" i="1"/>
  <c r="V435" i="1"/>
  <c r="W435" i="1"/>
  <c r="V436" i="1"/>
  <c r="W436" i="1"/>
  <c r="V437" i="1"/>
  <c r="W437" i="1"/>
  <c r="V438" i="1"/>
  <c r="W438" i="1"/>
  <c r="V439" i="1"/>
  <c r="W439" i="1"/>
  <c r="V440" i="1"/>
  <c r="W440" i="1"/>
  <c r="V441" i="1"/>
  <c r="W441" i="1"/>
  <c r="V442" i="1"/>
  <c r="W442" i="1"/>
  <c r="V443" i="1"/>
  <c r="W443" i="1"/>
  <c r="V444" i="1"/>
  <c r="W444" i="1"/>
  <c r="V445" i="1"/>
  <c r="W445" i="1"/>
  <c r="V446" i="1"/>
  <c r="W446" i="1"/>
  <c r="V447" i="1"/>
  <c r="W447" i="1"/>
  <c r="V448" i="1"/>
  <c r="W448" i="1"/>
  <c r="V449" i="1"/>
  <c r="W449" i="1"/>
  <c r="V450" i="1"/>
  <c r="W450" i="1"/>
  <c r="V451" i="1"/>
  <c r="W451" i="1"/>
  <c r="V452" i="1"/>
  <c r="W452" i="1"/>
  <c r="V453" i="1"/>
  <c r="W453" i="1"/>
  <c r="V454" i="1"/>
  <c r="W454" i="1"/>
  <c r="V455" i="1"/>
  <c r="W455" i="1"/>
  <c r="V456" i="1"/>
  <c r="W456" i="1"/>
  <c r="V457" i="1"/>
  <c r="W457" i="1"/>
  <c r="V458" i="1"/>
  <c r="W458" i="1"/>
  <c r="V459" i="1"/>
  <c r="W459" i="1"/>
  <c r="V460" i="1"/>
  <c r="W460" i="1"/>
  <c r="V461" i="1"/>
  <c r="W461" i="1"/>
  <c r="V462" i="1"/>
  <c r="W462" i="1"/>
  <c r="V463" i="1"/>
  <c r="W463" i="1"/>
  <c r="V464" i="1"/>
  <c r="W464" i="1"/>
  <c r="V465" i="1"/>
  <c r="W465" i="1"/>
  <c r="V466" i="1"/>
  <c r="W466" i="1"/>
  <c r="V467" i="1"/>
  <c r="W467" i="1"/>
  <c r="V468" i="1"/>
  <c r="W468" i="1"/>
  <c r="V469" i="1"/>
  <c r="W469" i="1"/>
  <c r="V470" i="1"/>
  <c r="W470" i="1"/>
  <c r="V471" i="1"/>
  <c r="W471" i="1"/>
  <c r="V472" i="1"/>
  <c r="W472" i="1"/>
  <c r="V473" i="1"/>
  <c r="W473" i="1"/>
  <c r="V474" i="1"/>
  <c r="W474" i="1"/>
  <c r="V475" i="1"/>
  <c r="W475" i="1"/>
  <c r="V476" i="1"/>
  <c r="W476" i="1"/>
  <c r="V477" i="1"/>
  <c r="W477" i="1"/>
  <c r="V478" i="1"/>
  <c r="W478" i="1"/>
  <c r="V479" i="1"/>
  <c r="W479" i="1"/>
  <c r="V480" i="1"/>
  <c r="W480" i="1"/>
  <c r="V481" i="1"/>
  <c r="W481" i="1"/>
  <c r="V482" i="1"/>
  <c r="W482" i="1"/>
  <c r="V483" i="1"/>
  <c r="W483" i="1"/>
  <c r="V484" i="1"/>
  <c r="W484" i="1"/>
  <c r="V485" i="1"/>
  <c r="W485" i="1"/>
  <c r="V486" i="1"/>
  <c r="W486" i="1"/>
  <c r="V487" i="1"/>
  <c r="W487" i="1"/>
  <c r="V488" i="1"/>
  <c r="W488" i="1"/>
  <c r="V489" i="1"/>
  <c r="W489" i="1"/>
  <c r="V490" i="1"/>
  <c r="W490" i="1"/>
  <c r="V491" i="1"/>
  <c r="W491" i="1"/>
  <c r="V492" i="1"/>
  <c r="W492" i="1"/>
  <c r="V493" i="1"/>
  <c r="W493" i="1"/>
  <c r="V494" i="1"/>
  <c r="W494" i="1"/>
  <c r="V495" i="1"/>
  <c r="W495" i="1"/>
  <c r="V496" i="1"/>
  <c r="W496" i="1"/>
  <c r="V497" i="1"/>
  <c r="W497" i="1"/>
  <c r="V498" i="1"/>
  <c r="W498" i="1"/>
  <c r="V499" i="1"/>
  <c r="W499" i="1"/>
  <c r="V500" i="1"/>
  <c r="W500" i="1"/>
  <c r="V501" i="1"/>
  <c r="W501" i="1"/>
  <c r="V502" i="1"/>
  <c r="W502" i="1"/>
  <c r="V503" i="1"/>
  <c r="W503" i="1"/>
  <c r="V504" i="1"/>
  <c r="W504" i="1"/>
  <c r="V505" i="1"/>
  <c r="W505" i="1"/>
  <c r="V506" i="1"/>
  <c r="W506" i="1"/>
  <c r="V507" i="1"/>
  <c r="W507" i="1"/>
  <c r="V508" i="1"/>
  <c r="W508" i="1"/>
  <c r="V509" i="1"/>
  <c r="W509" i="1"/>
  <c r="V510" i="1"/>
  <c r="W510" i="1"/>
  <c r="V511" i="1"/>
  <c r="W511" i="1"/>
  <c r="V512" i="1"/>
  <c r="W512" i="1"/>
  <c r="V513" i="1"/>
  <c r="W513" i="1"/>
  <c r="V514" i="1"/>
  <c r="W514" i="1"/>
  <c r="V515" i="1"/>
  <c r="W515" i="1"/>
  <c r="V516" i="1"/>
  <c r="W516" i="1"/>
  <c r="V517" i="1"/>
  <c r="W517" i="1"/>
  <c r="V518" i="1"/>
  <c r="W518" i="1"/>
  <c r="V519" i="1"/>
  <c r="W519" i="1"/>
  <c r="V520" i="1"/>
  <c r="W520" i="1"/>
  <c r="V521" i="1"/>
  <c r="W521" i="1"/>
  <c r="V522" i="1"/>
  <c r="W522" i="1"/>
  <c r="V523" i="1"/>
  <c r="W523" i="1"/>
  <c r="V524" i="1"/>
  <c r="W524" i="1"/>
  <c r="V525" i="1"/>
  <c r="W525" i="1"/>
  <c r="V526" i="1"/>
  <c r="W526" i="1"/>
  <c r="V527" i="1"/>
  <c r="W527" i="1"/>
  <c r="V528" i="1"/>
  <c r="W528" i="1"/>
  <c r="V529" i="1"/>
  <c r="W529" i="1"/>
  <c r="V530" i="1"/>
  <c r="W530" i="1"/>
  <c r="V531" i="1"/>
  <c r="W531" i="1"/>
  <c r="V532" i="1"/>
  <c r="W532" i="1"/>
  <c r="V533" i="1"/>
  <c r="W533" i="1"/>
  <c r="V534" i="1"/>
  <c r="W534" i="1"/>
  <c r="V535" i="1"/>
  <c r="W535" i="1"/>
  <c r="V536" i="1"/>
  <c r="W536" i="1"/>
  <c r="V537" i="1"/>
  <c r="W537" i="1"/>
  <c r="V538" i="1"/>
  <c r="W538" i="1"/>
  <c r="V539" i="1"/>
  <c r="W539" i="1"/>
  <c r="V540" i="1"/>
  <c r="W540" i="1"/>
  <c r="V541" i="1"/>
  <c r="W541" i="1"/>
  <c r="V542" i="1"/>
  <c r="W542" i="1"/>
  <c r="V543" i="1"/>
  <c r="W543" i="1"/>
  <c r="V544" i="1"/>
  <c r="W544" i="1"/>
  <c r="V545" i="1"/>
  <c r="W545" i="1"/>
  <c r="V546" i="1"/>
  <c r="W546" i="1"/>
  <c r="V547" i="1"/>
  <c r="W547" i="1"/>
  <c r="V548" i="1"/>
  <c r="W548" i="1"/>
  <c r="V549" i="1"/>
  <c r="W549" i="1"/>
  <c r="V550" i="1"/>
  <c r="W550" i="1"/>
  <c r="V551" i="1"/>
  <c r="W551" i="1"/>
  <c r="V552" i="1"/>
  <c r="W552" i="1"/>
  <c r="V553" i="1"/>
  <c r="W553" i="1"/>
  <c r="V554" i="1"/>
  <c r="W554" i="1"/>
  <c r="V555" i="1"/>
  <c r="W555" i="1"/>
  <c r="V556" i="1"/>
  <c r="W556" i="1"/>
  <c r="V557" i="1"/>
  <c r="W557" i="1"/>
  <c r="V558" i="1"/>
  <c r="W558" i="1"/>
  <c r="V559" i="1"/>
  <c r="W559" i="1"/>
  <c r="V560" i="1"/>
  <c r="W560" i="1"/>
  <c r="V561" i="1"/>
  <c r="W561" i="1"/>
  <c r="V562" i="1"/>
  <c r="W562" i="1"/>
  <c r="V563" i="1"/>
  <c r="W563" i="1"/>
  <c r="V564" i="1"/>
  <c r="W564" i="1"/>
  <c r="V565" i="1"/>
  <c r="W565" i="1"/>
  <c r="V566" i="1"/>
  <c r="W566" i="1"/>
  <c r="V567" i="1"/>
  <c r="W567" i="1"/>
  <c r="V568" i="1"/>
  <c r="W568" i="1"/>
  <c r="V569" i="1"/>
  <c r="W569" i="1"/>
  <c r="V570" i="1"/>
  <c r="W570" i="1"/>
  <c r="V571" i="1"/>
  <c r="W571" i="1"/>
  <c r="V572" i="1"/>
  <c r="W572" i="1"/>
  <c r="V573" i="1"/>
  <c r="W573" i="1"/>
  <c r="V574" i="1"/>
  <c r="W574" i="1"/>
  <c r="V575" i="1"/>
  <c r="W575" i="1"/>
  <c r="V576" i="1"/>
  <c r="W576" i="1"/>
  <c r="V577" i="1"/>
  <c r="W577" i="1"/>
  <c r="V578" i="1"/>
  <c r="W578" i="1"/>
  <c r="V579" i="1"/>
  <c r="W579" i="1"/>
  <c r="V580" i="1"/>
  <c r="W580" i="1"/>
  <c r="V581" i="1"/>
  <c r="W581" i="1"/>
  <c r="V582" i="1"/>
  <c r="W582" i="1"/>
  <c r="V583" i="1"/>
  <c r="W583" i="1"/>
  <c r="V584" i="1"/>
  <c r="W584" i="1"/>
  <c r="V585" i="1"/>
  <c r="W585" i="1"/>
  <c r="V586" i="1"/>
  <c r="W586" i="1"/>
  <c r="V587" i="1"/>
  <c r="W587" i="1"/>
  <c r="V588" i="1"/>
  <c r="W588" i="1"/>
  <c r="V589" i="1"/>
  <c r="W589" i="1"/>
  <c r="V590" i="1"/>
  <c r="W590" i="1"/>
  <c r="V591" i="1"/>
  <c r="W591" i="1"/>
  <c r="V592" i="1"/>
  <c r="W592" i="1"/>
  <c r="V593" i="1"/>
  <c r="W593" i="1"/>
  <c r="V594" i="1"/>
  <c r="W594" i="1"/>
  <c r="V595" i="1"/>
  <c r="W595" i="1"/>
  <c r="V596" i="1"/>
  <c r="W596" i="1"/>
  <c r="V597" i="1"/>
  <c r="W597" i="1"/>
  <c r="V598" i="1"/>
  <c r="W598" i="1"/>
  <c r="V599" i="1"/>
  <c r="W599" i="1"/>
  <c r="V600" i="1"/>
  <c r="W600" i="1"/>
  <c r="V601" i="1"/>
  <c r="W601" i="1"/>
  <c r="V602" i="1"/>
  <c r="W602" i="1"/>
  <c r="V603" i="1"/>
  <c r="W603" i="1"/>
  <c r="V604" i="1"/>
  <c r="W604" i="1"/>
  <c r="V605" i="1"/>
  <c r="W605" i="1"/>
  <c r="V606" i="1"/>
  <c r="W606" i="1"/>
  <c r="V607" i="1"/>
  <c r="W607" i="1"/>
  <c r="V608" i="1"/>
  <c r="W608" i="1"/>
  <c r="V609" i="1"/>
  <c r="W609" i="1"/>
  <c r="V610" i="1"/>
  <c r="W610" i="1"/>
  <c r="V611" i="1"/>
  <c r="W611" i="1"/>
  <c r="V612" i="1"/>
  <c r="W612" i="1"/>
  <c r="V613" i="1"/>
  <c r="W613" i="1"/>
  <c r="V614" i="1"/>
  <c r="W614" i="1"/>
  <c r="V615" i="1"/>
  <c r="W615" i="1"/>
  <c r="V616" i="1"/>
  <c r="W616" i="1"/>
  <c r="V617" i="1"/>
  <c r="W617" i="1"/>
  <c r="V618" i="1"/>
  <c r="W618" i="1"/>
  <c r="V619" i="1"/>
  <c r="W619" i="1"/>
  <c r="V620" i="1"/>
  <c r="W620" i="1"/>
  <c r="V621" i="1"/>
  <c r="W621" i="1"/>
  <c r="V622" i="1"/>
  <c r="W622" i="1"/>
  <c r="V623" i="1"/>
  <c r="W623" i="1"/>
  <c r="V624" i="1"/>
  <c r="W624" i="1"/>
  <c r="V625" i="1"/>
  <c r="W625" i="1"/>
  <c r="V626" i="1"/>
  <c r="W626" i="1"/>
  <c r="V627" i="1"/>
  <c r="W627" i="1"/>
  <c r="V628" i="1"/>
  <c r="W628" i="1"/>
  <c r="V629" i="1"/>
  <c r="W629" i="1"/>
  <c r="V630" i="1"/>
  <c r="W630" i="1"/>
  <c r="V631" i="1"/>
  <c r="W631" i="1"/>
  <c r="V632" i="1"/>
  <c r="W632" i="1"/>
  <c r="V633" i="1"/>
  <c r="W633" i="1"/>
  <c r="V634" i="1"/>
  <c r="W634" i="1"/>
  <c r="V635" i="1"/>
  <c r="W635" i="1"/>
  <c r="V636" i="1"/>
  <c r="W636" i="1"/>
  <c r="V637" i="1"/>
  <c r="W637" i="1"/>
  <c r="V638" i="1"/>
  <c r="W638" i="1"/>
  <c r="V639" i="1"/>
  <c r="W639" i="1"/>
  <c r="V640" i="1"/>
  <c r="W640" i="1"/>
  <c r="V641" i="1"/>
  <c r="W641" i="1"/>
  <c r="V642" i="1"/>
  <c r="W642" i="1"/>
  <c r="V643" i="1"/>
  <c r="W643" i="1"/>
  <c r="V644" i="1"/>
  <c r="W644" i="1"/>
  <c r="V645" i="1"/>
  <c r="W645" i="1"/>
  <c r="V646" i="1"/>
  <c r="W646" i="1"/>
  <c r="V647" i="1"/>
  <c r="W647" i="1"/>
  <c r="V648" i="1"/>
  <c r="W648" i="1"/>
  <c r="V649" i="1"/>
  <c r="W649" i="1"/>
  <c r="V650" i="1"/>
  <c r="W650" i="1"/>
  <c r="V651" i="1"/>
  <c r="W651" i="1"/>
  <c r="V652" i="1"/>
  <c r="W652" i="1"/>
  <c r="V653" i="1"/>
  <c r="W653" i="1"/>
  <c r="V654" i="1"/>
  <c r="W654" i="1"/>
  <c r="V655" i="1"/>
  <c r="W655" i="1"/>
  <c r="V656" i="1"/>
  <c r="W656" i="1"/>
  <c r="V657" i="1"/>
  <c r="W657" i="1"/>
  <c r="V658" i="1"/>
  <c r="W658" i="1"/>
  <c r="V659" i="1"/>
  <c r="W659" i="1"/>
  <c r="V660" i="1"/>
  <c r="W660" i="1"/>
  <c r="V661" i="1"/>
  <c r="W661" i="1"/>
  <c r="V662" i="1"/>
  <c r="W662" i="1"/>
  <c r="V663" i="1"/>
  <c r="W663" i="1"/>
  <c r="V664" i="1"/>
  <c r="W664" i="1"/>
  <c r="V665" i="1"/>
  <c r="W665" i="1"/>
  <c r="V666" i="1"/>
  <c r="W666" i="1"/>
  <c r="V667" i="1"/>
  <c r="W667" i="1"/>
  <c r="V668" i="1"/>
  <c r="W668" i="1"/>
  <c r="V669" i="1"/>
  <c r="W669" i="1"/>
  <c r="V670" i="1"/>
  <c r="W670" i="1"/>
  <c r="V671" i="1"/>
  <c r="W671" i="1"/>
  <c r="V672" i="1"/>
  <c r="W672" i="1"/>
  <c r="V673" i="1"/>
  <c r="W673" i="1"/>
  <c r="V674" i="1"/>
  <c r="W674" i="1"/>
  <c r="V675" i="1"/>
  <c r="W675" i="1"/>
  <c r="V676" i="1"/>
  <c r="W676" i="1"/>
  <c r="V677" i="1"/>
  <c r="W677" i="1"/>
  <c r="V678" i="1"/>
  <c r="W678" i="1"/>
  <c r="V679" i="1"/>
  <c r="W679" i="1"/>
  <c r="V680" i="1"/>
  <c r="W680" i="1"/>
  <c r="V681" i="1"/>
  <c r="W681" i="1"/>
  <c r="V682" i="1"/>
  <c r="W682" i="1"/>
  <c r="V683" i="1"/>
  <c r="W683" i="1"/>
  <c r="V684" i="1"/>
  <c r="W684" i="1"/>
  <c r="V685" i="1"/>
  <c r="W685" i="1"/>
  <c r="V686" i="1"/>
  <c r="W686" i="1"/>
  <c r="V687" i="1"/>
  <c r="W687" i="1"/>
  <c r="V688" i="1"/>
  <c r="W688" i="1"/>
  <c r="V689" i="1"/>
  <c r="W689" i="1"/>
  <c r="V690" i="1"/>
  <c r="W690" i="1"/>
  <c r="V691" i="1"/>
  <c r="W691" i="1"/>
  <c r="V692" i="1"/>
  <c r="W692" i="1"/>
  <c r="V693" i="1"/>
  <c r="W693" i="1"/>
  <c r="V694" i="1"/>
  <c r="W694" i="1"/>
  <c r="V695" i="1"/>
  <c r="W695" i="1"/>
  <c r="V696" i="1"/>
  <c r="W696" i="1"/>
  <c r="V697" i="1"/>
  <c r="W697" i="1"/>
  <c r="V698" i="1"/>
  <c r="W698" i="1"/>
  <c r="V699" i="1"/>
  <c r="W699" i="1"/>
  <c r="V700" i="1"/>
  <c r="W700" i="1"/>
  <c r="V701" i="1"/>
  <c r="W701" i="1"/>
  <c r="V702" i="1"/>
  <c r="W702" i="1"/>
  <c r="V703" i="1"/>
  <c r="W703" i="1"/>
  <c r="V704" i="1"/>
  <c r="W704" i="1"/>
  <c r="V705" i="1"/>
  <c r="W705" i="1"/>
  <c r="V706" i="1"/>
  <c r="W706" i="1"/>
  <c r="V707" i="1"/>
  <c r="W707" i="1"/>
  <c r="V708" i="1"/>
  <c r="W708" i="1"/>
  <c r="V709" i="1"/>
  <c r="W709" i="1"/>
  <c r="V710" i="1"/>
  <c r="W710" i="1"/>
  <c r="V711" i="1"/>
  <c r="W711" i="1"/>
  <c r="V712" i="1"/>
  <c r="W712" i="1"/>
  <c r="V713" i="1"/>
  <c r="W713" i="1"/>
  <c r="V714" i="1"/>
  <c r="W714" i="1"/>
  <c r="V715" i="1"/>
  <c r="W715" i="1"/>
  <c r="V716" i="1"/>
  <c r="W716" i="1"/>
  <c r="V717" i="1"/>
  <c r="W717" i="1"/>
  <c r="V718" i="1"/>
  <c r="W718" i="1"/>
  <c r="V719" i="1"/>
  <c r="W719" i="1"/>
  <c r="V720" i="1"/>
  <c r="W720" i="1"/>
  <c r="V721" i="1"/>
  <c r="W721" i="1"/>
  <c r="V722" i="1"/>
  <c r="W722" i="1"/>
  <c r="V723" i="1"/>
  <c r="W723" i="1"/>
  <c r="V724" i="1"/>
  <c r="W724" i="1"/>
  <c r="V725" i="1"/>
  <c r="W725" i="1"/>
  <c r="V726" i="1"/>
  <c r="W726" i="1"/>
  <c r="V727" i="1"/>
  <c r="W727" i="1"/>
  <c r="V728" i="1"/>
  <c r="W728" i="1"/>
  <c r="V729" i="1"/>
  <c r="W729" i="1"/>
  <c r="V730" i="1"/>
  <c r="W730" i="1"/>
  <c r="V731" i="1"/>
  <c r="W731" i="1"/>
  <c r="V732" i="1"/>
  <c r="W732" i="1"/>
  <c r="V733" i="1"/>
  <c r="W733" i="1"/>
  <c r="V734" i="1"/>
  <c r="W734" i="1"/>
  <c r="V735" i="1"/>
  <c r="W735" i="1"/>
  <c r="V736" i="1"/>
  <c r="W736" i="1"/>
  <c r="V737" i="1"/>
  <c r="W737" i="1"/>
  <c r="V738" i="1"/>
  <c r="W738" i="1"/>
  <c r="V739" i="1"/>
  <c r="W739" i="1"/>
  <c r="V740" i="1"/>
  <c r="W740" i="1"/>
  <c r="V741" i="1"/>
  <c r="W741" i="1"/>
  <c r="V742" i="1"/>
  <c r="W742" i="1"/>
  <c r="V743" i="1"/>
  <c r="W743" i="1"/>
  <c r="V744" i="1"/>
  <c r="W744" i="1"/>
  <c r="V745" i="1"/>
  <c r="W745" i="1"/>
  <c r="V746" i="1"/>
  <c r="W746" i="1"/>
  <c r="V747" i="1"/>
  <c r="W747" i="1"/>
  <c r="V748" i="1"/>
  <c r="W748" i="1"/>
  <c r="V749" i="1"/>
  <c r="W749" i="1"/>
  <c r="V750" i="1"/>
  <c r="W750" i="1"/>
  <c r="V751" i="1"/>
  <c r="W751" i="1"/>
  <c r="V752" i="1"/>
  <c r="W752" i="1"/>
  <c r="V753" i="1"/>
  <c r="W753" i="1"/>
  <c r="V754" i="1"/>
  <c r="W754" i="1"/>
  <c r="V755" i="1"/>
  <c r="W755" i="1"/>
  <c r="V756" i="1"/>
  <c r="W756" i="1"/>
  <c r="V757" i="1"/>
  <c r="W757" i="1"/>
  <c r="V758" i="1"/>
  <c r="W758" i="1"/>
  <c r="V759" i="1"/>
  <c r="W759" i="1"/>
  <c r="V760" i="1"/>
  <c r="W760" i="1"/>
  <c r="V761" i="1"/>
  <c r="W761" i="1"/>
  <c r="V762" i="1"/>
  <c r="W762" i="1"/>
  <c r="V763" i="1"/>
  <c r="W763" i="1"/>
  <c r="V764" i="1"/>
  <c r="W764" i="1"/>
  <c r="V765" i="1"/>
  <c r="W765" i="1"/>
  <c r="V766" i="1"/>
  <c r="W766" i="1"/>
  <c r="V767" i="1"/>
  <c r="W767" i="1"/>
  <c r="V768" i="1"/>
  <c r="W768" i="1"/>
  <c r="V769" i="1"/>
  <c r="W769" i="1"/>
  <c r="V770" i="1"/>
  <c r="W770" i="1"/>
  <c r="V771" i="1"/>
  <c r="W771" i="1"/>
  <c r="V772" i="1"/>
  <c r="W772" i="1"/>
  <c r="V773" i="1"/>
  <c r="W773" i="1"/>
  <c r="V774" i="1"/>
  <c r="W774" i="1"/>
  <c r="V775" i="1"/>
  <c r="W775" i="1"/>
  <c r="V776" i="1"/>
  <c r="W776" i="1"/>
  <c r="V777" i="1"/>
  <c r="W777" i="1"/>
  <c r="V778" i="1"/>
  <c r="W778" i="1"/>
  <c r="V779" i="1"/>
  <c r="W779" i="1"/>
  <c r="V780" i="1"/>
  <c r="W780" i="1"/>
  <c r="V781" i="1"/>
  <c r="W781" i="1"/>
  <c r="V782" i="1"/>
  <c r="W782" i="1"/>
  <c r="V783" i="1"/>
  <c r="W783" i="1"/>
  <c r="V784" i="1"/>
  <c r="W784" i="1"/>
  <c r="V785" i="1"/>
  <c r="W785" i="1"/>
  <c r="V786" i="1"/>
  <c r="W786" i="1"/>
  <c r="V787" i="1"/>
  <c r="W787" i="1"/>
  <c r="V788" i="1"/>
  <c r="W788" i="1"/>
  <c r="V789" i="1"/>
  <c r="W789" i="1"/>
  <c r="V790" i="1"/>
  <c r="W790" i="1"/>
  <c r="V791" i="1"/>
  <c r="W791" i="1"/>
  <c r="V792" i="1"/>
  <c r="W792" i="1"/>
  <c r="V793" i="1"/>
  <c r="W793" i="1"/>
  <c r="V794" i="1"/>
  <c r="W794" i="1"/>
  <c r="V795" i="1"/>
  <c r="W795" i="1"/>
  <c r="V796" i="1"/>
  <c r="W796" i="1"/>
  <c r="V797" i="1"/>
  <c r="W797" i="1"/>
  <c r="V798" i="1"/>
  <c r="W798" i="1"/>
  <c r="V799" i="1"/>
  <c r="W799" i="1"/>
  <c r="V800" i="1"/>
  <c r="W800" i="1"/>
  <c r="V801" i="1"/>
  <c r="W801" i="1"/>
  <c r="V802" i="1"/>
  <c r="W802" i="1"/>
  <c r="V803" i="1"/>
  <c r="W803" i="1"/>
  <c r="V804" i="1"/>
  <c r="W804" i="1"/>
  <c r="V805" i="1"/>
  <c r="W805" i="1"/>
  <c r="V806" i="1"/>
  <c r="W806" i="1"/>
  <c r="V807" i="1"/>
  <c r="W807" i="1"/>
  <c r="V808" i="1"/>
  <c r="W808" i="1"/>
  <c r="V809" i="1"/>
  <c r="W809" i="1"/>
  <c r="V810" i="1"/>
  <c r="W810" i="1"/>
  <c r="V811" i="1"/>
  <c r="W811" i="1"/>
  <c r="V812" i="1"/>
  <c r="W812" i="1"/>
  <c r="V813" i="1"/>
  <c r="W813" i="1"/>
  <c r="V814" i="1"/>
  <c r="W814" i="1"/>
  <c r="V815" i="1"/>
  <c r="W815" i="1"/>
  <c r="V816" i="1"/>
  <c r="W816" i="1"/>
  <c r="V817" i="1"/>
  <c r="W817" i="1"/>
  <c r="V818" i="1"/>
  <c r="W818" i="1"/>
  <c r="V819" i="1"/>
  <c r="W819" i="1"/>
  <c r="V820" i="1"/>
  <c r="W820" i="1"/>
  <c r="V821" i="1"/>
  <c r="W821" i="1"/>
  <c r="V822" i="1"/>
  <c r="W822" i="1"/>
  <c r="V823" i="1"/>
  <c r="W823" i="1"/>
  <c r="V824" i="1"/>
  <c r="W824" i="1"/>
  <c r="V825" i="1"/>
  <c r="W825" i="1"/>
  <c r="V826" i="1"/>
  <c r="W826" i="1"/>
  <c r="V827" i="1"/>
  <c r="W827" i="1"/>
  <c r="V828" i="1"/>
  <c r="W828" i="1"/>
  <c r="V829" i="1"/>
  <c r="W829" i="1"/>
  <c r="V830" i="1"/>
  <c r="W830" i="1"/>
  <c r="V831" i="1"/>
  <c r="W831" i="1"/>
  <c r="V832" i="1"/>
  <c r="W832" i="1"/>
  <c r="V833" i="1"/>
  <c r="W833" i="1"/>
  <c r="V834" i="1"/>
  <c r="W834" i="1"/>
  <c r="V835" i="1"/>
  <c r="W835" i="1"/>
  <c r="V836" i="1"/>
  <c r="W836" i="1"/>
  <c r="V837" i="1"/>
  <c r="W837" i="1"/>
  <c r="V838" i="1"/>
  <c r="W838" i="1"/>
  <c r="V839" i="1"/>
  <c r="W839" i="1"/>
  <c r="V840" i="1"/>
  <c r="W840" i="1"/>
  <c r="V841" i="1"/>
  <c r="W841" i="1"/>
  <c r="V842" i="1"/>
  <c r="W842" i="1"/>
  <c r="V843" i="1"/>
  <c r="W843" i="1"/>
  <c r="V844" i="1"/>
  <c r="W844" i="1"/>
  <c r="V845" i="1"/>
  <c r="W845" i="1"/>
  <c r="V846" i="1"/>
  <c r="W846" i="1"/>
  <c r="V847" i="1"/>
  <c r="W847" i="1"/>
  <c r="V848" i="1"/>
  <c r="W848" i="1"/>
  <c r="V849" i="1"/>
  <c r="W849" i="1"/>
  <c r="V850" i="1"/>
  <c r="W850" i="1"/>
  <c r="V851" i="1"/>
  <c r="W851" i="1"/>
  <c r="V852" i="1"/>
  <c r="W852" i="1"/>
  <c r="V853" i="1"/>
  <c r="W853" i="1"/>
  <c r="V854" i="1"/>
  <c r="W854" i="1"/>
  <c r="V855" i="1"/>
  <c r="W855" i="1"/>
  <c r="V856" i="1"/>
  <c r="W856" i="1"/>
  <c r="V857" i="1"/>
  <c r="W857" i="1"/>
  <c r="V858" i="1"/>
  <c r="W858" i="1"/>
  <c r="V859" i="1"/>
  <c r="W859" i="1"/>
  <c r="V860" i="1"/>
  <c r="W860" i="1"/>
  <c r="V861" i="1"/>
  <c r="W861" i="1"/>
  <c r="V862" i="1"/>
  <c r="W862" i="1"/>
  <c r="V863" i="1"/>
  <c r="W863" i="1"/>
  <c r="V864" i="1"/>
  <c r="W864" i="1"/>
  <c r="V865" i="1"/>
  <c r="W865" i="1"/>
  <c r="V866" i="1"/>
  <c r="W866" i="1"/>
  <c r="V867" i="1"/>
  <c r="W867" i="1"/>
  <c r="V868" i="1"/>
  <c r="W868" i="1"/>
  <c r="V869" i="1"/>
  <c r="W869" i="1"/>
  <c r="V870" i="1"/>
  <c r="W870" i="1"/>
  <c r="V871" i="1"/>
  <c r="W871" i="1"/>
  <c r="V872" i="1"/>
  <c r="W872" i="1"/>
  <c r="V873" i="1"/>
  <c r="W873" i="1"/>
  <c r="V874" i="1"/>
  <c r="W874" i="1"/>
  <c r="V875" i="1"/>
  <c r="W875" i="1"/>
  <c r="V876" i="1"/>
  <c r="W876" i="1"/>
  <c r="V877" i="1"/>
  <c r="W877" i="1"/>
  <c r="V878" i="1"/>
  <c r="W878" i="1"/>
  <c r="V879" i="1"/>
  <c r="W879" i="1"/>
  <c r="V880" i="1"/>
  <c r="W880" i="1"/>
  <c r="V881" i="1"/>
  <c r="W881" i="1"/>
  <c r="V882" i="1"/>
  <c r="W882" i="1"/>
  <c r="V883" i="1"/>
  <c r="W883" i="1"/>
  <c r="V884" i="1"/>
  <c r="W884" i="1"/>
  <c r="V885" i="1"/>
  <c r="W885" i="1"/>
  <c r="V886" i="1"/>
  <c r="W886" i="1"/>
  <c r="V887" i="1"/>
  <c r="W887" i="1"/>
  <c r="V888" i="1"/>
  <c r="W888" i="1"/>
  <c r="V889" i="1"/>
  <c r="W889" i="1"/>
  <c r="V890" i="1"/>
  <c r="W890" i="1"/>
  <c r="V891" i="1"/>
  <c r="W891" i="1"/>
  <c r="V892" i="1"/>
  <c r="W892" i="1"/>
  <c r="V893" i="1"/>
  <c r="W893" i="1"/>
  <c r="V894" i="1"/>
  <c r="W894" i="1"/>
  <c r="V895" i="1"/>
  <c r="W895" i="1"/>
  <c r="V896" i="1"/>
  <c r="W896" i="1"/>
  <c r="V897" i="1"/>
  <c r="W897" i="1"/>
  <c r="V898" i="1"/>
  <c r="W898" i="1"/>
  <c r="V899" i="1"/>
  <c r="W899" i="1"/>
  <c r="V900" i="1"/>
  <c r="W900" i="1"/>
  <c r="V901" i="1"/>
  <c r="W901" i="1"/>
  <c r="V902" i="1"/>
  <c r="W902" i="1"/>
  <c r="V903" i="1"/>
  <c r="W903" i="1"/>
  <c r="V904" i="1"/>
  <c r="W904" i="1"/>
  <c r="V905" i="1"/>
  <c r="W905" i="1"/>
  <c r="V906" i="1"/>
  <c r="W906" i="1"/>
  <c r="V907" i="1"/>
  <c r="W907" i="1"/>
  <c r="V908" i="1"/>
  <c r="W908" i="1"/>
  <c r="V909" i="1"/>
  <c r="W909" i="1"/>
  <c r="V910" i="1"/>
  <c r="W910" i="1"/>
  <c r="V911" i="1"/>
  <c r="W911" i="1"/>
  <c r="V912" i="1"/>
  <c r="W912" i="1"/>
  <c r="V913" i="1"/>
  <c r="W913" i="1"/>
  <c r="V914" i="1"/>
  <c r="W914" i="1"/>
  <c r="V915" i="1"/>
  <c r="W915" i="1"/>
  <c r="V916" i="1"/>
  <c r="W916" i="1"/>
  <c r="V917" i="1"/>
  <c r="W917" i="1"/>
  <c r="V918" i="1"/>
  <c r="W918" i="1"/>
  <c r="V919" i="1"/>
  <c r="W919" i="1"/>
  <c r="V920" i="1"/>
  <c r="W920" i="1"/>
  <c r="V921" i="1"/>
  <c r="W921" i="1"/>
  <c r="V922" i="1"/>
  <c r="W922" i="1"/>
  <c r="V923" i="1"/>
  <c r="W923" i="1"/>
  <c r="V924" i="1"/>
  <c r="W924" i="1"/>
  <c r="V925" i="1"/>
  <c r="W925" i="1"/>
  <c r="V926" i="1"/>
  <c r="W926" i="1"/>
  <c r="V927" i="1"/>
  <c r="W927" i="1"/>
  <c r="V928" i="1"/>
  <c r="W928" i="1"/>
  <c r="V929" i="1"/>
  <c r="W929" i="1"/>
  <c r="V930" i="1"/>
  <c r="W930" i="1"/>
  <c r="V931" i="1"/>
  <c r="W931" i="1"/>
  <c r="V932" i="1"/>
  <c r="W932" i="1"/>
  <c r="V933" i="1"/>
  <c r="W933" i="1"/>
  <c r="V934" i="1"/>
  <c r="W934" i="1"/>
  <c r="V935" i="1"/>
  <c r="W935" i="1"/>
  <c r="V936" i="1"/>
  <c r="W936" i="1"/>
  <c r="V937" i="1"/>
  <c r="W937" i="1"/>
  <c r="V938" i="1"/>
  <c r="W938" i="1"/>
  <c r="V939" i="1"/>
  <c r="W939" i="1"/>
  <c r="V940" i="1"/>
  <c r="W940" i="1"/>
  <c r="V941" i="1"/>
  <c r="W941" i="1"/>
  <c r="V942" i="1"/>
  <c r="W942" i="1"/>
  <c r="V943" i="1"/>
  <c r="W943" i="1"/>
  <c r="V944" i="1"/>
  <c r="W944" i="1"/>
  <c r="V945" i="1"/>
  <c r="W945" i="1"/>
  <c r="V946" i="1"/>
  <c r="W946" i="1"/>
  <c r="V947" i="1"/>
  <c r="W947" i="1"/>
  <c r="V948" i="1"/>
  <c r="W948" i="1"/>
  <c r="V949" i="1"/>
  <c r="W949" i="1"/>
  <c r="V950" i="1"/>
  <c r="W950" i="1"/>
  <c r="V951" i="1"/>
  <c r="W951" i="1"/>
  <c r="V952" i="1"/>
  <c r="W952" i="1"/>
  <c r="V953" i="1"/>
  <c r="W953" i="1"/>
  <c r="V954" i="1"/>
  <c r="W954" i="1"/>
  <c r="V955" i="1"/>
  <c r="W955" i="1"/>
  <c r="V956" i="1"/>
  <c r="W956" i="1"/>
  <c r="V957" i="1"/>
  <c r="W957" i="1"/>
  <c r="V958" i="1"/>
  <c r="W958" i="1"/>
  <c r="V959" i="1"/>
  <c r="W959" i="1"/>
  <c r="V960" i="1"/>
  <c r="W960" i="1"/>
  <c r="V961" i="1"/>
  <c r="W961" i="1"/>
  <c r="V962" i="1"/>
  <c r="W962" i="1"/>
  <c r="V963" i="1"/>
  <c r="W963" i="1"/>
  <c r="V964" i="1"/>
  <c r="W964" i="1"/>
  <c r="V965" i="1"/>
  <c r="W965" i="1"/>
  <c r="V966" i="1"/>
  <c r="W966" i="1"/>
  <c r="V967" i="1"/>
  <c r="W967" i="1"/>
  <c r="V968" i="1"/>
  <c r="W968" i="1"/>
  <c r="V969" i="1"/>
  <c r="W969" i="1"/>
  <c r="V970" i="1"/>
  <c r="W970" i="1"/>
  <c r="V971" i="1"/>
  <c r="W971" i="1"/>
  <c r="V972" i="1"/>
  <c r="W972" i="1"/>
  <c r="V973" i="1"/>
  <c r="W973" i="1"/>
  <c r="V974" i="1"/>
  <c r="W974" i="1"/>
  <c r="V975" i="1"/>
  <c r="W975" i="1"/>
  <c r="V976" i="1"/>
  <c r="W976" i="1"/>
  <c r="V977" i="1"/>
  <c r="W977" i="1"/>
  <c r="V978" i="1"/>
  <c r="W978" i="1"/>
  <c r="V979" i="1"/>
  <c r="W979" i="1"/>
  <c r="V980" i="1"/>
  <c r="W980" i="1"/>
  <c r="V981" i="1"/>
  <c r="W981" i="1"/>
  <c r="V982" i="1"/>
  <c r="W982" i="1"/>
  <c r="V983" i="1"/>
  <c r="W983" i="1"/>
  <c r="V984" i="1"/>
  <c r="W984" i="1"/>
  <c r="V985" i="1"/>
  <c r="W985" i="1"/>
  <c r="V986" i="1"/>
  <c r="W986" i="1"/>
  <c r="V987" i="1"/>
  <c r="W987" i="1"/>
  <c r="V988" i="1"/>
  <c r="W988" i="1"/>
  <c r="V989" i="1"/>
  <c r="W989" i="1"/>
  <c r="V990" i="1"/>
  <c r="W990" i="1"/>
  <c r="V991" i="1"/>
  <c r="W991" i="1"/>
  <c r="V992" i="1"/>
  <c r="W992" i="1"/>
  <c r="V993" i="1"/>
  <c r="W993" i="1"/>
  <c r="V994" i="1"/>
  <c r="W994" i="1"/>
  <c r="V995" i="1"/>
  <c r="W995" i="1"/>
  <c r="V996" i="1"/>
  <c r="W996" i="1"/>
  <c r="V997" i="1"/>
  <c r="W997" i="1"/>
  <c r="V998" i="1"/>
  <c r="W998" i="1"/>
  <c r="V999" i="1"/>
  <c r="W999" i="1"/>
  <c r="V1000" i="1"/>
  <c r="W1000" i="1"/>
  <c r="V1001" i="1"/>
  <c r="W1001" i="1"/>
  <c r="V1002" i="1"/>
  <c r="W1002" i="1"/>
  <c r="V1003" i="1"/>
  <c r="W1003" i="1"/>
  <c r="V1004" i="1"/>
  <c r="W1004" i="1"/>
  <c r="V1005" i="1"/>
  <c r="W1005" i="1"/>
  <c r="V1006" i="1"/>
  <c r="W1006" i="1"/>
  <c r="V1007" i="1"/>
  <c r="W1007" i="1"/>
  <c r="V1008" i="1"/>
  <c r="W1008" i="1"/>
  <c r="V1009" i="1"/>
  <c r="W1009" i="1"/>
  <c r="V1010" i="1"/>
  <c r="W1010" i="1"/>
  <c r="V1011" i="1"/>
  <c r="W1011" i="1"/>
  <c r="V1012" i="1"/>
  <c r="W1012" i="1"/>
  <c r="V1013" i="1"/>
  <c r="W1013" i="1"/>
  <c r="V1014" i="1"/>
  <c r="W1014" i="1"/>
  <c r="V1015" i="1"/>
  <c r="W1015" i="1"/>
  <c r="V1016" i="1"/>
  <c r="W1016" i="1"/>
  <c r="V1017" i="1"/>
  <c r="W1017" i="1"/>
  <c r="V1018" i="1"/>
  <c r="W1018" i="1"/>
  <c r="V1019" i="1"/>
  <c r="W1019" i="1"/>
  <c r="V1020" i="1"/>
  <c r="W1020" i="1"/>
  <c r="V1021" i="1"/>
  <c r="W1021" i="1"/>
  <c r="V1022" i="1"/>
  <c r="W1022" i="1"/>
  <c r="V1023" i="1"/>
  <c r="W1023" i="1"/>
  <c r="V1024" i="1"/>
  <c r="W1024" i="1"/>
  <c r="V1025" i="1"/>
  <c r="W1025" i="1"/>
  <c r="V1026" i="1"/>
  <c r="W1026" i="1"/>
  <c r="V1027" i="1"/>
  <c r="W1027" i="1"/>
  <c r="V1028" i="1"/>
  <c r="W1028" i="1"/>
  <c r="V1029" i="1"/>
  <c r="W1029" i="1"/>
  <c r="V1030" i="1"/>
  <c r="W1030" i="1"/>
  <c r="V1031" i="1"/>
  <c r="W1031" i="1"/>
  <c r="V1032" i="1"/>
  <c r="W1032" i="1"/>
  <c r="V1033" i="1"/>
  <c r="W1033" i="1"/>
  <c r="V1034" i="1"/>
  <c r="W1034" i="1"/>
  <c r="V1035" i="1"/>
  <c r="W1035" i="1"/>
  <c r="V1036" i="1"/>
  <c r="W1036" i="1"/>
  <c r="V1037" i="1"/>
  <c r="W1037" i="1"/>
  <c r="V1038" i="1"/>
  <c r="W1038" i="1"/>
  <c r="V1039" i="1"/>
  <c r="W1039" i="1"/>
  <c r="V1040" i="1"/>
  <c r="W1040" i="1"/>
  <c r="V1041" i="1"/>
  <c r="W1041" i="1"/>
  <c r="V1042" i="1"/>
  <c r="W1042" i="1"/>
  <c r="V1043" i="1"/>
  <c r="W1043" i="1"/>
  <c r="V1044" i="1"/>
  <c r="W1044" i="1"/>
  <c r="V1045" i="1"/>
  <c r="W1045" i="1"/>
  <c r="V1046" i="1"/>
  <c r="W1046" i="1"/>
  <c r="V1047" i="1"/>
  <c r="W1047" i="1"/>
  <c r="V1048" i="1"/>
  <c r="W1048" i="1"/>
  <c r="V1049" i="1"/>
  <c r="W1049" i="1"/>
  <c r="V1050" i="1"/>
  <c r="W1050" i="1"/>
  <c r="V1051" i="1"/>
  <c r="W1051" i="1"/>
  <c r="V1052" i="1"/>
  <c r="W1052" i="1"/>
  <c r="V1053" i="1"/>
  <c r="W1053" i="1"/>
  <c r="V1054" i="1"/>
  <c r="W1054" i="1"/>
  <c r="V1055" i="1"/>
  <c r="W1055" i="1"/>
  <c r="V1056" i="1"/>
  <c r="W1056" i="1"/>
  <c r="V1057" i="1"/>
  <c r="W1057" i="1"/>
  <c r="V1058" i="1"/>
  <c r="W1058" i="1"/>
  <c r="V1059" i="1"/>
  <c r="W1059" i="1"/>
  <c r="V1060" i="1"/>
  <c r="W1060" i="1"/>
  <c r="V1061" i="1"/>
  <c r="W1061" i="1"/>
  <c r="V1062" i="1"/>
  <c r="W1062" i="1"/>
  <c r="V1063" i="1"/>
  <c r="W1063" i="1"/>
  <c r="V1064" i="1"/>
  <c r="W1064" i="1"/>
  <c r="V1065" i="1"/>
  <c r="W1065" i="1"/>
  <c r="V1066" i="1"/>
  <c r="W1066" i="1"/>
  <c r="V1067" i="1"/>
  <c r="W1067" i="1"/>
  <c r="V1068" i="1"/>
  <c r="W1068" i="1"/>
  <c r="V1069" i="1"/>
  <c r="W1069" i="1"/>
  <c r="V1070" i="1"/>
  <c r="W1070" i="1"/>
  <c r="V1071" i="1"/>
  <c r="W1071" i="1"/>
  <c r="V1072" i="1"/>
  <c r="W1072" i="1"/>
  <c r="V1073" i="1"/>
  <c r="W1073" i="1"/>
  <c r="V1074" i="1"/>
  <c r="W1074" i="1"/>
  <c r="V1075" i="1"/>
  <c r="W1075" i="1"/>
  <c r="V1076" i="1"/>
  <c r="W1076" i="1"/>
  <c r="V1077" i="1"/>
  <c r="W1077" i="1"/>
  <c r="V1078" i="1"/>
  <c r="W1078" i="1"/>
  <c r="V1079" i="1"/>
  <c r="W1079" i="1"/>
  <c r="V1080" i="1"/>
  <c r="W1080" i="1"/>
  <c r="V1081" i="1"/>
  <c r="W1081" i="1"/>
  <c r="V1082" i="1"/>
  <c r="W1082" i="1"/>
  <c r="V1083" i="1"/>
  <c r="W1083" i="1"/>
  <c r="V1084" i="1"/>
  <c r="W1084" i="1"/>
  <c r="V1085" i="1"/>
  <c r="W1085" i="1"/>
  <c r="V1086" i="1"/>
  <c r="W1086" i="1"/>
  <c r="V1087" i="1"/>
  <c r="W1087" i="1"/>
  <c r="V1088" i="1"/>
  <c r="W1088" i="1"/>
  <c r="V1089" i="1"/>
  <c r="W1089" i="1"/>
  <c r="V1090" i="1"/>
  <c r="W1090" i="1"/>
  <c r="V1091" i="1"/>
  <c r="W1091" i="1"/>
  <c r="V1092" i="1"/>
  <c r="W1092" i="1"/>
  <c r="V1093" i="1"/>
  <c r="W1093" i="1"/>
  <c r="V1094" i="1"/>
  <c r="W1094" i="1"/>
  <c r="V1095" i="1"/>
  <c r="W1095" i="1"/>
  <c r="V1096" i="1"/>
  <c r="W1096" i="1"/>
  <c r="V1097" i="1"/>
  <c r="W1097" i="1"/>
  <c r="V1098" i="1"/>
  <c r="W1098" i="1"/>
  <c r="V1099" i="1"/>
  <c r="W1099" i="1"/>
  <c r="V1100" i="1"/>
  <c r="W1100" i="1"/>
  <c r="V1101" i="1"/>
  <c r="W1101" i="1"/>
  <c r="V1102" i="1"/>
  <c r="W1102" i="1"/>
  <c r="V1103" i="1"/>
  <c r="W1103" i="1"/>
  <c r="V1104" i="1"/>
  <c r="W1104" i="1"/>
  <c r="V1105" i="1"/>
  <c r="W1105" i="1"/>
  <c r="V1106" i="1"/>
  <c r="W1106" i="1"/>
  <c r="V1107" i="1"/>
  <c r="W1107" i="1"/>
  <c r="V1108" i="1"/>
  <c r="W1108" i="1"/>
  <c r="V1109" i="1"/>
  <c r="W1109" i="1"/>
  <c r="V1110" i="1"/>
  <c r="W1110" i="1"/>
  <c r="V1111" i="1"/>
  <c r="W1111" i="1"/>
  <c r="V1112" i="1"/>
  <c r="W1112" i="1"/>
  <c r="V1113" i="1"/>
  <c r="W1113" i="1"/>
  <c r="V1114" i="1"/>
  <c r="W1114" i="1"/>
  <c r="V1115" i="1"/>
  <c r="W1115" i="1"/>
  <c r="V1116" i="1"/>
  <c r="W1116" i="1"/>
  <c r="V1117" i="1"/>
  <c r="W1117" i="1"/>
  <c r="V1118" i="1"/>
  <c r="W1118" i="1"/>
  <c r="V1119" i="1"/>
  <c r="W1119" i="1"/>
  <c r="V1120" i="1"/>
  <c r="W1120" i="1"/>
  <c r="V1121" i="1"/>
  <c r="W1121" i="1"/>
  <c r="V1122" i="1"/>
  <c r="W1122" i="1"/>
  <c r="V1123" i="1"/>
  <c r="W1123" i="1"/>
  <c r="V1124" i="1"/>
  <c r="W1124" i="1"/>
  <c r="V1125" i="1"/>
  <c r="W1125" i="1"/>
  <c r="V1126" i="1"/>
  <c r="W1126" i="1"/>
  <c r="V1127" i="1"/>
  <c r="W1127" i="1"/>
  <c r="V1128" i="1"/>
  <c r="W1128" i="1"/>
  <c r="V1129" i="1"/>
  <c r="W1129" i="1"/>
  <c r="V1130" i="1"/>
  <c r="W1130" i="1"/>
  <c r="V1131" i="1"/>
  <c r="W1131" i="1"/>
  <c r="V1132" i="1"/>
  <c r="W1132" i="1"/>
  <c r="V1133" i="1"/>
  <c r="W1133" i="1"/>
  <c r="V1134" i="1"/>
  <c r="W1134" i="1"/>
  <c r="V1135" i="1"/>
  <c r="W1135" i="1"/>
  <c r="V1136" i="1"/>
  <c r="W1136" i="1"/>
  <c r="V1137" i="1"/>
  <c r="W1137" i="1"/>
  <c r="V1138" i="1"/>
  <c r="W1138" i="1"/>
  <c r="V1139" i="1"/>
  <c r="W1139" i="1"/>
  <c r="V1140" i="1"/>
  <c r="W1140" i="1"/>
  <c r="V1141" i="1"/>
  <c r="W1141" i="1"/>
  <c r="V1142" i="1"/>
  <c r="W1142" i="1"/>
  <c r="V1143" i="1"/>
  <c r="W1143" i="1"/>
  <c r="V1144" i="1"/>
  <c r="W1144" i="1"/>
  <c r="V1145" i="1"/>
  <c r="W1145" i="1"/>
  <c r="V1146" i="1"/>
  <c r="W1146" i="1"/>
  <c r="V1147" i="1"/>
  <c r="W1147" i="1"/>
  <c r="V1148" i="1"/>
  <c r="W1148" i="1"/>
  <c r="V1149" i="1"/>
  <c r="W1149" i="1"/>
  <c r="V1150" i="1"/>
  <c r="W1150" i="1"/>
  <c r="V1151" i="1"/>
  <c r="W1151" i="1"/>
  <c r="V1152" i="1"/>
  <c r="W1152" i="1"/>
  <c r="V1153" i="1"/>
  <c r="W1153" i="1"/>
  <c r="V1154" i="1"/>
  <c r="W1154" i="1"/>
  <c r="V1155" i="1"/>
  <c r="W1155" i="1"/>
  <c r="V1156" i="1"/>
  <c r="W1156" i="1"/>
  <c r="V1157" i="1"/>
  <c r="W1157" i="1"/>
  <c r="V1158" i="1"/>
  <c r="W1158" i="1"/>
  <c r="V1159" i="1"/>
  <c r="W1159" i="1"/>
  <c r="V1160" i="1"/>
  <c r="W1160" i="1"/>
  <c r="V1161" i="1"/>
  <c r="W1161" i="1"/>
  <c r="V1162" i="1"/>
  <c r="W1162" i="1"/>
  <c r="V1163" i="1"/>
  <c r="W1163" i="1"/>
  <c r="V1164" i="1"/>
  <c r="W1164" i="1"/>
  <c r="V1165" i="1"/>
  <c r="W1165" i="1"/>
  <c r="V1166" i="1"/>
  <c r="W1166" i="1"/>
  <c r="V1167" i="1"/>
  <c r="W1167" i="1"/>
  <c r="V1168" i="1"/>
  <c r="W1168" i="1"/>
  <c r="V1169" i="1"/>
  <c r="W1169" i="1"/>
  <c r="V1170" i="1"/>
  <c r="W1170" i="1"/>
  <c r="V1171" i="1"/>
  <c r="W1171" i="1"/>
  <c r="V1172" i="1"/>
  <c r="W1172" i="1"/>
  <c r="V1173" i="1"/>
  <c r="W1173" i="1"/>
  <c r="V1174" i="1"/>
  <c r="W1174" i="1"/>
  <c r="V1175" i="1"/>
  <c r="W1175" i="1"/>
  <c r="V1176" i="1"/>
  <c r="W1176" i="1"/>
  <c r="V1177" i="1"/>
  <c r="W1177" i="1"/>
  <c r="V1178" i="1"/>
  <c r="W1178" i="1"/>
  <c r="V1179" i="1"/>
  <c r="W1179" i="1"/>
  <c r="V1180" i="1"/>
  <c r="W1180" i="1"/>
  <c r="V1181" i="1"/>
  <c r="W1181" i="1"/>
  <c r="V1182" i="1"/>
  <c r="W1182" i="1"/>
  <c r="V1183" i="1"/>
  <c r="W1183" i="1"/>
  <c r="V1184" i="1"/>
  <c r="W1184" i="1"/>
  <c r="V1185" i="1"/>
  <c r="W1185" i="1"/>
  <c r="V1186" i="1"/>
  <c r="W1186" i="1"/>
  <c r="V1187" i="1"/>
  <c r="W1187" i="1"/>
  <c r="V1188" i="1"/>
  <c r="W1188" i="1"/>
  <c r="V1189" i="1"/>
  <c r="W1189" i="1"/>
  <c r="V1190" i="1"/>
  <c r="W1190" i="1"/>
  <c r="V1191" i="1"/>
  <c r="W1191" i="1"/>
  <c r="V1192" i="1"/>
  <c r="W1192" i="1"/>
  <c r="V1193" i="1"/>
  <c r="W1193" i="1"/>
  <c r="V1194" i="1"/>
  <c r="W1194" i="1"/>
  <c r="V1195" i="1"/>
  <c r="W1195" i="1"/>
  <c r="V1196" i="1"/>
  <c r="W1196" i="1"/>
  <c r="V1197" i="1"/>
  <c r="W1197" i="1"/>
  <c r="V1198" i="1"/>
  <c r="W1198" i="1"/>
  <c r="V1199" i="1"/>
  <c r="W1199" i="1"/>
  <c r="V1200" i="1"/>
  <c r="W1200" i="1"/>
  <c r="V1201" i="1"/>
  <c r="W1201" i="1"/>
  <c r="V1202" i="1"/>
  <c r="W1202" i="1"/>
  <c r="V1203" i="1"/>
  <c r="W1203" i="1"/>
  <c r="V1204" i="1"/>
  <c r="W1204" i="1"/>
  <c r="V1205" i="1"/>
  <c r="W1205" i="1"/>
  <c r="V1206" i="1"/>
  <c r="W1206" i="1"/>
  <c r="V1207" i="1"/>
  <c r="W1207" i="1"/>
  <c r="V1208" i="1"/>
  <c r="W1208" i="1"/>
  <c r="V1209" i="1"/>
  <c r="W1209" i="1"/>
  <c r="V1210" i="1"/>
  <c r="W1210" i="1"/>
  <c r="V1211" i="1"/>
  <c r="W1211" i="1"/>
  <c r="V1212" i="1"/>
  <c r="W1212" i="1"/>
  <c r="V1213" i="1"/>
  <c r="W1213" i="1"/>
  <c r="V1214" i="1"/>
  <c r="W1214" i="1"/>
  <c r="V1215" i="1"/>
  <c r="W1215" i="1"/>
  <c r="V1216" i="1"/>
  <c r="W1216" i="1"/>
  <c r="V1217" i="1"/>
  <c r="W1217" i="1"/>
  <c r="V1218" i="1"/>
  <c r="W1218" i="1"/>
  <c r="V1219" i="1"/>
  <c r="W1219" i="1"/>
  <c r="V1220" i="1"/>
  <c r="W1220" i="1"/>
  <c r="V1221" i="1"/>
  <c r="W1221" i="1"/>
  <c r="V1222" i="1"/>
  <c r="W1222" i="1"/>
  <c r="V1223" i="1"/>
  <c r="W1223" i="1"/>
  <c r="V1224" i="1"/>
  <c r="W1224" i="1"/>
  <c r="V1225" i="1"/>
  <c r="W1225" i="1"/>
  <c r="V1226" i="1"/>
  <c r="W1226" i="1"/>
  <c r="V1227" i="1"/>
  <c r="W1227" i="1"/>
  <c r="V1228" i="1"/>
  <c r="W1228" i="1"/>
  <c r="V1229" i="1"/>
  <c r="W1229" i="1"/>
  <c r="V1230" i="1"/>
  <c r="W1230" i="1"/>
  <c r="V1231" i="1"/>
  <c r="W1231" i="1"/>
  <c r="V1232" i="1"/>
  <c r="W1232" i="1"/>
  <c r="V1233" i="1"/>
  <c r="W1233" i="1"/>
  <c r="V1234" i="1"/>
  <c r="W1234" i="1"/>
  <c r="V1235" i="1"/>
  <c r="W1235" i="1"/>
  <c r="V1236" i="1"/>
  <c r="W1236" i="1"/>
  <c r="V1237" i="1"/>
  <c r="W1237" i="1"/>
  <c r="V1238" i="1"/>
  <c r="W1238" i="1"/>
  <c r="V1239" i="1"/>
  <c r="W1239" i="1"/>
  <c r="V1240" i="1"/>
  <c r="W1240" i="1"/>
  <c r="V1241" i="1"/>
  <c r="W1241" i="1"/>
  <c r="V1242" i="1"/>
  <c r="W1242" i="1"/>
  <c r="V1243" i="1"/>
  <c r="W1243" i="1"/>
  <c r="V1244" i="1"/>
  <c r="W1244" i="1"/>
  <c r="V1245" i="1"/>
  <c r="W1245" i="1"/>
  <c r="V1246" i="1"/>
  <c r="W1246" i="1"/>
  <c r="V1247" i="1"/>
  <c r="W1247" i="1"/>
  <c r="V1248" i="1"/>
  <c r="W1248" i="1"/>
  <c r="V1249" i="1"/>
  <c r="W1249" i="1"/>
  <c r="V1250" i="1"/>
  <c r="W1250" i="1"/>
  <c r="V1251" i="1"/>
  <c r="W1251" i="1"/>
  <c r="V1252" i="1"/>
  <c r="W1252" i="1"/>
  <c r="V1253" i="1"/>
  <c r="W1253" i="1"/>
  <c r="V1254" i="1"/>
  <c r="W1254" i="1"/>
  <c r="V1255" i="1"/>
  <c r="W1255" i="1"/>
  <c r="V1256" i="1"/>
  <c r="W1256" i="1"/>
  <c r="V1257" i="1"/>
  <c r="W1257" i="1"/>
  <c r="V1258" i="1"/>
  <c r="W1258" i="1"/>
  <c r="V1259" i="1"/>
  <c r="W1259" i="1"/>
  <c r="V1260" i="1"/>
  <c r="W1260" i="1"/>
  <c r="V1261" i="1"/>
  <c r="W1261" i="1"/>
  <c r="V1262" i="1"/>
  <c r="W1262" i="1"/>
  <c r="V1263" i="1"/>
  <c r="W1263" i="1"/>
  <c r="V1264" i="1"/>
  <c r="W1264" i="1"/>
  <c r="V1265" i="1"/>
  <c r="W1265" i="1"/>
  <c r="V1266" i="1"/>
  <c r="W1266" i="1"/>
  <c r="V1267" i="1"/>
  <c r="W1267" i="1"/>
  <c r="V1268" i="1"/>
  <c r="W1268" i="1"/>
  <c r="V1269" i="1"/>
  <c r="W1269" i="1"/>
  <c r="V1270" i="1"/>
  <c r="W1270" i="1"/>
  <c r="V1271" i="1"/>
  <c r="W1271" i="1"/>
  <c r="V1272" i="1"/>
  <c r="W1272" i="1"/>
  <c r="V1273" i="1"/>
  <c r="W1273" i="1"/>
  <c r="V1274" i="1"/>
  <c r="W1274" i="1"/>
  <c r="V1275" i="1"/>
  <c r="W1275" i="1"/>
  <c r="V1276" i="1"/>
  <c r="W1276" i="1"/>
  <c r="V1277" i="1"/>
  <c r="W1277" i="1"/>
  <c r="V1278" i="1"/>
  <c r="W1278" i="1"/>
  <c r="V1279" i="1"/>
  <c r="W1279" i="1"/>
  <c r="V1280" i="1"/>
  <c r="W1280" i="1"/>
  <c r="V1281" i="1"/>
  <c r="W1281" i="1"/>
  <c r="V1282" i="1"/>
  <c r="W1282" i="1"/>
  <c r="V1283" i="1"/>
  <c r="W1283" i="1"/>
  <c r="V1284" i="1"/>
  <c r="W1284" i="1"/>
  <c r="V1285" i="1"/>
  <c r="W1285" i="1"/>
  <c r="V1286" i="1"/>
  <c r="W1286" i="1"/>
  <c r="V1287" i="1"/>
  <c r="W1287" i="1"/>
  <c r="V1288" i="1"/>
  <c r="W1288" i="1"/>
  <c r="V1289" i="1"/>
  <c r="W1289" i="1"/>
  <c r="V1290" i="1"/>
  <c r="W1290" i="1"/>
  <c r="V1291" i="1"/>
  <c r="W1291" i="1"/>
  <c r="V1292" i="1"/>
  <c r="W1292" i="1"/>
  <c r="V1293" i="1"/>
  <c r="W1293" i="1"/>
  <c r="V1294" i="1"/>
  <c r="W1294" i="1"/>
  <c r="V1295" i="1"/>
  <c r="W1295" i="1"/>
  <c r="V1296" i="1"/>
  <c r="W1296" i="1"/>
  <c r="V1297" i="1"/>
  <c r="W1297" i="1"/>
  <c r="V1298" i="1"/>
  <c r="W1298" i="1"/>
  <c r="V1299" i="1"/>
  <c r="W1299" i="1"/>
  <c r="V1300" i="1"/>
  <c r="W1300" i="1"/>
  <c r="V1301" i="1"/>
  <c r="W1301" i="1"/>
  <c r="V1302" i="1"/>
  <c r="W1302" i="1"/>
  <c r="V1303" i="1"/>
  <c r="W1303" i="1"/>
  <c r="V1304" i="1"/>
  <c r="W1304" i="1"/>
  <c r="V1305" i="1"/>
  <c r="W1305" i="1"/>
  <c r="V1306" i="1"/>
  <c r="W1306" i="1"/>
  <c r="V1307" i="1"/>
  <c r="W1307" i="1"/>
  <c r="V1308" i="1"/>
  <c r="W1308" i="1"/>
  <c r="V1309" i="1"/>
  <c r="W1309" i="1"/>
  <c r="V1310" i="1"/>
  <c r="W1310" i="1"/>
  <c r="V1311" i="1"/>
  <c r="W1311" i="1"/>
  <c r="V1312" i="1"/>
  <c r="W1312" i="1"/>
  <c r="V1313" i="1"/>
  <c r="W1313" i="1"/>
  <c r="V1314" i="1"/>
  <c r="W1314" i="1"/>
  <c r="V1315" i="1"/>
  <c r="W1315" i="1"/>
  <c r="V1316" i="1"/>
  <c r="W1316" i="1"/>
  <c r="V1317" i="1"/>
  <c r="W1317" i="1"/>
  <c r="V1318" i="1"/>
  <c r="W1318" i="1"/>
  <c r="V1319" i="1"/>
  <c r="W1319" i="1"/>
  <c r="V1320" i="1"/>
  <c r="W1320" i="1"/>
  <c r="V1321" i="1"/>
  <c r="W1321" i="1"/>
  <c r="V1322" i="1"/>
  <c r="W1322" i="1"/>
  <c r="V1323" i="1"/>
  <c r="W1323" i="1"/>
  <c r="V1324" i="1"/>
  <c r="W1324" i="1"/>
  <c r="V1325" i="1"/>
  <c r="W1325" i="1"/>
  <c r="V1326" i="1"/>
  <c r="W1326" i="1"/>
  <c r="V1327" i="1"/>
  <c r="W1327" i="1"/>
  <c r="V1328" i="1"/>
  <c r="W1328" i="1"/>
  <c r="V1329" i="1"/>
  <c r="W1329" i="1"/>
  <c r="V1330" i="1"/>
  <c r="W1330" i="1"/>
  <c r="V1331" i="1"/>
  <c r="W1331" i="1"/>
  <c r="V1332" i="1"/>
  <c r="W1332" i="1"/>
  <c r="V1333" i="1"/>
  <c r="W1333" i="1"/>
  <c r="V1334" i="1"/>
  <c r="W1334" i="1"/>
  <c r="V1335" i="1"/>
  <c r="W1335" i="1"/>
  <c r="V1336" i="1"/>
  <c r="W1336" i="1"/>
  <c r="V1337" i="1"/>
  <c r="W1337" i="1"/>
  <c r="V1338" i="1"/>
  <c r="W1338" i="1"/>
  <c r="V1339" i="1"/>
  <c r="W1339" i="1"/>
  <c r="V1340" i="1"/>
  <c r="W1340" i="1"/>
  <c r="V1341" i="1"/>
  <c r="W1341" i="1"/>
  <c r="V1342" i="1"/>
  <c r="W1342" i="1"/>
  <c r="V1343" i="1"/>
  <c r="W1343" i="1"/>
  <c r="V1344" i="1"/>
  <c r="W1344" i="1"/>
  <c r="V1345" i="1"/>
  <c r="W1345" i="1"/>
  <c r="V1346" i="1"/>
  <c r="W1346" i="1"/>
  <c r="V1347" i="1"/>
  <c r="W1347" i="1"/>
  <c r="V1348" i="1"/>
  <c r="W1348" i="1"/>
  <c r="V1349" i="1"/>
  <c r="W1349" i="1"/>
  <c r="V1350" i="1"/>
  <c r="W1350" i="1"/>
  <c r="V1351" i="1"/>
  <c r="W1351" i="1"/>
  <c r="V1352" i="1"/>
  <c r="W1352" i="1"/>
  <c r="V1353" i="1"/>
  <c r="W1353" i="1"/>
  <c r="V1354" i="1"/>
  <c r="W1354" i="1"/>
  <c r="V1355" i="1"/>
  <c r="W1355" i="1"/>
  <c r="V1356" i="1"/>
  <c r="W1356" i="1"/>
  <c r="V1357" i="1"/>
  <c r="W1357" i="1"/>
  <c r="V1358" i="1"/>
  <c r="W1358" i="1"/>
  <c r="V1359" i="1"/>
  <c r="W1359" i="1"/>
  <c r="V1360" i="1"/>
  <c r="W1360" i="1"/>
  <c r="V1361" i="1"/>
  <c r="W1361" i="1"/>
  <c r="V1362" i="1"/>
  <c r="W1362" i="1"/>
  <c r="V1363" i="1"/>
  <c r="W1363" i="1"/>
  <c r="V1364" i="1"/>
  <c r="W1364" i="1"/>
  <c r="V1365" i="1"/>
  <c r="W1365" i="1"/>
  <c r="V1366" i="1"/>
  <c r="W1366" i="1"/>
  <c r="V1367" i="1"/>
  <c r="W1367" i="1"/>
  <c r="V1368" i="1"/>
  <c r="W1368" i="1"/>
  <c r="V1369" i="1"/>
  <c r="W1369" i="1"/>
  <c r="V1370" i="1"/>
  <c r="W1370" i="1"/>
  <c r="V1371" i="1"/>
  <c r="W1371" i="1"/>
  <c r="V1372" i="1"/>
  <c r="W1372" i="1"/>
  <c r="V1373" i="1"/>
  <c r="W1373" i="1"/>
  <c r="V1374" i="1"/>
  <c r="W1374" i="1"/>
  <c r="V1375" i="1"/>
  <c r="W1375" i="1"/>
  <c r="V1376" i="1"/>
  <c r="W1376" i="1"/>
  <c r="V1377" i="1"/>
  <c r="W1377" i="1"/>
  <c r="V1378" i="1"/>
  <c r="W1378" i="1"/>
  <c r="V1379" i="1"/>
  <c r="W1379" i="1"/>
  <c r="V1380" i="1"/>
  <c r="W1380" i="1"/>
  <c r="V1381" i="1"/>
  <c r="W1381" i="1"/>
  <c r="V1382" i="1"/>
  <c r="W1382" i="1"/>
  <c r="V1383" i="1"/>
  <c r="W1383" i="1"/>
  <c r="V1384" i="1"/>
  <c r="W1384" i="1"/>
  <c r="V1385" i="1"/>
  <c r="W1385" i="1"/>
  <c r="V1386" i="1"/>
  <c r="W1386" i="1"/>
  <c r="V1387" i="1"/>
  <c r="W1387" i="1"/>
  <c r="V1388" i="1"/>
  <c r="W1388" i="1"/>
  <c r="V1389" i="1"/>
  <c r="W1389" i="1"/>
  <c r="V1390" i="1"/>
  <c r="W1390" i="1"/>
  <c r="V1391" i="1"/>
  <c r="W1391" i="1"/>
  <c r="V1392" i="1"/>
  <c r="W1392" i="1"/>
  <c r="V1393" i="1"/>
  <c r="W1393" i="1"/>
  <c r="V1394" i="1"/>
  <c r="W1394" i="1"/>
  <c r="V1395" i="1"/>
  <c r="W1395" i="1"/>
  <c r="V1396" i="1"/>
  <c r="W1396" i="1"/>
  <c r="V1397" i="1"/>
  <c r="W1397" i="1"/>
  <c r="V1398" i="1"/>
  <c r="W1398" i="1"/>
  <c r="V1399" i="1"/>
  <c r="W1399" i="1"/>
  <c r="V1400" i="1"/>
  <c r="W1400" i="1"/>
  <c r="V1401" i="1"/>
  <c r="W1401" i="1"/>
  <c r="V1402" i="1"/>
  <c r="W1402" i="1"/>
  <c r="V1403" i="1"/>
  <c r="W1403" i="1"/>
  <c r="V1404" i="1"/>
  <c r="W1404" i="1"/>
  <c r="V1405" i="1"/>
  <c r="W1405" i="1"/>
  <c r="V1406" i="1"/>
  <c r="W1406" i="1"/>
  <c r="V1407" i="1"/>
  <c r="W1407" i="1"/>
  <c r="V1408" i="1"/>
  <c r="W1408" i="1"/>
  <c r="V1409" i="1"/>
  <c r="W1409" i="1"/>
  <c r="V1410" i="1"/>
  <c r="W1410" i="1"/>
  <c r="V1411" i="1"/>
  <c r="W1411" i="1"/>
  <c r="V1412" i="1"/>
  <c r="W1412" i="1"/>
  <c r="V1413" i="1"/>
  <c r="W1413" i="1"/>
  <c r="V1414" i="1"/>
  <c r="W1414" i="1"/>
  <c r="V1415" i="1"/>
  <c r="W1415" i="1"/>
  <c r="V1416" i="1"/>
  <c r="W1416" i="1"/>
  <c r="V1417" i="1"/>
  <c r="W1417" i="1"/>
  <c r="V1418" i="1"/>
  <c r="W1418" i="1"/>
  <c r="V1419" i="1"/>
  <c r="W1419" i="1"/>
  <c r="V1420" i="1"/>
  <c r="W1420" i="1"/>
  <c r="V1421" i="1"/>
  <c r="W1421" i="1"/>
  <c r="V1422" i="1"/>
  <c r="W1422" i="1"/>
  <c r="V1423" i="1"/>
  <c r="W1423" i="1"/>
  <c r="V1424" i="1"/>
  <c r="W1424" i="1"/>
  <c r="V1425" i="1"/>
  <c r="W1425" i="1"/>
  <c r="V1426" i="1"/>
  <c r="W1426" i="1"/>
  <c r="V1427" i="1"/>
  <c r="W1427" i="1"/>
  <c r="V1428" i="1"/>
  <c r="W1428" i="1"/>
  <c r="V1429" i="1"/>
  <c r="W1429" i="1"/>
  <c r="V1430" i="1"/>
  <c r="W1430" i="1"/>
  <c r="V1431" i="1"/>
  <c r="W1431" i="1"/>
  <c r="V1432" i="1"/>
  <c r="W1432" i="1"/>
  <c r="V1433" i="1"/>
  <c r="W1433" i="1"/>
  <c r="V1434" i="1"/>
  <c r="W1434" i="1"/>
  <c r="V1435" i="1"/>
  <c r="W1435" i="1"/>
  <c r="V1436" i="1"/>
  <c r="W1436" i="1"/>
  <c r="V1437" i="1"/>
  <c r="W1437" i="1"/>
  <c r="V1438" i="1"/>
  <c r="W1438" i="1"/>
  <c r="V1439" i="1"/>
  <c r="W1439" i="1"/>
  <c r="V1440" i="1"/>
  <c r="W1440" i="1"/>
  <c r="V1441" i="1"/>
  <c r="W1441" i="1"/>
  <c r="V1442" i="1"/>
  <c r="W1442" i="1"/>
  <c r="V1443" i="1"/>
  <c r="W1443" i="1"/>
  <c r="V1444" i="1"/>
  <c r="W1444" i="1"/>
  <c r="V1445" i="1"/>
  <c r="W1445" i="1"/>
  <c r="V1446" i="1"/>
  <c r="W1446" i="1"/>
  <c r="V1447" i="1"/>
  <c r="W1447" i="1"/>
  <c r="V1448" i="1"/>
  <c r="W1448" i="1"/>
  <c r="V1449" i="1"/>
  <c r="W1449" i="1"/>
  <c r="V1450" i="1"/>
  <c r="W1450" i="1"/>
  <c r="V1451" i="1"/>
  <c r="W1451" i="1"/>
  <c r="V1452" i="1"/>
  <c r="W1452" i="1"/>
  <c r="V1453" i="1"/>
  <c r="W1453" i="1"/>
  <c r="V1454" i="1"/>
  <c r="W1454" i="1"/>
  <c r="V1455" i="1"/>
  <c r="W1455" i="1"/>
  <c r="V1456" i="1"/>
  <c r="W1456" i="1"/>
  <c r="V1457" i="1"/>
  <c r="W1457" i="1"/>
  <c r="V1458" i="1"/>
  <c r="W1458" i="1"/>
  <c r="V1459" i="1"/>
  <c r="W1459" i="1"/>
  <c r="V1460" i="1"/>
  <c r="W1460" i="1"/>
  <c r="V1461" i="1"/>
  <c r="W1461" i="1"/>
  <c r="V1462" i="1"/>
  <c r="W1462" i="1"/>
  <c r="V1463" i="1"/>
  <c r="W1463" i="1"/>
  <c r="V1464" i="1"/>
  <c r="W1464" i="1"/>
  <c r="V1465" i="1"/>
  <c r="W1465" i="1"/>
  <c r="V1466" i="1"/>
  <c r="W1466" i="1"/>
  <c r="V1467" i="1"/>
  <c r="W1467" i="1"/>
  <c r="V1468" i="1"/>
  <c r="W1468" i="1"/>
  <c r="V1469" i="1"/>
  <c r="W1469" i="1"/>
  <c r="V1470" i="1"/>
  <c r="W1470" i="1"/>
  <c r="V1471" i="1"/>
  <c r="W1471" i="1"/>
  <c r="V1472" i="1"/>
  <c r="W1472" i="1"/>
  <c r="V1473" i="1"/>
  <c r="W1473" i="1"/>
  <c r="V1474" i="1"/>
  <c r="W1474" i="1"/>
  <c r="V1475" i="1"/>
  <c r="W1475" i="1"/>
  <c r="V1476" i="1"/>
  <c r="W1476" i="1"/>
  <c r="V1477" i="1"/>
  <c r="W1477" i="1"/>
  <c r="V1478" i="1"/>
  <c r="W1478" i="1"/>
  <c r="V1479" i="1"/>
  <c r="W1479" i="1"/>
  <c r="V1480" i="1"/>
  <c r="W1480" i="1"/>
  <c r="V1481" i="1"/>
  <c r="W1481" i="1"/>
  <c r="V1482" i="1"/>
  <c r="W1482" i="1"/>
  <c r="V1483" i="1"/>
  <c r="W1483" i="1"/>
  <c r="V1484" i="1"/>
  <c r="W1484" i="1"/>
  <c r="V1485" i="1"/>
  <c r="W1485" i="1"/>
  <c r="V1486" i="1"/>
  <c r="W1486" i="1"/>
  <c r="V1487" i="1"/>
  <c r="W1487" i="1"/>
  <c r="V1488" i="1"/>
  <c r="W1488" i="1"/>
  <c r="V1489" i="1"/>
  <c r="W1489" i="1"/>
  <c r="V1490" i="1"/>
  <c r="W1490" i="1"/>
  <c r="V1491" i="1"/>
  <c r="W1491" i="1"/>
  <c r="V1492" i="1"/>
  <c r="W1492" i="1"/>
  <c r="V1493" i="1"/>
  <c r="W1493" i="1"/>
  <c r="V1494" i="1"/>
  <c r="W1494" i="1"/>
  <c r="V1495" i="1"/>
  <c r="W1495" i="1"/>
  <c r="V1496" i="1"/>
  <c r="W1496" i="1"/>
  <c r="V1497" i="1"/>
  <c r="W1497" i="1"/>
  <c r="V1498" i="1"/>
  <c r="W1498" i="1"/>
  <c r="V1499" i="1"/>
  <c r="W1499" i="1"/>
  <c r="V1500" i="1"/>
  <c r="W1500" i="1"/>
  <c r="V1501" i="1"/>
  <c r="W1501" i="1"/>
  <c r="V1502" i="1"/>
  <c r="W1502" i="1"/>
  <c r="V1503" i="1"/>
  <c r="W1503" i="1"/>
  <c r="V1504" i="1"/>
  <c r="W1504" i="1"/>
  <c r="V1505" i="1"/>
  <c r="W1505" i="1"/>
  <c r="V1506" i="1"/>
  <c r="W1506" i="1"/>
  <c r="V1507" i="1"/>
  <c r="W1507" i="1"/>
  <c r="V1508" i="1"/>
  <c r="W1508" i="1"/>
  <c r="V1509" i="1"/>
  <c r="W1509" i="1"/>
  <c r="V1510" i="1"/>
  <c r="W1510" i="1"/>
  <c r="V1511" i="1"/>
  <c r="W1511" i="1"/>
  <c r="V1512" i="1"/>
  <c r="W1512" i="1"/>
  <c r="V1513" i="1"/>
  <c r="W1513" i="1"/>
  <c r="V1514" i="1"/>
  <c r="W1514" i="1"/>
  <c r="V1515" i="1"/>
  <c r="W1515" i="1"/>
  <c r="V1516" i="1"/>
  <c r="W1516" i="1"/>
  <c r="V1517" i="1"/>
  <c r="W1517" i="1"/>
  <c r="V1518" i="1"/>
  <c r="W1518" i="1"/>
  <c r="V1519" i="1"/>
  <c r="W1519" i="1"/>
  <c r="V1520" i="1"/>
  <c r="W1520" i="1"/>
  <c r="V1521" i="1"/>
  <c r="W1521" i="1"/>
  <c r="V1522" i="1"/>
  <c r="W1522" i="1"/>
  <c r="V1523" i="1"/>
  <c r="W1523" i="1"/>
  <c r="V1524" i="1"/>
  <c r="W1524" i="1"/>
  <c r="V1525" i="1"/>
  <c r="W1525" i="1"/>
  <c r="V1526" i="1"/>
  <c r="W1526" i="1"/>
  <c r="V1527" i="1"/>
  <c r="W1527" i="1"/>
  <c r="V1528" i="1"/>
  <c r="W1528" i="1"/>
  <c r="V1529" i="1"/>
  <c r="W1529" i="1"/>
  <c r="V1530" i="1"/>
  <c r="W1530" i="1"/>
  <c r="V1531" i="1"/>
  <c r="W1531" i="1"/>
  <c r="V1532" i="1"/>
  <c r="W1532" i="1"/>
  <c r="V1533" i="1"/>
  <c r="W1533" i="1"/>
  <c r="V1534" i="1"/>
  <c r="W1534" i="1"/>
  <c r="V1535" i="1"/>
  <c r="W1535" i="1"/>
  <c r="V1536" i="1"/>
  <c r="W1536" i="1"/>
  <c r="V1537" i="1"/>
  <c r="W1537" i="1"/>
  <c r="V1538" i="1"/>
  <c r="W1538" i="1"/>
  <c r="V1539" i="1"/>
  <c r="W1539" i="1"/>
  <c r="V1540" i="1"/>
  <c r="W1540" i="1"/>
  <c r="V1541" i="1"/>
  <c r="W1541" i="1"/>
  <c r="V1542" i="1"/>
  <c r="W1542" i="1"/>
  <c r="V1543" i="1"/>
  <c r="W1543" i="1"/>
  <c r="V1544" i="1"/>
  <c r="W1544" i="1"/>
  <c r="V1545" i="1"/>
  <c r="W1545" i="1"/>
  <c r="V1546" i="1"/>
  <c r="W1546" i="1"/>
  <c r="V1547" i="1"/>
  <c r="W1547" i="1"/>
  <c r="V1548" i="1"/>
  <c r="W1548" i="1"/>
  <c r="V1549" i="1"/>
  <c r="W1549" i="1"/>
  <c r="V1550" i="1"/>
  <c r="W1550" i="1"/>
  <c r="V1551" i="1"/>
  <c r="W1551" i="1"/>
  <c r="V1552" i="1"/>
  <c r="W1552" i="1"/>
  <c r="V1553" i="1"/>
  <c r="W1553" i="1"/>
  <c r="V1554" i="1"/>
  <c r="W1554" i="1"/>
  <c r="V1555" i="1"/>
  <c r="W1555" i="1"/>
  <c r="V1556" i="1"/>
  <c r="W1556" i="1"/>
  <c r="V1557" i="1"/>
  <c r="W1557" i="1"/>
  <c r="V1558" i="1"/>
  <c r="W1558" i="1"/>
  <c r="V1559" i="1"/>
  <c r="W1559" i="1"/>
  <c r="V1560" i="1"/>
  <c r="W1560" i="1"/>
  <c r="V1561" i="1"/>
  <c r="W1561" i="1"/>
  <c r="V1562" i="1"/>
  <c r="W1562" i="1"/>
  <c r="V1563" i="1"/>
  <c r="W1563" i="1"/>
  <c r="V1564" i="1"/>
  <c r="W1564" i="1"/>
  <c r="V1565" i="1"/>
  <c r="W1565" i="1"/>
  <c r="V1566" i="1"/>
  <c r="W1566" i="1"/>
  <c r="V1567" i="1"/>
  <c r="W1567" i="1"/>
  <c r="V1568" i="1"/>
  <c r="W1568" i="1"/>
  <c r="V1569" i="1"/>
  <c r="W1569" i="1"/>
  <c r="V1570" i="1"/>
  <c r="W1570" i="1"/>
  <c r="V1571" i="1"/>
  <c r="W1571" i="1"/>
  <c r="V1572" i="1"/>
  <c r="W1572" i="1"/>
  <c r="V1573" i="1"/>
  <c r="W1573" i="1"/>
  <c r="V1574" i="1"/>
  <c r="W1574" i="1"/>
  <c r="V1575" i="1"/>
  <c r="W1575" i="1"/>
  <c r="V1576" i="1"/>
  <c r="W1576" i="1"/>
  <c r="V1577" i="1"/>
  <c r="W1577" i="1"/>
  <c r="V1578" i="1"/>
  <c r="W1578" i="1"/>
  <c r="V1579" i="1"/>
  <c r="W1579" i="1"/>
  <c r="V1580" i="1"/>
  <c r="W1580" i="1"/>
  <c r="V1581" i="1"/>
  <c r="W1581" i="1"/>
  <c r="V1582" i="1"/>
  <c r="W1582" i="1"/>
  <c r="V1583" i="1"/>
  <c r="W1583" i="1"/>
  <c r="V1584" i="1"/>
  <c r="W1584" i="1"/>
  <c r="V1585" i="1"/>
  <c r="W1585" i="1"/>
  <c r="V1586" i="1"/>
  <c r="W1586" i="1"/>
  <c r="V1587" i="1"/>
  <c r="W1587" i="1"/>
  <c r="V1588" i="1"/>
  <c r="W1588" i="1"/>
  <c r="V1589" i="1"/>
  <c r="W1589" i="1"/>
  <c r="V1590" i="1"/>
  <c r="W1590" i="1"/>
  <c r="V1591" i="1"/>
  <c r="W1591" i="1"/>
  <c r="V1592" i="1"/>
  <c r="W1592" i="1"/>
  <c r="V1593" i="1"/>
  <c r="W1593" i="1"/>
  <c r="V1594" i="1"/>
  <c r="W1594" i="1"/>
  <c r="V1595" i="1"/>
  <c r="W1595" i="1"/>
  <c r="V1596" i="1"/>
  <c r="W1596" i="1"/>
  <c r="V1597" i="1"/>
  <c r="W1597" i="1"/>
  <c r="V1598" i="1"/>
  <c r="W1598" i="1"/>
  <c r="V1599" i="1"/>
  <c r="W1599" i="1"/>
  <c r="V1600" i="1"/>
  <c r="W1600" i="1"/>
  <c r="V1601" i="1"/>
  <c r="W1601" i="1"/>
  <c r="V1602" i="1"/>
  <c r="W1602" i="1"/>
  <c r="V1603" i="1"/>
  <c r="W1603" i="1"/>
  <c r="V1604" i="1"/>
  <c r="W1604" i="1"/>
  <c r="V1605" i="1"/>
  <c r="W1605" i="1"/>
  <c r="V1606" i="1"/>
  <c r="W1606" i="1"/>
  <c r="V1607" i="1"/>
  <c r="W1607" i="1"/>
  <c r="V1608" i="1"/>
  <c r="W1608" i="1"/>
  <c r="V1609" i="1"/>
  <c r="W1609" i="1"/>
  <c r="V1610" i="1"/>
  <c r="W1610" i="1"/>
  <c r="V1611" i="1"/>
  <c r="W1611" i="1"/>
  <c r="V1612" i="1"/>
  <c r="W1612" i="1"/>
  <c r="V1613" i="1"/>
  <c r="W1613" i="1"/>
  <c r="V1614" i="1"/>
  <c r="W1614" i="1"/>
  <c r="V1615" i="1"/>
  <c r="W1615" i="1"/>
  <c r="V1616" i="1"/>
  <c r="W1616" i="1"/>
  <c r="V1617" i="1"/>
  <c r="W1617" i="1"/>
  <c r="V1618" i="1"/>
  <c r="W1618" i="1"/>
  <c r="V1619" i="1"/>
  <c r="W1619" i="1"/>
  <c r="V1620" i="1"/>
  <c r="W1620" i="1"/>
  <c r="V1621" i="1"/>
  <c r="W1621" i="1"/>
  <c r="V1622" i="1"/>
  <c r="W1622" i="1"/>
  <c r="V1623" i="1"/>
  <c r="W1623" i="1"/>
  <c r="V1624" i="1"/>
  <c r="W1624" i="1"/>
  <c r="V1625" i="1"/>
  <c r="W1625" i="1"/>
  <c r="V1626" i="1"/>
  <c r="W1626" i="1"/>
  <c r="V1627" i="1"/>
  <c r="W1627" i="1"/>
  <c r="V1628" i="1"/>
  <c r="W1628" i="1"/>
  <c r="V1629" i="1"/>
  <c r="W1629" i="1"/>
  <c r="V1630" i="1"/>
  <c r="W1630" i="1"/>
  <c r="V1631" i="1"/>
  <c r="W1631" i="1"/>
  <c r="V1632" i="1"/>
  <c r="W1632" i="1"/>
  <c r="V1633" i="1"/>
  <c r="W1633" i="1"/>
  <c r="V1634" i="1"/>
  <c r="W1634" i="1"/>
  <c r="V1635" i="1"/>
  <c r="W1635" i="1"/>
  <c r="V1636" i="1"/>
  <c r="W1636" i="1"/>
  <c r="V1637" i="1"/>
  <c r="W1637" i="1"/>
  <c r="V1638" i="1"/>
  <c r="W1638" i="1"/>
  <c r="V1639" i="1"/>
  <c r="W1639" i="1"/>
  <c r="V1640" i="1"/>
  <c r="W1640" i="1"/>
  <c r="V1641" i="1"/>
  <c r="W1641" i="1"/>
  <c r="V1642" i="1"/>
  <c r="W1642" i="1"/>
  <c r="V1643" i="1"/>
  <c r="W1643" i="1"/>
  <c r="V1644" i="1"/>
  <c r="W1644" i="1"/>
  <c r="V1645" i="1"/>
  <c r="W1645" i="1"/>
  <c r="V1646" i="1"/>
  <c r="W1646" i="1"/>
  <c r="V1647" i="1"/>
  <c r="W1647" i="1"/>
  <c r="V1648" i="1"/>
  <c r="W1648" i="1"/>
  <c r="V1649" i="1"/>
  <c r="W1649" i="1"/>
  <c r="V1650" i="1"/>
  <c r="W1650" i="1"/>
  <c r="V1651" i="1"/>
  <c r="W1651" i="1"/>
  <c r="V1652" i="1"/>
  <c r="W1652" i="1"/>
  <c r="V1653" i="1"/>
  <c r="W1653" i="1"/>
  <c r="V1654" i="1"/>
  <c r="W1654" i="1"/>
  <c r="V1655" i="1"/>
  <c r="W1655" i="1"/>
  <c r="V1656" i="1"/>
  <c r="W1656" i="1"/>
  <c r="V1657" i="1"/>
  <c r="W1657" i="1"/>
  <c r="V1658" i="1"/>
  <c r="W1658" i="1"/>
  <c r="V1659" i="1"/>
  <c r="W1659" i="1"/>
  <c r="V1660" i="1"/>
  <c r="W1660" i="1"/>
  <c r="V1661" i="1"/>
  <c r="W1661" i="1"/>
  <c r="V1662" i="1"/>
  <c r="W1662" i="1"/>
  <c r="V1663" i="1"/>
  <c r="W1663" i="1"/>
  <c r="V1664" i="1"/>
  <c r="W1664" i="1"/>
  <c r="V1665" i="1"/>
  <c r="W1665" i="1"/>
  <c r="V1666" i="1"/>
  <c r="W1666" i="1"/>
  <c r="V1667" i="1"/>
  <c r="W1667" i="1"/>
  <c r="V1668" i="1"/>
  <c r="W1668" i="1"/>
  <c r="V1669" i="1"/>
  <c r="W1669" i="1"/>
  <c r="V1670" i="1"/>
  <c r="W1670" i="1"/>
  <c r="V1671" i="1"/>
  <c r="W1671" i="1"/>
  <c r="V1672" i="1"/>
  <c r="W1672" i="1"/>
  <c r="V1673" i="1"/>
  <c r="W1673" i="1"/>
  <c r="V1674" i="1"/>
  <c r="W1674" i="1"/>
  <c r="V1675" i="1"/>
  <c r="W1675" i="1"/>
  <c r="V1676" i="1"/>
  <c r="W1676" i="1"/>
  <c r="V1677" i="1"/>
  <c r="W1677" i="1"/>
  <c r="V1678" i="1"/>
  <c r="W1678" i="1"/>
  <c r="V1679" i="1"/>
  <c r="W1679" i="1"/>
  <c r="V1680" i="1"/>
  <c r="W1680" i="1"/>
  <c r="V1681" i="1"/>
  <c r="W1681" i="1"/>
  <c r="V1682" i="1"/>
  <c r="W1682" i="1"/>
  <c r="V1683" i="1"/>
  <c r="W1683" i="1"/>
  <c r="V1684" i="1"/>
  <c r="W1684" i="1"/>
  <c r="V1685" i="1"/>
  <c r="W1685" i="1"/>
  <c r="V1686" i="1"/>
  <c r="W1686" i="1"/>
  <c r="V1687" i="1"/>
  <c r="W1687" i="1"/>
  <c r="V1688" i="1"/>
  <c r="W1688" i="1"/>
  <c r="V1689" i="1"/>
  <c r="W1689" i="1"/>
  <c r="V1690" i="1"/>
  <c r="W1690" i="1"/>
  <c r="V1691" i="1"/>
  <c r="W1691" i="1"/>
  <c r="V1692" i="1"/>
  <c r="W1692" i="1"/>
  <c r="V1693" i="1"/>
  <c r="W1693" i="1"/>
  <c r="V1694" i="1"/>
  <c r="W1694" i="1"/>
  <c r="V1695" i="1"/>
  <c r="W1695" i="1"/>
  <c r="V1696" i="1"/>
  <c r="W1696" i="1"/>
  <c r="V1697" i="1"/>
  <c r="W1697" i="1"/>
  <c r="V1698" i="1"/>
  <c r="W1698" i="1"/>
  <c r="V1699" i="1"/>
  <c r="W1699" i="1"/>
  <c r="V1700" i="1"/>
  <c r="W1700" i="1"/>
  <c r="V1701" i="1"/>
  <c r="W1701" i="1"/>
  <c r="V1702" i="1"/>
  <c r="W1702" i="1"/>
  <c r="V1703" i="1"/>
  <c r="W1703" i="1"/>
  <c r="V1704" i="1"/>
  <c r="W1704" i="1"/>
  <c r="V1705" i="1"/>
  <c r="W1705" i="1"/>
  <c r="V1706" i="1"/>
  <c r="W1706" i="1"/>
  <c r="V1707" i="1"/>
  <c r="W1707" i="1"/>
  <c r="V1708" i="1"/>
  <c r="W1708" i="1"/>
  <c r="V1709" i="1"/>
  <c r="W1709" i="1"/>
  <c r="V1710" i="1"/>
  <c r="W1710" i="1"/>
  <c r="V1711" i="1"/>
  <c r="W1711" i="1"/>
  <c r="V1712" i="1"/>
  <c r="W1712" i="1"/>
  <c r="V1713" i="1"/>
  <c r="W1713" i="1"/>
  <c r="V1714" i="1"/>
  <c r="W1714" i="1"/>
  <c r="V1715" i="1"/>
  <c r="W1715" i="1"/>
  <c r="V1716" i="1"/>
  <c r="W1716" i="1"/>
  <c r="V1717" i="1"/>
  <c r="W1717" i="1"/>
  <c r="V1718" i="1"/>
  <c r="W1718" i="1"/>
  <c r="V1719" i="1"/>
  <c r="W1719" i="1"/>
  <c r="V1720" i="1"/>
  <c r="W1720" i="1"/>
  <c r="V1721" i="1"/>
  <c r="W1721" i="1"/>
  <c r="V1722" i="1"/>
  <c r="W1722" i="1"/>
  <c r="V1723" i="1"/>
  <c r="W1723" i="1"/>
  <c r="V1724" i="1"/>
  <c r="W1724" i="1"/>
  <c r="V1725" i="1"/>
  <c r="W1725" i="1"/>
  <c r="V1726" i="1"/>
  <c r="W1726" i="1"/>
  <c r="V1727" i="1"/>
  <c r="W1727" i="1"/>
  <c r="V1728" i="1"/>
  <c r="W1728" i="1"/>
  <c r="V1729" i="1"/>
  <c r="W1729" i="1"/>
  <c r="V1730" i="1"/>
  <c r="W1730" i="1"/>
  <c r="V1731" i="1"/>
  <c r="W1731" i="1"/>
  <c r="V1732" i="1"/>
  <c r="W1732" i="1"/>
  <c r="V1733" i="1"/>
  <c r="W1733" i="1"/>
  <c r="V1734" i="1"/>
  <c r="W1734" i="1"/>
  <c r="V1735" i="1"/>
  <c r="W1735" i="1"/>
  <c r="V1736" i="1"/>
  <c r="W1736" i="1"/>
  <c r="V1737" i="1"/>
  <c r="W1737" i="1"/>
  <c r="V1738" i="1"/>
  <c r="W1738" i="1"/>
  <c r="V1739" i="1"/>
  <c r="W1739" i="1"/>
  <c r="V1740" i="1"/>
  <c r="W1740" i="1"/>
  <c r="V1741" i="1"/>
  <c r="W1741" i="1"/>
  <c r="V1742" i="1"/>
  <c r="W1742" i="1"/>
  <c r="V1743" i="1"/>
  <c r="W1743" i="1"/>
  <c r="V1744" i="1"/>
  <c r="W1744" i="1"/>
  <c r="V1745" i="1"/>
  <c r="W1745" i="1"/>
  <c r="V1746" i="1"/>
  <c r="W1746" i="1"/>
  <c r="V1747" i="1"/>
  <c r="W1747" i="1"/>
  <c r="V1748" i="1"/>
  <c r="W1748" i="1"/>
  <c r="V1749" i="1"/>
  <c r="W1749" i="1"/>
  <c r="V1750" i="1"/>
  <c r="W1750" i="1"/>
  <c r="V1751" i="1"/>
  <c r="W1751" i="1"/>
  <c r="V1752" i="1"/>
  <c r="W1752" i="1"/>
  <c r="V1753" i="1"/>
  <c r="W1753" i="1"/>
  <c r="V1754" i="1"/>
  <c r="W1754" i="1"/>
  <c r="V1755" i="1"/>
  <c r="W1755" i="1"/>
  <c r="V1756" i="1"/>
  <c r="W1756" i="1"/>
  <c r="V1757" i="1"/>
  <c r="W1757" i="1"/>
  <c r="V1758" i="1"/>
  <c r="W1758" i="1"/>
  <c r="V1759" i="1"/>
  <c r="W1759" i="1"/>
  <c r="V1760" i="1"/>
  <c r="W1760" i="1"/>
  <c r="V1761" i="1"/>
  <c r="W1761" i="1"/>
  <c r="V1762" i="1"/>
  <c r="W1762" i="1"/>
  <c r="V1763" i="1"/>
  <c r="W1763" i="1"/>
  <c r="V1764" i="1"/>
  <c r="W1764" i="1"/>
  <c r="V1765" i="1"/>
  <c r="W1765" i="1"/>
  <c r="V1766" i="1"/>
  <c r="W1766" i="1"/>
  <c r="V1767" i="1"/>
  <c r="W1767" i="1"/>
  <c r="V1768" i="1"/>
  <c r="W1768" i="1"/>
  <c r="V1769" i="1"/>
  <c r="W1769" i="1"/>
  <c r="V1770" i="1"/>
  <c r="W1770" i="1"/>
  <c r="V1771" i="1"/>
  <c r="W1771" i="1"/>
  <c r="V1772" i="1"/>
  <c r="W1772" i="1"/>
  <c r="V1773" i="1"/>
  <c r="W1773" i="1"/>
  <c r="V1774" i="1"/>
  <c r="W1774" i="1"/>
  <c r="V1775" i="1"/>
  <c r="W1775" i="1"/>
  <c r="V1776" i="1"/>
  <c r="W1776" i="1"/>
  <c r="V1777" i="1"/>
  <c r="W1777" i="1"/>
  <c r="V1778" i="1"/>
  <c r="W1778" i="1"/>
  <c r="V1779" i="1"/>
  <c r="W1779" i="1"/>
  <c r="V1780" i="1"/>
  <c r="W1780" i="1"/>
  <c r="V1781" i="1"/>
  <c r="W1781" i="1"/>
  <c r="V1782" i="1"/>
  <c r="W1782" i="1"/>
  <c r="V1783" i="1"/>
  <c r="W1783" i="1"/>
  <c r="V1784" i="1"/>
  <c r="W1784" i="1"/>
  <c r="V1785" i="1"/>
  <c r="W1785" i="1"/>
  <c r="V1786" i="1"/>
  <c r="W1786" i="1"/>
  <c r="V1787" i="1"/>
  <c r="W1787" i="1"/>
  <c r="V1788" i="1"/>
  <c r="W1788" i="1"/>
  <c r="V1789" i="1"/>
  <c r="W1789" i="1"/>
  <c r="V1790" i="1"/>
  <c r="W1790" i="1"/>
  <c r="V1791" i="1"/>
  <c r="W1791" i="1"/>
  <c r="V1792" i="1"/>
  <c r="W1792" i="1"/>
  <c r="V1793" i="1"/>
  <c r="W1793" i="1"/>
  <c r="V1794" i="1"/>
  <c r="W1794" i="1"/>
  <c r="V1795" i="1"/>
  <c r="W1795" i="1"/>
  <c r="V1796" i="1"/>
  <c r="W1796" i="1"/>
  <c r="V1797" i="1"/>
  <c r="W1797" i="1"/>
  <c r="V1798" i="1"/>
  <c r="W1798" i="1"/>
  <c r="V1799" i="1"/>
  <c r="W1799" i="1"/>
  <c r="V1800" i="1"/>
  <c r="W1800" i="1"/>
  <c r="V1801" i="1"/>
  <c r="W1801" i="1"/>
  <c r="V1802" i="1"/>
  <c r="W1802" i="1"/>
  <c r="V1803" i="1"/>
  <c r="W1803" i="1"/>
  <c r="V1804" i="1"/>
  <c r="W1804" i="1"/>
  <c r="V1805" i="1"/>
  <c r="W1805" i="1"/>
  <c r="V1806" i="1"/>
  <c r="W1806" i="1"/>
  <c r="V1807" i="1"/>
  <c r="W1807" i="1"/>
  <c r="V1808" i="1"/>
  <c r="W1808" i="1"/>
  <c r="V1809" i="1"/>
  <c r="W1809" i="1"/>
  <c r="V1810" i="1"/>
  <c r="W1810" i="1"/>
  <c r="V1811" i="1"/>
  <c r="W1811" i="1"/>
  <c r="V1812" i="1"/>
  <c r="W1812" i="1"/>
  <c r="V1813" i="1"/>
  <c r="W1813" i="1"/>
  <c r="V1814" i="1"/>
  <c r="W1814" i="1"/>
  <c r="V1815" i="1"/>
  <c r="W1815" i="1"/>
  <c r="V1816" i="1"/>
  <c r="W1816" i="1"/>
  <c r="V1817" i="1"/>
  <c r="W1817" i="1"/>
  <c r="V1818" i="1"/>
  <c r="W1818" i="1"/>
  <c r="V1819" i="1"/>
  <c r="W1819" i="1"/>
  <c r="V1820" i="1"/>
  <c r="W1820" i="1"/>
  <c r="V1821" i="1"/>
  <c r="W1821" i="1"/>
  <c r="V1822" i="1"/>
  <c r="W1822" i="1"/>
  <c r="V1823" i="1"/>
  <c r="W1823" i="1"/>
  <c r="V1824" i="1"/>
  <c r="W1824" i="1"/>
  <c r="V1825" i="1"/>
  <c r="W1825" i="1"/>
  <c r="V1826" i="1"/>
  <c r="W1826" i="1"/>
  <c r="V1827" i="1"/>
  <c r="W1827" i="1"/>
  <c r="V1828" i="1"/>
  <c r="W1828" i="1"/>
  <c r="V1829" i="1"/>
  <c r="W1829" i="1"/>
  <c r="V1830" i="1"/>
  <c r="W1830" i="1"/>
  <c r="V1831" i="1"/>
  <c r="W1831" i="1"/>
  <c r="V1832" i="1"/>
  <c r="W1832" i="1"/>
  <c r="V1833" i="1"/>
  <c r="W1833" i="1"/>
  <c r="V1834" i="1"/>
  <c r="W1834" i="1"/>
  <c r="V1835" i="1"/>
  <c r="W1835" i="1"/>
  <c r="V1836" i="1"/>
  <c r="W1836" i="1"/>
  <c r="V1837" i="1"/>
  <c r="W1837" i="1"/>
  <c r="V1838" i="1"/>
  <c r="W1838" i="1"/>
  <c r="V1839" i="1"/>
  <c r="W1839" i="1"/>
  <c r="V1840" i="1"/>
  <c r="W1840" i="1"/>
  <c r="V1841" i="1"/>
  <c r="W1841" i="1"/>
  <c r="V1842" i="1"/>
  <c r="W1842" i="1"/>
  <c r="V1843" i="1"/>
  <c r="W1843" i="1"/>
  <c r="V1844" i="1"/>
  <c r="W1844" i="1"/>
  <c r="V1845" i="1"/>
  <c r="W1845" i="1"/>
  <c r="V1846" i="1"/>
  <c r="W1846" i="1"/>
  <c r="V1847" i="1"/>
  <c r="W1847" i="1"/>
  <c r="V1848" i="1"/>
  <c r="W1848" i="1"/>
  <c r="V1849" i="1"/>
  <c r="W1849" i="1"/>
  <c r="V1850" i="1"/>
  <c r="W1850" i="1"/>
  <c r="V1851" i="1"/>
  <c r="W1851" i="1"/>
  <c r="V1852" i="1"/>
  <c r="W1852" i="1"/>
  <c r="V1853" i="1"/>
  <c r="W1853" i="1"/>
  <c r="V1854" i="1"/>
  <c r="W1854" i="1"/>
  <c r="V1855" i="1"/>
  <c r="W1855" i="1"/>
  <c r="V1856" i="1"/>
  <c r="W1856" i="1"/>
  <c r="V1857" i="1"/>
  <c r="W1857" i="1"/>
  <c r="V1858" i="1"/>
  <c r="W1858" i="1"/>
  <c r="V1859" i="1"/>
  <c r="W1859" i="1"/>
  <c r="V1860" i="1"/>
  <c r="W1860" i="1"/>
  <c r="V1861" i="1"/>
  <c r="W1861" i="1"/>
  <c r="V1862" i="1"/>
  <c r="W1862" i="1"/>
  <c r="V1863" i="1"/>
  <c r="W1863" i="1"/>
  <c r="V1864" i="1"/>
  <c r="W1864" i="1"/>
  <c r="V1865" i="1"/>
  <c r="W1865" i="1"/>
  <c r="V1866" i="1"/>
  <c r="W1866" i="1"/>
  <c r="V1867" i="1"/>
  <c r="W1867" i="1"/>
  <c r="V1868" i="1"/>
  <c r="W1868" i="1"/>
  <c r="V1869" i="1"/>
  <c r="W1869" i="1"/>
  <c r="V1870" i="1"/>
  <c r="W1870" i="1"/>
  <c r="V1871" i="1"/>
  <c r="W1871" i="1"/>
  <c r="V1872" i="1"/>
  <c r="W1872" i="1"/>
  <c r="V1873" i="1"/>
  <c r="W1873" i="1"/>
  <c r="V1874" i="1"/>
  <c r="W1874" i="1"/>
  <c r="V1875" i="1"/>
  <c r="W1875" i="1"/>
  <c r="V1876" i="1"/>
  <c r="W1876" i="1"/>
  <c r="V1877" i="1"/>
  <c r="W1877" i="1"/>
  <c r="V1878" i="1"/>
  <c r="W1878" i="1"/>
  <c r="V1879" i="1"/>
  <c r="W1879" i="1"/>
  <c r="V1880" i="1"/>
  <c r="W1880" i="1"/>
  <c r="V1881" i="1"/>
  <c r="W1881" i="1"/>
  <c r="V1882" i="1"/>
  <c r="W1882" i="1"/>
  <c r="V1883" i="1"/>
  <c r="W1883" i="1"/>
  <c r="V1884" i="1"/>
  <c r="W1884" i="1"/>
  <c r="V1885" i="1"/>
  <c r="W1885" i="1"/>
  <c r="V1886" i="1"/>
  <c r="W1886" i="1"/>
  <c r="V1887" i="1"/>
  <c r="W1887" i="1"/>
  <c r="V1888" i="1"/>
  <c r="W1888" i="1"/>
  <c r="V1889" i="1"/>
  <c r="W1889" i="1"/>
  <c r="V1890" i="1"/>
  <c r="W1890" i="1"/>
  <c r="V1891" i="1"/>
  <c r="W1891" i="1"/>
  <c r="V1892" i="1"/>
  <c r="W1892" i="1"/>
  <c r="V1893" i="1"/>
  <c r="W1893" i="1"/>
  <c r="V1894" i="1"/>
  <c r="W1894" i="1"/>
  <c r="V1895" i="1"/>
  <c r="W1895" i="1"/>
  <c r="V1896" i="1"/>
  <c r="W1896" i="1"/>
  <c r="V1897" i="1"/>
  <c r="W1897" i="1"/>
  <c r="V1898" i="1"/>
  <c r="W1898" i="1"/>
  <c r="V1899" i="1"/>
  <c r="W1899" i="1"/>
  <c r="V1900" i="1"/>
  <c r="W1900" i="1"/>
  <c r="V1901" i="1"/>
  <c r="W1901" i="1"/>
  <c r="V1902" i="1"/>
  <c r="W1902" i="1"/>
  <c r="V1903" i="1"/>
  <c r="W1903" i="1"/>
  <c r="V1904" i="1"/>
  <c r="W1904" i="1"/>
  <c r="V1905" i="1"/>
  <c r="W1905" i="1"/>
  <c r="V1906" i="1"/>
  <c r="W1906" i="1"/>
  <c r="V1907" i="1"/>
  <c r="W1907" i="1"/>
  <c r="V1908" i="1"/>
  <c r="W1908" i="1"/>
  <c r="V1909" i="1"/>
  <c r="W1909" i="1"/>
  <c r="V1910" i="1"/>
  <c r="W1910" i="1"/>
  <c r="V1911" i="1"/>
  <c r="W1911" i="1"/>
  <c r="V1912" i="1"/>
  <c r="W1912" i="1"/>
  <c r="V1913" i="1"/>
  <c r="W1913" i="1"/>
  <c r="V1914" i="1"/>
  <c r="W1914" i="1"/>
  <c r="V1915" i="1"/>
  <c r="W1915" i="1"/>
  <c r="V1916" i="1"/>
  <c r="W1916" i="1"/>
  <c r="V1917" i="1"/>
  <c r="W1917" i="1"/>
  <c r="V1918" i="1"/>
  <c r="W1918" i="1"/>
  <c r="V1919" i="1"/>
  <c r="W1919" i="1"/>
  <c r="V1920" i="1"/>
  <c r="W1920" i="1"/>
  <c r="V1921" i="1"/>
  <c r="W1921" i="1"/>
  <c r="V1922" i="1"/>
  <c r="W1922" i="1"/>
  <c r="V1923" i="1"/>
  <c r="W1923" i="1"/>
  <c r="V1924" i="1"/>
  <c r="W1924" i="1"/>
  <c r="V1925" i="1"/>
  <c r="W1925" i="1"/>
  <c r="V1926" i="1"/>
  <c r="W1926" i="1"/>
  <c r="V1927" i="1"/>
  <c r="W1927" i="1"/>
  <c r="V1928" i="1"/>
  <c r="W1928" i="1"/>
  <c r="V1929" i="1"/>
  <c r="W1929" i="1"/>
  <c r="V1930" i="1"/>
  <c r="W1930" i="1"/>
  <c r="V1931" i="1"/>
  <c r="W1931" i="1"/>
  <c r="V1932" i="1"/>
  <c r="W1932" i="1"/>
  <c r="V1933" i="1"/>
  <c r="W1933" i="1"/>
  <c r="V1934" i="1"/>
  <c r="W1934" i="1"/>
  <c r="V1935" i="1"/>
  <c r="W1935" i="1"/>
  <c r="V1936" i="1"/>
  <c r="W1936" i="1"/>
  <c r="V1937" i="1"/>
  <c r="W1937" i="1"/>
  <c r="V1938" i="1"/>
  <c r="W1938" i="1"/>
  <c r="V1939" i="1"/>
  <c r="W1939" i="1"/>
  <c r="V1940" i="1"/>
  <c r="W1940" i="1"/>
  <c r="V1941" i="1"/>
  <c r="W1941" i="1"/>
  <c r="V1942" i="1"/>
  <c r="W1942" i="1"/>
  <c r="V1943" i="1"/>
  <c r="W1943" i="1"/>
  <c r="V1944" i="1"/>
  <c r="W1944" i="1"/>
  <c r="V1945" i="1"/>
  <c r="W1945" i="1"/>
  <c r="V1946" i="1"/>
  <c r="W1946" i="1"/>
  <c r="V1947" i="1"/>
  <c r="W1947" i="1"/>
  <c r="V1948" i="1"/>
  <c r="W1948" i="1"/>
  <c r="V1949" i="1"/>
  <c r="W1949" i="1"/>
  <c r="V1950" i="1"/>
  <c r="W1950" i="1"/>
  <c r="V1951" i="1"/>
  <c r="W1951" i="1"/>
  <c r="V1952" i="1"/>
  <c r="W1952" i="1"/>
  <c r="V1953" i="1"/>
  <c r="W1953" i="1"/>
  <c r="V1954" i="1"/>
  <c r="W1954" i="1"/>
  <c r="V1955" i="1"/>
  <c r="W1955" i="1"/>
  <c r="V1956" i="1"/>
  <c r="W1956" i="1"/>
  <c r="V1957" i="1"/>
  <c r="W1957" i="1"/>
  <c r="V1958" i="1"/>
  <c r="W1958" i="1"/>
  <c r="V1959" i="1"/>
  <c r="W1959" i="1"/>
  <c r="V1960" i="1"/>
  <c r="W1960" i="1"/>
  <c r="V1961" i="1"/>
  <c r="W1961" i="1"/>
  <c r="V1962" i="1"/>
  <c r="W1962" i="1"/>
  <c r="V1963" i="1"/>
  <c r="W1963" i="1"/>
  <c r="V1964" i="1"/>
  <c r="W1964" i="1"/>
  <c r="V1965" i="1"/>
  <c r="W1965" i="1"/>
  <c r="V1966" i="1"/>
  <c r="W1966" i="1"/>
  <c r="V1967" i="1"/>
  <c r="W1967" i="1"/>
  <c r="V1968" i="1"/>
  <c r="W1968" i="1"/>
  <c r="V1969" i="1"/>
  <c r="W1969" i="1"/>
  <c r="V1970" i="1"/>
  <c r="W1970" i="1"/>
  <c r="V1971" i="1"/>
  <c r="W1971" i="1"/>
  <c r="V1972" i="1"/>
  <c r="W1972" i="1"/>
  <c r="V1973" i="1"/>
  <c r="W1973" i="1"/>
  <c r="V1974" i="1"/>
  <c r="W1974" i="1"/>
  <c r="V1975" i="1"/>
  <c r="W1975" i="1"/>
  <c r="V1976" i="1"/>
  <c r="W1976" i="1"/>
  <c r="V1977" i="1"/>
  <c r="W1977" i="1"/>
  <c r="V1978" i="1"/>
  <c r="W1978" i="1"/>
  <c r="V1979" i="1"/>
  <c r="W1979" i="1"/>
  <c r="V1980" i="1"/>
  <c r="W1980" i="1"/>
  <c r="V1981" i="1"/>
  <c r="W1981" i="1"/>
  <c r="V1982" i="1"/>
  <c r="W1982" i="1"/>
  <c r="V1983" i="1"/>
  <c r="W1983" i="1"/>
  <c r="V1984" i="1"/>
  <c r="W1984" i="1"/>
  <c r="V1985" i="1"/>
  <c r="W1985" i="1"/>
  <c r="V1986" i="1"/>
  <c r="W1986" i="1"/>
  <c r="V1987" i="1"/>
  <c r="W1987" i="1"/>
  <c r="V1988" i="1"/>
  <c r="W1988" i="1"/>
  <c r="V1989" i="1"/>
  <c r="W1989" i="1"/>
  <c r="V1990" i="1"/>
  <c r="W1990" i="1"/>
  <c r="V1991" i="1"/>
  <c r="W1991" i="1"/>
  <c r="V1992" i="1"/>
  <c r="W1992" i="1"/>
  <c r="V1993" i="1"/>
  <c r="W1993" i="1"/>
  <c r="V1994" i="1"/>
  <c r="W1994" i="1"/>
  <c r="V1995" i="1"/>
  <c r="W1995" i="1"/>
  <c r="V1996" i="1"/>
  <c r="W1996" i="1"/>
  <c r="V1997" i="1"/>
  <c r="W1997" i="1"/>
  <c r="V1998" i="1"/>
  <c r="W1998" i="1"/>
  <c r="V1999" i="1"/>
  <c r="W1999" i="1"/>
  <c r="V2000" i="1"/>
  <c r="W2000" i="1"/>
  <c r="V2001" i="1"/>
  <c r="W2001" i="1"/>
  <c r="V2002" i="1"/>
  <c r="W2002" i="1"/>
  <c r="V2003" i="1"/>
  <c r="W2003" i="1"/>
  <c r="V2004" i="1"/>
  <c r="W2004" i="1"/>
  <c r="V2005" i="1"/>
  <c r="W2005" i="1"/>
  <c r="V2006" i="1"/>
  <c r="W2006" i="1"/>
  <c r="V2007" i="1"/>
  <c r="W2007" i="1"/>
  <c r="V2008" i="1"/>
  <c r="W2008" i="1"/>
  <c r="V2009" i="1"/>
  <c r="W2009" i="1"/>
  <c r="V2010" i="1"/>
  <c r="W2010" i="1"/>
  <c r="V2011" i="1"/>
  <c r="W2011" i="1"/>
  <c r="V2012" i="1"/>
  <c r="W2012" i="1"/>
  <c r="V2013" i="1"/>
  <c r="W2013" i="1"/>
  <c r="V2014" i="1"/>
  <c r="W2014" i="1"/>
  <c r="V2015" i="1"/>
  <c r="W2015" i="1"/>
  <c r="V2016" i="1"/>
  <c r="W2016" i="1"/>
  <c r="V2017" i="1"/>
  <c r="W2017" i="1"/>
  <c r="V2018" i="1"/>
  <c r="W2018" i="1"/>
  <c r="V2019" i="1"/>
  <c r="W2019" i="1"/>
  <c r="V2020" i="1"/>
  <c r="W2020" i="1"/>
  <c r="V2021" i="1"/>
  <c r="W2021" i="1"/>
  <c r="V2022" i="1"/>
  <c r="W2022" i="1"/>
  <c r="V2023" i="1"/>
  <c r="W2023" i="1"/>
  <c r="V2024" i="1"/>
  <c r="W2024" i="1"/>
  <c r="V2025" i="1"/>
  <c r="W2025" i="1"/>
  <c r="V2026" i="1"/>
  <c r="W2026" i="1"/>
  <c r="V2027" i="1"/>
  <c r="W2027" i="1"/>
  <c r="V2028" i="1"/>
  <c r="W2028" i="1"/>
  <c r="V2029" i="1"/>
  <c r="W2029" i="1"/>
  <c r="V2030" i="1"/>
  <c r="W2030" i="1"/>
  <c r="V2031" i="1"/>
  <c r="W2031" i="1"/>
  <c r="V2032" i="1"/>
  <c r="W2032" i="1"/>
  <c r="V2033" i="1"/>
  <c r="W2033" i="1"/>
  <c r="V2034" i="1"/>
  <c r="W2034" i="1"/>
  <c r="V2035" i="1"/>
  <c r="W2035" i="1"/>
  <c r="V2036" i="1"/>
  <c r="W2036" i="1"/>
  <c r="V2037" i="1"/>
  <c r="W2037" i="1"/>
  <c r="V2038" i="1"/>
  <c r="W2038" i="1"/>
  <c r="V2039" i="1"/>
  <c r="W2039" i="1"/>
  <c r="V2040" i="1"/>
  <c r="W2040" i="1"/>
  <c r="V2041" i="1"/>
  <c r="W2041" i="1"/>
  <c r="V2042" i="1"/>
  <c r="W2042" i="1"/>
  <c r="V2043" i="1"/>
  <c r="W2043" i="1"/>
  <c r="V2044" i="1"/>
  <c r="W2044" i="1"/>
  <c r="V2045" i="1"/>
  <c r="W2045" i="1"/>
  <c r="V2046" i="1"/>
  <c r="W2046" i="1"/>
  <c r="V2047" i="1"/>
  <c r="W2047" i="1"/>
  <c r="V2048" i="1"/>
  <c r="W2048" i="1"/>
  <c r="V2049" i="1"/>
  <c r="W2049" i="1"/>
  <c r="V2050" i="1"/>
  <c r="W2050" i="1"/>
  <c r="V2051" i="1"/>
  <c r="W2051" i="1"/>
  <c r="V2052" i="1"/>
  <c r="W2052" i="1"/>
  <c r="V2053" i="1"/>
  <c r="W2053" i="1"/>
  <c r="V2054" i="1"/>
  <c r="W2054" i="1"/>
  <c r="V2055" i="1"/>
  <c r="W2055" i="1"/>
  <c r="V2056" i="1"/>
  <c r="W2056" i="1"/>
  <c r="V2057" i="1"/>
  <c r="W2057" i="1"/>
  <c r="V2058" i="1"/>
  <c r="W2058" i="1"/>
  <c r="V2059" i="1"/>
  <c r="W2059" i="1"/>
  <c r="V2060" i="1"/>
  <c r="W2060" i="1"/>
  <c r="V2061" i="1"/>
  <c r="W2061" i="1"/>
  <c r="V2062" i="1"/>
  <c r="W2062" i="1"/>
  <c r="V2063" i="1"/>
  <c r="W2063" i="1"/>
  <c r="V2064" i="1"/>
  <c r="W2064" i="1"/>
  <c r="V2065" i="1"/>
  <c r="W2065" i="1"/>
  <c r="V2066" i="1"/>
  <c r="W2066" i="1"/>
  <c r="V2067" i="1"/>
  <c r="W2067" i="1"/>
  <c r="V2068" i="1"/>
  <c r="W2068" i="1"/>
  <c r="V2069" i="1"/>
  <c r="W2069" i="1"/>
  <c r="V2070" i="1"/>
  <c r="W2070" i="1"/>
  <c r="V2071" i="1"/>
  <c r="W2071" i="1"/>
  <c r="V2072" i="1"/>
  <c r="W2072" i="1"/>
  <c r="V2073" i="1"/>
  <c r="W2073" i="1"/>
  <c r="V2074" i="1"/>
  <c r="W2074" i="1"/>
  <c r="V2075" i="1"/>
  <c r="W2075" i="1"/>
  <c r="V2076" i="1"/>
  <c r="W2076" i="1"/>
  <c r="V2077" i="1"/>
  <c r="W2077" i="1"/>
  <c r="V2078" i="1"/>
  <c r="W2078" i="1"/>
  <c r="V2079" i="1"/>
  <c r="W2079" i="1"/>
  <c r="V2080" i="1"/>
  <c r="W2080" i="1"/>
  <c r="V2081" i="1"/>
  <c r="W2081" i="1"/>
  <c r="V2082" i="1"/>
  <c r="W2082" i="1"/>
  <c r="V2083" i="1"/>
  <c r="W2083" i="1"/>
  <c r="V2084" i="1"/>
  <c r="W2084" i="1"/>
  <c r="V2085" i="1"/>
  <c r="W2085" i="1"/>
  <c r="V2086" i="1"/>
  <c r="W2086" i="1"/>
  <c r="V2087" i="1"/>
  <c r="W2087" i="1"/>
  <c r="V2088" i="1"/>
  <c r="W2088" i="1"/>
  <c r="V2089" i="1"/>
  <c r="W2089" i="1"/>
  <c r="V2090" i="1"/>
  <c r="W2090" i="1"/>
  <c r="V2091" i="1"/>
  <c r="W2091" i="1"/>
  <c r="V2092" i="1"/>
  <c r="W2092" i="1"/>
  <c r="V2093" i="1"/>
  <c r="W2093" i="1"/>
  <c r="V2094" i="1"/>
  <c r="W2094" i="1"/>
  <c r="V2095" i="1"/>
  <c r="W2095" i="1"/>
  <c r="V2096" i="1"/>
  <c r="W2096" i="1"/>
  <c r="V2097" i="1"/>
  <c r="W2097" i="1"/>
  <c r="V2098" i="1"/>
  <c r="W2098" i="1"/>
  <c r="V2099" i="1"/>
  <c r="W2099" i="1"/>
  <c r="V2100" i="1"/>
  <c r="W2100" i="1"/>
  <c r="V2101" i="1"/>
  <c r="W2101" i="1"/>
  <c r="V2102" i="1"/>
  <c r="W2102" i="1"/>
  <c r="V2103" i="1"/>
  <c r="W2103" i="1"/>
  <c r="V2104" i="1"/>
  <c r="W2104" i="1"/>
  <c r="V2105" i="1"/>
  <c r="W2105" i="1"/>
  <c r="V2106" i="1"/>
  <c r="W2106" i="1"/>
  <c r="V2107" i="1"/>
  <c r="W2107" i="1"/>
  <c r="V2108" i="1"/>
  <c r="W2108" i="1"/>
  <c r="V2109" i="1"/>
  <c r="W2109" i="1"/>
  <c r="V2110" i="1"/>
  <c r="W2110" i="1"/>
  <c r="V2111" i="1"/>
  <c r="W2111" i="1"/>
  <c r="V2112" i="1"/>
  <c r="W2112" i="1"/>
  <c r="V2113" i="1"/>
  <c r="W2113" i="1"/>
  <c r="V2114" i="1"/>
  <c r="W2114" i="1"/>
  <c r="V2115" i="1"/>
  <c r="W2115" i="1"/>
  <c r="V2116" i="1"/>
  <c r="W2116" i="1"/>
  <c r="V2117" i="1"/>
  <c r="W2117" i="1"/>
  <c r="V2118" i="1"/>
  <c r="W2118" i="1"/>
  <c r="V2119" i="1"/>
  <c r="W2119" i="1"/>
  <c r="V2120" i="1"/>
  <c r="W2120" i="1"/>
  <c r="V2121" i="1"/>
  <c r="W2121" i="1"/>
  <c r="V2122" i="1"/>
  <c r="W2122" i="1"/>
  <c r="V2123" i="1"/>
  <c r="W2123" i="1"/>
  <c r="V2124" i="1"/>
  <c r="W2124" i="1"/>
  <c r="V2125" i="1"/>
  <c r="W2125" i="1"/>
  <c r="V2126" i="1"/>
  <c r="W2126" i="1"/>
  <c r="V2127" i="1"/>
  <c r="W2127" i="1"/>
  <c r="V2128" i="1"/>
  <c r="W2128" i="1"/>
  <c r="V2129" i="1"/>
  <c r="W2129" i="1"/>
  <c r="V2130" i="1"/>
  <c r="W2130" i="1"/>
  <c r="V2131" i="1"/>
  <c r="W2131" i="1"/>
  <c r="V2132" i="1"/>
  <c r="W2132" i="1"/>
  <c r="V2133" i="1"/>
  <c r="W2133" i="1"/>
  <c r="V2134" i="1"/>
  <c r="W2134" i="1"/>
  <c r="V2135" i="1"/>
  <c r="W2135" i="1"/>
  <c r="V2136" i="1"/>
  <c r="W2136" i="1"/>
  <c r="V2137" i="1"/>
  <c r="W2137" i="1"/>
  <c r="V2138" i="1"/>
  <c r="W2138" i="1"/>
  <c r="V2139" i="1"/>
  <c r="W2139" i="1"/>
  <c r="V2140" i="1"/>
  <c r="W2140" i="1"/>
  <c r="V2141" i="1"/>
  <c r="W2141" i="1"/>
  <c r="V2142" i="1"/>
  <c r="W2142" i="1"/>
  <c r="V2143" i="1"/>
  <c r="W2143" i="1"/>
  <c r="V2144" i="1"/>
  <c r="W2144" i="1"/>
  <c r="V2145" i="1"/>
  <c r="W2145" i="1"/>
  <c r="V2146" i="1"/>
  <c r="W2146" i="1"/>
  <c r="V2147" i="1"/>
  <c r="W2147" i="1"/>
  <c r="V2148" i="1"/>
  <c r="W2148" i="1"/>
  <c r="V2149" i="1"/>
  <c r="W2149" i="1"/>
  <c r="V2150" i="1"/>
  <c r="W2150" i="1"/>
  <c r="V2151" i="1"/>
  <c r="W2151" i="1"/>
  <c r="V2152" i="1"/>
  <c r="W2152" i="1"/>
  <c r="V2153" i="1"/>
  <c r="W2153" i="1"/>
  <c r="V2154" i="1"/>
  <c r="W2154" i="1"/>
  <c r="V2155" i="1"/>
  <c r="W2155" i="1"/>
  <c r="V2156" i="1"/>
  <c r="W2156" i="1"/>
  <c r="V2157" i="1"/>
  <c r="W2157" i="1"/>
  <c r="V2158" i="1"/>
  <c r="W2158" i="1"/>
  <c r="V2159" i="1"/>
  <c r="W2159" i="1"/>
  <c r="V2160" i="1"/>
  <c r="W2160" i="1"/>
  <c r="V2161" i="1"/>
  <c r="W2161" i="1"/>
  <c r="V2162" i="1"/>
  <c r="W2162" i="1"/>
  <c r="V2163" i="1"/>
  <c r="W2163" i="1"/>
  <c r="V2164" i="1"/>
  <c r="W2164" i="1"/>
  <c r="V2165" i="1"/>
  <c r="W2165" i="1"/>
  <c r="V2166" i="1"/>
  <c r="W2166" i="1"/>
  <c r="V2167" i="1"/>
  <c r="W2167" i="1"/>
  <c r="V2168" i="1"/>
  <c r="W2168" i="1"/>
  <c r="V2169" i="1"/>
  <c r="W2169" i="1"/>
  <c r="V2170" i="1"/>
  <c r="W2170" i="1"/>
  <c r="V2171" i="1"/>
  <c r="W2171" i="1"/>
  <c r="V2172" i="1"/>
  <c r="W2172" i="1"/>
  <c r="V2173" i="1"/>
  <c r="W2173" i="1"/>
  <c r="V2174" i="1"/>
  <c r="W2174" i="1"/>
  <c r="V2175" i="1"/>
  <c r="W2175" i="1"/>
  <c r="V2176" i="1"/>
  <c r="W2176" i="1"/>
  <c r="V2177" i="1"/>
  <c r="W2177" i="1"/>
  <c r="V2178" i="1"/>
  <c r="W2178" i="1"/>
  <c r="V2179" i="1"/>
  <c r="W2179" i="1"/>
  <c r="V2180" i="1"/>
  <c r="W2180" i="1"/>
  <c r="V2181" i="1"/>
  <c r="W2181" i="1"/>
  <c r="V2182" i="1"/>
  <c r="W2182" i="1"/>
  <c r="V2183" i="1"/>
  <c r="W2183" i="1"/>
  <c r="V2184" i="1"/>
  <c r="W2184" i="1"/>
  <c r="V2185" i="1"/>
  <c r="W2185" i="1"/>
  <c r="V2186" i="1"/>
  <c r="W2186" i="1"/>
  <c r="V2187" i="1"/>
  <c r="W2187" i="1"/>
  <c r="V2188" i="1"/>
  <c r="W2188" i="1"/>
  <c r="V2189" i="1"/>
  <c r="W2189" i="1"/>
  <c r="V2190" i="1"/>
  <c r="W2190" i="1"/>
  <c r="V2191" i="1"/>
  <c r="W2191" i="1"/>
  <c r="V2192" i="1"/>
  <c r="W2192" i="1"/>
  <c r="V2193" i="1"/>
  <c r="W2193" i="1"/>
  <c r="V2194" i="1"/>
  <c r="W2194" i="1"/>
  <c r="V2195" i="1"/>
  <c r="W2195" i="1"/>
  <c r="V2196" i="1"/>
  <c r="W2196" i="1"/>
  <c r="V2197" i="1"/>
  <c r="W2197" i="1"/>
  <c r="V2198" i="1"/>
  <c r="W2198" i="1"/>
  <c r="V2199" i="1"/>
  <c r="W2199" i="1"/>
  <c r="V2200" i="1"/>
  <c r="W2200" i="1"/>
  <c r="V2201" i="1"/>
  <c r="W2201" i="1"/>
  <c r="V2202" i="1"/>
  <c r="W2202" i="1"/>
  <c r="V2203" i="1"/>
  <c r="W2203" i="1"/>
  <c r="V2204" i="1"/>
  <c r="W2204" i="1"/>
  <c r="V2205" i="1"/>
  <c r="W2205" i="1"/>
  <c r="V2206" i="1"/>
  <c r="W2206" i="1"/>
  <c r="V2207" i="1"/>
  <c r="W2207" i="1"/>
  <c r="V2208" i="1"/>
  <c r="W2208" i="1"/>
  <c r="V2209" i="1"/>
  <c r="W2209" i="1"/>
  <c r="V2210" i="1"/>
  <c r="W2210" i="1"/>
  <c r="V2211" i="1"/>
  <c r="W2211" i="1"/>
  <c r="V2212" i="1"/>
  <c r="W2212" i="1"/>
  <c r="V2213" i="1"/>
  <c r="W2213" i="1"/>
  <c r="V2214" i="1"/>
  <c r="W2214" i="1"/>
  <c r="V2215" i="1"/>
  <c r="W2215" i="1"/>
  <c r="V2216" i="1"/>
  <c r="W2216" i="1"/>
  <c r="V2217" i="1"/>
  <c r="W2217" i="1"/>
  <c r="V2218" i="1"/>
  <c r="W2218" i="1"/>
  <c r="V2219" i="1"/>
  <c r="W2219" i="1"/>
  <c r="V2220" i="1"/>
  <c r="W2220" i="1"/>
  <c r="V2221" i="1"/>
  <c r="W2221" i="1"/>
  <c r="V2222" i="1"/>
  <c r="W2222" i="1"/>
  <c r="V2223" i="1"/>
  <c r="W2223" i="1"/>
  <c r="V2224" i="1"/>
  <c r="W2224" i="1"/>
  <c r="V2225" i="1"/>
  <c r="W2225" i="1"/>
  <c r="V2226" i="1"/>
  <c r="W2226" i="1"/>
  <c r="V2227" i="1"/>
  <c r="W2227" i="1"/>
  <c r="V2228" i="1"/>
  <c r="W2228" i="1"/>
  <c r="V2229" i="1"/>
  <c r="W2229" i="1"/>
  <c r="V2230" i="1"/>
  <c r="W2230" i="1"/>
  <c r="V2231" i="1"/>
  <c r="W2231" i="1"/>
  <c r="V2232" i="1"/>
  <c r="W2232" i="1"/>
  <c r="V2233" i="1"/>
  <c r="W2233" i="1"/>
  <c r="V2234" i="1"/>
  <c r="W2234" i="1"/>
  <c r="V2235" i="1"/>
  <c r="W2235" i="1"/>
  <c r="V2236" i="1"/>
  <c r="W2236" i="1"/>
  <c r="V2237" i="1"/>
  <c r="W2237" i="1"/>
  <c r="V2238" i="1"/>
  <c r="W2238" i="1"/>
  <c r="V2239" i="1"/>
  <c r="W2239" i="1"/>
  <c r="V2240" i="1"/>
  <c r="W2240" i="1"/>
  <c r="V2241" i="1"/>
  <c r="W2241" i="1"/>
  <c r="V2242" i="1"/>
  <c r="W2242" i="1"/>
  <c r="V2243" i="1"/>
  <c r="W2243" i="1"/>
  <c r="V2244" i="1"/>
  <c r="W2244" i="1"/>
  <c r="V2245" i="1"/>
  <c r="W2245" i="1"/>
  <c r="V2246" i="1"/>
  <c r="W2246" i="1"/>
  <c r="V2247" i="1"/>
  <c r="W2247" i="1"/>
  <c r="V2248" i="1"/>
  <c r="W2248" i="1"/>
  <c r="V2249" i="1"/>
  <c r="W2249" i="1"/>
  <c r="V2250" i="1"/>
  <c r="W2250" i="1"/>
  <c r="V2251" i="1"/>
  <c r="W2251" i="1"/>
  <c r="V2252" i="1"/>
  <c r="W2252" i="1"/>
  <c r="V2253" i="1"/>
  <c r="W2253" i="1"/>
  <c r="V2254" i="1"/>
  <c r="W2254" i="1"/>
  <c r="V2255" i="1"/>
  <c r="W2255" i="1"/>
  <c r="V2256" i="1"/>
  <c r="W2256" i="1"/>
  <c r="V2257" i="1"/>
  <c r="W2257" i="1"/>
  <c r="V2258" i="1"/>
  <c r="W2258" i="1"/>
  <c r="V2259" i="1"/>
  <c r="W2259" i="1"/>
  <c r="V2260" i="1"/>
  <c r="W2260" i="1"/>
  <c r="V2261" i="1"/>
  <c r="W2261" i="1"/>
  <c r="V2262" i="1"/>
  <c r="W2262" i="1"/>
  <c r="V2263" i="1"/>
  <c r="W2263" i="1"/>
  <c r="V2264" i="1"/>
  <c r="W2264" i="1"/>
  <c r="V2265" i="1"/>
  <c r="W2265" i="1"/>
  <c r="V2266" i="1"/>
  <c r="W2266" i="1"/>
  <c r="V2267" i="1"/>
  <c r="W2267" i="1"/>
  <c r="V2268" i="1"/>
  <c r="W2268" i="1"/>
  <c r="V2269" i="1"/>
  <c r="W2269" i="1"/>
  <c r="V2270" i="1"/>
  <c r="W2270" i="1"/>
  <c r="V2271" i="1"/>
  <c r="W2271" i="1"/>
  <c r="V2272" i="1"/>
  <c r="W2272" i="1"/>
  <c r="V2273" i="1"/>
  <c r="W2273" i="1"/>
  <c r="V2274" i="1"/>
  <c r="W2274" i="1"/>
  <c r="V2275" i="1"/>
  <c r="W2275" i="1"/>
  <c r="V2276" i="1"/>
  <c r="W2276" i="1"/>
  <c r="V2277" i="1"/>
  <c r="W2277" i="1"/>
  <c r="V2278" i="1"/>
  <c r="W2278" i="1"/>
  <c r="V2279" i="1"/>
  <c r="W2279" i="1"/>
  <c r="V2280" i="1"/>
  <c r="W2280" i="1"/>
  <c r="V2281" i="1"/>
  <c r="W2281" i="1"/>
  <c r="V2282" i="1"/>
  <c r="W2282" i="1"/>
  <c r="V2283" i="1"/>
  <c r="W2283" i="1"/>
  <c r="V2284" i="1"/>
  <c r="W2284" i="1"/>
  <c r="V2285" i="1"/>
  <c r="W2285" i="1"/>
  <c r="V2286" i="1"/>
  <c r="W2286" i="1"/>
  <c r="V2287" i="1"/>
  <c r="W2287" i="1"/>
  <c r="V2288" i="1"/>
  <c r="W2288" i="1"/>
  <c r="V2289" i="1"/>
  <c r="W2289" i="1"/>
  <c r="V2290" i="1"/>
  <c r="W2290" i="1"/>
  <c r="V2291" i="1"/>
  <c r="W2291" i="1"/>
  <c r="V2292" i="1"/>
  <c r="W2292" i="1"/>
  <c r="V2293" i="1"/>
  <c r="W2293" i="1"/>
  <c r="V2294" i="1"/>
  <c r="W2294" i="1"/>
  <c r="V2295" i="1"/>
  <c r="W2295" i="1"/>
  <c r="V2296" i="1"/>
  <c r="W2296" i="1"/>
  <c r="V2297" i="1"/>
  <c r="W2297" i="1"/>
  <c r="V2298" i="1"/>
  <c r="W2298" i="1"/>
  <c r="V2299" i="1"/>
  <c r="W2299" i="1"/>
  <c r="V2300" i="1"/>
  <c r="W2300" i="1"/>
  <c r="V2301" i="1"/>
  <c r="W2301" i="1"/>
  <c r="V2302" i="1"/>
  <c r="W2302" i="1"/>
  <c r="V2303" i="1"/>
  <c r="W2303" i="1"/>
  <c r="V2304" i="1"/>
  <c r="W2304" i="1"/>
  <c r="V2305" i="1"/>
  <c r="W2305" i="1"/>
  <c r="V2306" i="1"/>
  <c r="W2306" i="1"/>
  <c r="V2307" i="1"/>
  <c r="W2307" i="1"/>
  <c r="V2308" i="1"/>
  <c r="W2308" i="1"/>
  <c r="V2309" i="1"/>
  <c r="W2309" i="1"/>
  <c r="V2310" i="1"/>
  <c r="W2310" i="1"/>
  <c r="V2311" i="1"/>
  <c r="W2311" i="1"/>
  <c r="V2312" i="1"/>
  <c r="W2312" i="1"/>
  <c r="V2313" i="1"/>
  <c r="W2313" i="1"/>
  <c r="V2314" i="1"/>
  <c r="W2314" i="1"/>
  <c r="V2315" i="1"/>
  <c r="W2315" i="1"/>
  <c r="V2316" i="1"/>
  <c r="W2316" i="1"/>
  <c r="V2317" i="1"/>
  <c r="W2317" i="1"/>
  <c r="V2318" i="1"/>
  <c r="W2318" i="1"/>
  <c r="V2319" i="1"/>
  <c r="W2319" i="1"/>
  <c r="V2320" i="1"/>
  <c r="W2320" i="1"/>
  <c r="V2321" i="1"/>
  <c r="W2321" i="1"/>
  <c r="V2322" i="1"/>
  <c r="W2322" i="1"/>
  <c r="V2323" i="1"/>
  <c r="W2323" i="1"/>
  <c r="V2324" i="1"/>
  <c r="W2324" i="1"/>
  <c r="V2325" i="1"/>
  <c r="W2325" i="1"/>
  <c r="V2326" i="1"/>
  <c r="W2326" i="1"/>
  <c r="V2327" i="1"/>
  <c r="W2327" i="1"/>
  <c r="V2328" i="1"/>
  <c r="W2328" i="1"/>
  <c r="V2329" i="1"/>
  <c r="W2329" i="1"/>
  <c r="V2330" i="1"/>
  <c r="W2330" i="1"/>
  <c r="V2331" i="1"/>
  <c r="W2331" i="1"/>
  <c r="V2332" i="1"/>
  <c r="W2332" i="1"/>
  <c r="V2333" i="1"/>
  <c r="W2333" i="1"/>
  <c r="V2334" i="1"/>
  <c r="W2334" i="1"/>
  <c r="V2335" i="1"/>
  <c r="W2335" i="1"/>
  <c r="V2336" i="1"/>
  <c r="W2336" i="1"/>
  <c r="V2337" i="1"/>
  <c r="W2337" i="1"/>
  <c r="V2338" i="1"/>
  <c r="W2338" i="1"/>
  <c r="V2339" i="1"/>
  <c r="W2339" i="1"/>
  <c r="V2340" i="1"/>
  <c r="W2340" i="1"/>
  <c r="V2341" i="1"/>
  <c r="W2341" i="1"/>
  <c r="V2342" i="1"/>
  <c r="W2342" i="1"/>
  <c r="V2343" i="1"/>
  <c r="W2343" i="1"/>
  <c r="V2344" i="1"/>
  <c r="W2344" i="1"/>
  <c r="V2345" i="1"/>
  <c r="W2345" i="1"/>
  <c r="V2346" i="1"/>
  <c r="W2346" i="1"/>
  <c r="V2347" i="1"/>
  <c r="W2347" i="1"/>
  <c r="V2348" i="1"/>
  <c r="W2348" i="1"/>
  <c r="V2349" i="1"/>
  <c r="W2349" i="1"/>
  <c r="V2350" i="1"/>
  <c r="W2350" i="1"/>
  <c r="V2351" i="1"/>
  <c r="W2351" i="1"/>
  <c r="V2352" i="1"/>
  <c r="W2352" i="1"/>
  <c r="V2353" i="1"/>
  <c r="W2353" i="1"/>
  <c r="V2354" i="1"/>
  <c r="W2354" i="1"/>
  <c r="V2355" i="1"/>
  <c r="W2355" i="1"/>
  <c r="V2356" i="1"/>
  <c r="W2356" i="1"/>
  <c r="V2357" i="1"/>
  <c r="W2357" i="1"/>
  <c r="V2358" i="1"/>
  <c r="W2358" i="1"/>
  <c r="V2359" i="1"/>
  <c r="W2359" i="1"/>
  <c r="V2360" i="1"/>
  <c r="W2360" i="1"/>
  <c r="V2361" i="1"/>
  <c r="W2361" i="1"/>
  <c r="V2362" i="1"/>
  <c r="W2362" i="1"/>
  <c r="V2363" i="1"/>
  <c r="W2363" i="1"/>
  <c r="V2364" i="1"/>
  <c r="W2364" i="1"/>
  <c r="V2365" i="1"/>
  <c r="W2365" i="1"/>
  <c r="V2366" i="1"/>
  <c r="W2366" i="1"/>
  <c r="V2367" i="1"/>
  <c r="W2367" i="1"/>
  <c r="V2368" i="1"/>
  <c r="W2368" i="1"/>
  <c r="V2369" i="1"/>
  <c r="W2369" i="1"/>
  <c r="V2370" i="1"/>
  <c r="W2370" i="1"/>
  <c r="V2371" i="1"/>
  <c r="W2371" i="1"/>
  <c r="V2372" i="1"/>
  <c r="W2372" i="1"/>
  <c r="V2373" i="1"/>
  <c r="W2373" i="1"/>
  <c r="V2374" i="1"/>
  <c r="W2374" i="1"/>
  <c r="V2375" i="1"/>
  <c r="W2375" i="1"/>
  <c r="V2376" i="1"/>
  <c r="W2376" i="1"/>
  <c r="V2377" i="1"/>
  <c r="W2377" i="1"/>
  <c r="V2378" i="1"/>
  <c r="W2378" i="1"/>
  <c r="V2379" i="1"/>
  <c r="W2379" i="1"/>
  <c r="V2380" i="1"/>
  <c r="W2380" i="1"/>
  <c r="V2381" i="1"/>
  <c r="W2381" i="1"/>
  <c r="V2382" i="1"/>
  <c r="W2382" i="1"/>
  <c r="V2383" i="1"/>
  <c r="W2383" i="1"/>
  <c r="V2384" i="1"/>
  <c r="W2384" i="1"/>
  <c r="V2385" i="1"/>
  <c r="W2385" i="1"/>
  <c r="V2386" i="1"/>
  <c r="W2386" i="1"/>
  <c r="V2387" i="1"/>
  <c r="W2387" i="1"/>
  <c r="V2388" i="1"/>
  <c r="W2388" i="1"/>
  <c r="V2389" i="1"/>
  <c r="W2389" i="1"/>
  <c r="V2390" i="1"/>
  <c r="W2390" i="1"/>
  <c r="V2391" i="1"/>
  <c r="W2391" i="1"/>
  <c r="V2392" i="1"/>
  <c r="W2392" i="1"/>
  <c r="V2393" i="1"/>
  <c r="W2393" i="1"/>
  <c r="V2394" i="1"/>
  <c r="W2394" i="1"/>
  <c r="V2395" i="1"/>
  <c r="W2395" i="1"/>
  <c r="V2396" i="1"/>
  <c r="W2396" i="1"/>
  <c r="V2397" i="1"/>
  <c r="W2397" i="1"/>
  <c r="V2398" i="1"/>
  <c r="W2398" i="1"/>
  <c r="V2399" i="1"/>
  <c r="W2399" i="1"/>
  <c r="V2400" i="1"/>
  <c r="W2400" i="1"/>
  <c r="V2401" i="1"/>
  <c r="W2401" i="1"/>
  <c r="V2402" i="1"/>
  <c r="W2402" i="1"/>
  <c r="V2403" i="1"/>
  <c r="W2403" i="1"/>
  <c r="V2404" i="1"/>
  <c r="W2404" i="1"/>
  <c r="V2405" i="1"/>
  <c r="W2405" i="1"/>
  <c r="V2406" i="1"/>
  <c r="W2406" i="1"/>
  <c r="V2407" i="1"/>
  <c r="W2407" i="1"/>
  <c r="V2408" i="1"/>
  <c r="W2408" i="1"/>
  <c r="V2409" i="1"/>
  <c r="W2409" i="1"/>
  <c r="V2410" i="1"/>
  <c r="W2410" i="1"/>
  <c r="V2411" i="1"/>
  <c r="W2411" i="1"/>
  <c r="V2412" i="1"/>
  <c r="W2412" i="1"/>
  <c r="V2413" i="1"/>
  <c r="W2413" i="1"/>
  <c r="V2414" i="1"/>
  <c r="W2414" i="1"/>
  <c r="V2415" i="1"/>
  <c r="W2415" i="1"/>
  <c r="V2416" i="1"/>
  <c r="W2416" i="1"/>
  <c r="V2417" i="1"/>
  <c r="W2417" i="1"/>
  <c r="V2418" i="1"/>
  <c r="W2418" i="1"/>
  <c r="V2419" i="1"/>
  <c r="W2419" i="1"/>
  <c r="V2420" i="1"/>
  <c r="W2420" i="1"/>
  <c r="V2421" i="1"/>
  <c r="W2421" i="1"/>
  <c r="V2422" i="1"/>
  <c r="W2422" i="1"/>
  <c r="V2423" i="1"/>
  <c r="W2423" i="1"/>
  <c r="V2424" i="1"/>
  <c r="W2424" i="1"/>
  <c r="V2425" i="1"/>
  <c r="W2425" i="1"/>
  <c r="V2426" i="1"/>
  <c r="W2426" i="1"/>
  <c r="V2427" i="1"/>
  <c r="W2427" i="1"/>
  <c r="V2428" i="1"/>
  <c r="W2428" i="1"/>
  <c r="V2429" i="1"/>
  <c r="W2429" i="1"/>
  <c r="V2430" i="1"/>
  <c r="W2430" i="1"/>
  <c r="V2431" i="1"/>
  <c r="W2431" i="1"/>
  <c r="V2432" i="1"/>
  <c r="W2432" i="1"/>
  <c r="V2433" i="1"/>
  <c r="W2433" i="1"/>
  <c r="V2434" i="1"/>
  <c r="W2434" i="1"/>
  <c r="V2435" i="1"/>
  <c r="W2435" i="1"/>
  <c r="V2436" i="1"/>
  <c r="W2436" i="1"/>
  <c r="V2437" i="1"/>
  <c r="W2437" i="1"/>
  <c r="V2438" i="1"/>
  <c r="W2438" i="1"/>
  <c r="V2439" i="1"/>
  <c r="W2439" i="1"/>
  <c r="V2440" i="1"/>
  <c r="W2440" i="1"/>
  <c r="V2441" i="1"/>
  <c r="W2441" i="1"/>
  <c r="V2442" i="1"/>
  <c r="W2442" i="1"/>
  <c r="V2443" i="1"/>
  <c r="W2443" i="1"/>
  <c r="V2444" i="1"/>
  <c r="W2444" i="1"/>
  <c r="V2445" i="1"/>
  <c r="W2445" i="1"/>
  <c r="V2446" i="1"/>
  <c r="W2446" i="1"/>
  <c r="V2447" i="1"/>
  <c r="W2447" i="1"/>
  <c r="V2448" i="1"/>
  <c r="W2448" i="1"/>
  <c r="V2449" i="1"/>
  <c r="W2449" i="1"/>
  <c r="V2450" i="1"/>
  <c r="W2450" i="1"/>
  <c r="V2451" i="1"/>
  <c r="W2451" i="1"/>
  <c r="V2452" i="1"/>
  <c r="W2452" i="1"/>
  <c r="V2453" i="1"/>
  <c r="W2453" i="1"/>
  <c r="V2454" i="1"/>
  <c r="W2454" i="1"/>
  <c r="V2455" i="1"/>
  <c r="W2455" i="1"/>
  <c r="V2456" i="1"/>
  <c r="W2456" i="1"/>
  <c r="V2457" i="1"/>
  <c r="W2457" i="1"/>
  <c r="V2458" i="1"/>
  <c r="W2458" i="1"/>
  <c r="V2459" i="1"/>
  <c r="W2459" i="1"/>
  <c r="V2460" i="1"/>
  <c r="W2460" i="1"/>
  <c r="V2461" i="1"/>
  <c r="W2461" i="1"/>
  <c r="V2462" i="1"/>
  <c r="W2462" i="1"/>
  <c r="V2463" i="1"/>
  <c r="W2463" i="1"/>
  <c r="V2464" i="1"/>
  <c r="W2464" i="1"/>
  <c r="V2465" i="1"/>
  <c r="W2465" i="1"/>
  <c r="V2466" i="1"/>
  <c r="W2466" i="1"/>
  <c r="V2467" i="1"/>
  <c r="W2467" i="1"/>
  <c r="V2468" i="1"/>
  <c r="W2468" i="1"/>
  <c r="V2469" i="1"/>
  <c r="W2469" i="1"/>
  <c r="V2470" i="1"/>
  <c r="W2470" i="1"/>
  <c r="V2471" i="1"/>
  <c r="W2471" i="1"/>
  <c r="V2472" i="1"/>
  <c r="W2472" i="1"/>
  <c r="V2473" i="1"/>
  <c r="W2473" i="1"/>
  <c r="V2474" i="1"/>
  <c r="W2474" i="1"/>
  <c r="V2475" i="1"/>
  <c r="W2475" i="1"/>
  <c r="V2476" i="1"/>
  <c r="W2476" i="1"/>
  <c r="V2477" i="1"/>
  <c r="W2477" i="1"/>
  <c r="V2478" i="1"/>
  <c r="W2478" i="1"/>
  <c r="V2479" i="1"/>
  <c r="W2479" i="1"/>
  <c r="V2480" i="1"/>
  <c r="W2480" i="1"/>
  <c r="V2481" i="1"/>
  <c r="W2481" i="1"/>
  <c r="V2482" i="1"/>
  <c r="W2482" i="1"/>
  <c r="V2483" i="1"/>
  <c r="W2483" i="1"/>
  <c r="V2484" i="1"/>
  <c r="W2484" i="1"/>
  <c r="V2485" i="1"/>
  <c r="W2485" i="1"/>
  <c r="V2486" i="1"/>
  <c r="W2486" i="1"/>
  <c r="V2487" i="1"/>
  <c r="W2487" i="1"/>
  <c r="V2488" i="1"/>
  <c r="W2488" i="1"/>
  <c r="V2489" i="1"/>
  <c r="W2489" i="1"/>
  <c r="V2490" i="1"/>
  <c r="W2490" i="1"/>
  <c r="V2491" i="1"/>
  <c r="W2491" i="1"/>
  <c r="V2492" i="1"/>
  <c r="W2492" i="1"/>
  <c r="V2493" i="1"/>
  <c r="W2493" i="1"/>
  <c r="V2494" i="1"/>
  <c r="W2494" i="1"/>
  <c r="V2495" i="1"/>
  <c r="W2495" i="1"/>
  <c r="V2496" i="1"/>
  <c r="W2496" i="1"/>
  <c r="V2497" i="1"/>
  <c r="W2497" i="1"/>
  <c r="V2498" i="1"/>
  <c r="W2498" i="1"/>
  <c r="V2499" i="1"/>
  <c r="W2499" i="1"/>
  <c r="V2500" i="1"/>
  <c r="W2500" i="1"/>
  <c r="V2501" i="1"/>
  <c r="W2501" i="1"/>
  <c r="V2502" i="1"/>
  <c r="W2502" i="1"/>
  <c r="V2503" i="1"/>
  <c r="W2503" i="1"/>
  <c r="V2504" i="1"/>
  <c r="W2504" i="1"/>
  <c r="V2505" i="1"/>
  <c r="W2505" i="1"/>
  <c r="V2506" i="1"/>
  <c r="W2506" i="1"/>
  <c r="V2507" i="1"/>
  <c r="W2507" i="1"/>
  <c r="V2508" i="1"/>
  <c r="W2508" i="1"/>
  <c r="V2509" i="1"/>
  <c r="W2509" i="1"/>
  <c r="V2510" i="1"/>
  <c r="W2510" i="1"/>
  <c r="V2511" i="1"/>
  <c r="W2511" i="1"/>
  <c r="V2512" i="1"/>
  <c r="W2512" i="1"/>
  <c r="V2513" i="1"/>
  <c r="W2513" i="1"/>
  <c r="V2514" i="1"/>
  <c r="W2514" i="1"/>
  <c r="V2515" i="1"/>
  <c r="W2515" i="1"/>
  <c r="V2516" i="1"/>
  <c r="W2516" i="1"/>
  <c r="V2517" i="1"/>
  <c r="W2517" i="1"/>
  <c r="V2518" i="1"/>
  <c r="W2518" i="1"/>
  <c r="V2519" i="1"/>
  <c r="W2519" i="1"/>
  <c r="V2520" i="1"/>
  <c r="W2520" i="1"/>
  <c r="V2521" i="1"/>
  <c r="W2521" i="1"/>
  <c r="V2522" i="1"/>
  <c r="W2522" i="1"/>
  <c r="V2523" i="1"/>
  <c r="W2523" i="1"/>
  <c r="V2524" i="1"/>
  <c r="W2524" i="1"/>
  <c r="V2525" i="1"/>
  <c r="W2525" i="1"/>
  <c r="V2526" i="1"/>
  <c r="W2526" i="1"/>
  <c r="V2527" i="1"/>
  <c r="W2527" i="1"/>
  <c r="V2528" i="1"/>
  <c r="W2528" i="1"/>
  <c r="V2529" i="1"/>
  <c r="W2529" i="1"/>
  <c r="V2530" i="1"/>
  <c r="W2530" i="1"/>
  <c r="V2531" i="1"/>
  <c r="W2531" i="1"/>
  <c r="V2532" i="1"/>
  <c r="W2532" i="1"/>
  <c r="V2533" i="1"/>
  <c r="W2533" i="1"/>
  <c r="V2534" i="1"/>
  <c r="W2534" i="1"/>
  <c r="V2535" i="1"/>
  <c r="W2535" i="1"/>
  <c r="V2536" i="1"/>
  <c r="W2536" i="1"/>
  <c r="V2537" i="1"/>
  <c r="W2537" i="1"/>
  <c r="V2538" i="1"/>
  <c r="W2538" i="1"/>
  <c r="V2539" i="1"/>
  <c r="W2539" i="1"/>
  <c r="V2540" i="1"/>
  <c r="W2540" i="1"/>
  <c r="V2541" i="1"/>
  <c r="W2541" i="1"/>
  <c r="V2542" i="1"/>
  <c r="W2542" i="1"/>
  <c r="V2543" i="1"/>
  <c r="W2543" i="1"/>
  <c r="V2544" i="1"/>
  <c r="W2544" i="1"/>
  <c r="V2545" i="1"/>
  <c r="W2545" i="1"/>
  <c r="V2546" i="1"/>
  <c r="W2546" i="1"/>
  <c r="V2547" i="1"/>
  <c r="W2547" i="1"/>
  <c r="V2548" i="1"/>
  <c r="W2548" i="1"/>
  <c r="V2549" i="1"/>
  <c r="W2549" i="1"/>
  <c r="V2550" i="1"/>
  <c r="W2550" i="1"/>
  <c r="V2551" i="1"/>
  <c r="W2551" i="1"/>
  <c r="V2552" i="1"/>
  <c r="W2552" i="1"/>
  <c r="V2553" i="1"/>
  <c r="W2553" i="1"/>
  <c r="V2554" i="1"/>
  <c r="W2554" i="1"/>
  <c r="V2555" i="1"/>
  <c r="W2555" i="1"/>
  <c r="V2556" i="1"/>
  <c r="W2556" i="1"/>
  <c r="V2557" i="1"/>
  <c r="W2557" i="1"/>
  <c r="V2558" i="1"/>
  <c r="W2558" i="1"/>
  <c r="V2559" i="1"/>
  <c r="W2559" i="1"/>
  <c r="V2560" i="1"/>
  <c r="W2560" i="1"/>
  <c r="V2561" i="1"/>
  <c r="W2561" i="1"/>
  <c r="V2562" i="1"/>
  <c r="W2562" i="1"/>
  <c r="V2563" i="1"/>
  <c r="W2563" i="1"/>
  <c r="V2564" i="1"/>
  <c r="W2564" i="1"/>
  <c r="V2565" i="1"/>
  <c r="W2565" i="1"/>
  <c r="V2566" i="1"/>
  <c r="W2566" i="1"/>
  <c r="V2567" i="1"/>
  <c r="W2567" i="1"/>
  <c r="V2568" i="1"/>
  <c r="W2568" i="1"/>
  <c r="V2569" i="1"/>
  <c r="W2569" i="1"/>
  <c r="V2570" i="1"/>
  <c r="W2570" i="1"/>
  <c r="V2571" i="1"/>
  <c r="W2571" i="1"/>
  <c r="V2572" i="1"/>
  <c r="W2572" i="1"/>
  <c r="V2573" i="1"/>
  <c r="W2573" i="1"/>
  <c r="V2574" i="1"/>
  <c r="W2574" i="1"/>
  <c r="V2575" i="1"/>
  <c r="W2575" i="1"/>
  <c r="V2576" i="1"/>
  <c r="W2576" i="1"/>
  <c r="V2577" i="1"/>
  <c r="W2577" i="1"/>
  <c r="V2578" i="1"/>
  <c r="W2578" i="1"/>
  <c r="V2579" i="1"/>
  <c r="W2579" i="1"/>
  <c r="V2580" i="1"/>
  <c r="W2580" i="1"/>
  <c r="V2581" i="1"/>
  <c r="W2581" i="1"/>
  <c r="V2582" i="1"/>
  <c r="W2582" i="1"/>
  <c r="V2583" i="1"/>
  <c r="W2583" i="1"/>
  <c r="V2584" i="1"/>
  <c r="W2584" i="1"/>
  <c r="V2585" i="1"/>
  <c r="W2585" i="1"/>
  <c r="V2586" i="1"/>
  <c r="W2586" i="1"/>
  <c r="V2587" i="1"/>
  <c r="W2587" i="1"/>
  <c r="V2588" i="1"/>
  <c r="W2588" i="1"/>
  <c r="V2589" i="1"/>
  <c r="W2589" i="1"/>
  <c r="V2590" i="1"/>
  <c r="W2590" i="1"/>
  <c r="V2591" i="1"/>
  <c r="W2591" i="1"/>
  <c r="V2592" i="1"/>
  <c r="W2592" i="1"/>
  <c r="V2593" i="1"/>
  <c r="W2593" i="1"/>
  <c r="V2594" i="1"/>
  <c r="W2594" i="1"/>
  <c r="V2595" i="1"/>
  <c r="W2595" i="1"/>
  <c r="V2596" i="1"/>
  <c r="W2596" i="1"/>
  <c r="V2597" i="1"/>
  <c r="W2597" i="1"/>
  <c r="V2598" i="1"/>
  <c r="W2598" i="1"/>
  <c r="V2599" i="1"/>
  <c r="W2599" i="1"/>
  <c r="V2600" i="1"/>
  <c r="W2600" i="1"/>
  <c r="V2601" i="1"/>
  <c r="W2601" i="1"/>
  <c r="V2602" i="1"/>
  <c r="W2602" i="1"/>
  <c r="V2603" i="1"/>
  <c r="W2603" i="1"/>
  <c r="V2604" i="1"/>
  <c r="W2604" i="1"/>
  <c r="V2605" i="1"/>
  <c r="W2605" i="1"/>
  <c r="V2606" i="1"/>
  <c r="W2606" i="1"/>
  <c r="V2607" i="1"/>
  <c r="W2607" i="1"/>
  <c r="V2608" i="1"/>
  <c r="W2608" i="1"/>
  <c r="V2609" i="1"/>
  <c r="W2609" i="1"/>
  <c r="V2610" i="1"/>
  <c r="W2610" i="1"/>
  <c r="V2611" i="1"/>
  <c r="W2611" i="1"/>
  <c r="V2612" i="1"/>
  <c r="W2612" i="1"/>
  <c r="V2613" i="1"/>
  <c r="W2613" i="1"/>
  <c r="V2614" i="1"/>
  <c r="W2614" i="1"/>
  <c r="V2615" i="1"/>
  <c r="W2615" i="1"/>
  <c r="V2616" i="1"/>
  <c r="W2616" i="1"/>
  <c r="V2617" i="1"/>
  <c r="W2617" i="1"/>
  <c r="V2618" i="1"/>
  <c r="W2618" i="1"/>
  <c r="V2619" i="1"/>
  <c r="W2619" i="1"/>
  <c r="V2620" i="1"/>
  <c r="W2620" i="1"/>
  <c r="V2621" i="1"/>
  <c r="W2621" i="1"/>
  <c r="V2622" i="1"/>
  <c r="W2622" i="1"/>
  <c r="V2623" i="1"/>
  <c r="W2623" i="1"/>
  <c r="V2624" i="1"/>
  <c r="W2624" i="1"/>
  <c r="V2625" i="1"/>
  <c r="W2625" i="1"/>
  <c r="V2626" i="1"/>
  <c r="W2626" i="1"/>
  <c r="V2627" i="1"/>
  <c r="W2627" i="1"/>
  <c r="V2628" i="1"/>
  <c r="W2628" i="1"/>
  <c r="V2629" i="1"/>
  <c r="W2629" i="1"/>
  <c r="V2630" i="1"/>
  <c r="W2630" i="1"/>
  <c r="V2631" i="1"/>
  <c r="W2631" i="1"/>
  <c r="V2632" i="1"/>
  <c r="W2632" i="1"/>
  <c r="V2633" i="1"/>
  <c r="W2633" i="1"/>
  <c r="V2634" i="1"/>
  <c r="W2634" i="1"/>
  <c r="V2635" i="1"/>
  <c r="W2635" i="1"/>
  <c r="V2636" i="1"/>
  <c r="W2636" i="1"/>
  <c r="V2637" i="1"/>
  <c r="W2637" i="1"/>
  <c r="V2638" i="1"/>
  <c r="W2638" i="1"/>
  <c r="V2639" i="1"/>
  <c r="W2639" i="1"/>
  <c r="V2640" i="1"/>
  <c r="W2640" i="1"/>
  <c r="V2641" i="1"/>
  <c r="W2641" i="1"/>
  <c r="V2642" i="1"/>
  <c r="W2642" i="1"/>
  <c r="V2643" i="1"/>
  <c r="W2643" i="1"/>
  <c r="V2644" i="1"/>
  <c r="W2644" i="1"/>
  <c r="V2645" i="1"/>
  <c r="W2645" i="1"/>
  <c r="V2646" i="1"/>
  <c r="W2646" i="1"/>
  <c r="V2647" i="1"/>
  <c r="W2647" i="1"/>
  <c r="V2648" i="1"/>
  <c r="W2648" i="1"/>
  <c r="V2649" i="1"/>
  <c r="W2649" i="1"/>
  <c r="V2650" i="1"/>
  <c r="W2650" i="1"/>
  <c r="V2651" i="1"/>
  <c r="W2651" i="1"/>
  <c r="V2652" i="1"/>
  <c r="W2652" i="1"/>
  <c r="V2653" i="1"/>
  <c r="W2653" i="1"/>
  <c r="V2654" i="1"/>
  <c r="W2654" i="1"/>
  <c r="V2655" i="1"/>
  <c r="W2655" i="1"/>
  <c r="V2656" i="1"/>
  <c r="W2656" i="1"/>
  <c r="V2657" i="1"/>
  <c r="W2657" i="1"/>
  <c r="V2658" i="1"/>
  <c r="W2658" i="1"/>
  <c r="V2659" i="1"/>
  <c r="W2659" i="1"/>
  <c r="V2660" i="1"/>
  <c r="W2660" i="1"/>
  <c r="V2661" i="1"/>
  <c r="W2661" i="1"/>
  <c r="V2662" i="1"/>
  <c r="W2662" i="1"/>
  <c r="V2663" i="1"/>
  <c r="W2663" i="1"/>
  <c r="V2664" i="1"/>
  <c r="W2664" i="1"/>
  <c r="V2665" i="1"/>
  <c r="W2665" i="1"/>
  <c r="V2666" i="1"/>
  <c r="W2666" i="1"/>
  <c r="V2667" i="1"/>
  <c r="W2667" i="1"/>
  <c r="V2668" i="1"/>
  <c r="W2668" i="1"/>
  <c r="V2669" i="1"/>
  <c r="W2669" i="1"/>
  <c r="V2670" i="1"/>
  <c r="W2670" i="1"/>
  <c r="V2671" i="1"/>
  <c r="W2671" i="1"/>
  <c r="V2672" i="1"/>
  <c r="W2672" i="1"/>
  <c r="V2673" i="1"/>
  <c r="W2673" i="1"/>
  <c r="V2674" i="1"/>
  <c r="W2674" i="1"/>
  <c r="V2675" i="1"/>
  <c r="W2675" i="1"/>
  <c r="V2676" i="1"/>
  <c r="W2676" i="1"/>
  <c r="V2677" i="1"/>
  <c r="W2677" i="1"/>
  <c r="V2678" i="1"/>
  <c r="W2678" i="1"/>
  <c r="V2679" i="1"/>
  <c r="W2679" i="1"/>
  <c r="V2680" i="1"/>
  <c r="W2680" i="1"/>
  <c r="V2681" i="1"/>
  <c r="W2681" i="1"/>
  <c r="V2682" i="1"/>
  <c r="W2682" i="1"/>
  <c r="V2683" i="1"/>
  <c r="W2683" i="1"/>
  <c r="V2684" i="1"/>
  <c r="W2684" i="1"/>
  <c r="V2685" i="1"/>
  <c r="W2685" i="1"/>
  <c r="V2686" i="1"/>
  <c r="W2686" i="1"/>
  <c r="V2687" i="1"/>
  <c r="W2687" i="1"/>
  <c r="V2688" i="1"/>
  <c r="W2688" i="1"/>
  <c r="V2689" i="1"/>
  <c r="W2689" i="1"/>
  <c r="V2690" i="1"/>
  <c r="W2690" i="1"/>
  <c r="V2691" i="1"/>
  <c r="W2691" i="1"/>
  <c r="V2692" i="1"/>
  <c r="W2692" i="1"/>
  <c r="V2693" i="1"/>
  <c r="W2693" i="1"/>
  <c r="V2694" i="1"/>
  <c r="W2694" i="1"/>
  <c r="V2695" i="1"/>
  <c r="W2695" i="1"/>
  <c r="V2696" i="1"/>
  <c r="W2696" i="1"/>
  <c r="V2697" i="1"/>
  <c r="W2697" i="1"/>
  <c r="V2698" i="1"/>
  <c r="W2698" i="1"/>
  <c r="V2699" i="1"/>
  <c r="W2699" i="1"/>
  <c r="V2700" i="1"/>
  <c r="W2700" i="1"/>
  <c r="V2701" i="1"/>
  <c r="W2701" i="1"/>
  <c r="V2702" i="1"/>
  <c r="W2702" i="1"/>
  <c r="V2703" i="1"/>
  <c r="W2703" i="1"/>
  <c r="V2704" i="1"/>
  <c r="W2704" i="1"/>
  <c r="V2705" i="1"/>
  <c r="W2705" i="1"/>
  <c r="V2706" i="1"/>
  <c r="W2706" i="1"/>
  <c r="V2707" i="1"/>
  <c r="W2707" i="1"/>
  <c r="V2708" i="1"/>
  <c r="W2708" i="1"/>
  <c r="V2709" i="1"/>
  <c r="W2709" i="1"/>
  <c r="V2710" i="1"/>
  <c r="W2710" i="1"/>
  <c r="V2711" i="1"/>
  <c r="W2711" i="1"/>
  <c r="V2712" i="1"/>
  <c r="W2712" i="1"/>
  <c r="V2713" i="1"/>
  <c r="W2713" i="1"/>
  <c r="V2714" i="1"/>
  <c r="W2714" i="1"/>
  <c r="V2715" i="1"/>
  <c r="W2715" i="1"/>
  <c r="V2716" i="1"/>
  <c r="W2716" i="1"/>
  <c r="V2717" i="1"/>
  <c r="W2717" i="1"/>
  <c r="V2718" i="1"/>
  <c r="W2718" i="1"/>
  <c r="V2719" i="1"/>
  <c r="W2719" i="1"/>
  <c r="V2720" i="1"/>
  <c r="W2720" i="1"/>
  <c r="V2721" i="1"/>
  <c r="W2721" i="1"/>
  <c r="V2722" i="1"/>
  <c r="W2722" i="1"/>
  <c r="V2723" i="1"/>
  <c r="W2723" i="1"/>
  <c r="V2724" i="1"/>
  <c r="W2724" i="1"/>
  <c r="V2725" i="1"/>
  <c r="W2725" i="1"/>
  <c r="V2726" i="1"/>
  <c r="W2726" i="1"/>
  <c r="V2727" i="1"/>
  <c r="W2727" i="1"/>
  <c r="V2728" i="1"/>
  <c r="W2728" i="1"/>
  <c r="V2729" i="1"/>
  <c r="W2729" i="1"/>
  <c r="V2730" i="1"/>
  <c r="W2730" i="1"/>
  <c r="V2731" i="1"/>
  <c r="W2731" i="1"/>
  <c r="V2732" i="1"/>
  <c r="W2732" i="1"/>
  <c r="V2733" i="1"/>
  <c r="W2733" i="1"/>
  <c r="V2734" i="1"/>
  <c r="W2734" i="1"/>
  <c r="V2735" i="1"/>
  <c r="W2735" i="1"/>
  <c r="V2736" i="1"/>
  <c r="W2736" i="1"/>
  <c r="V2737" i="1"/>
  <c r="W2737" i="1"/>
  <c r="V2738" i="1"/>
  <c r="W2738" i="1"/>
  <c r="V2739" i="1"/>
  <c r="W2739" i="1"/>
  <c r="V2740" i="1"/>
  <c r="W2740" i="1"/>
  <c r="V2741" i="1"/>
  <c r="W2741" i="1"/>
  <c r="V2742" i="1"/>
  <c r="W2742" i="1"/>
  <c r="V2743" i="1"/>
  <c r="W2743" i="1"/>
  <c r="V2744" i="1"/>
  <c r="W2744" i="1"/>
  <c r="V2745" i="1"/>
  <c r="W2745" i="1"/>
  <c r="V2746" i="1"/>
  <c r="W2746" i="1"/>
  <c r="V2747" i="1"/>
  <c r="W2747" i="1"/>
  <c r="V2748" i="1"/>
  <c r="W2748" i="1"/>
  <c r="V2749" i="1"/>
  <c r="W2749" i="1"/>
  <c r="V2750" i="1"/>
  <c r="W2750" i="1"/>
  <c r="V2751" i="1"/>
  <c r="W2751" i="1"/>
  <c r="V2752" i="1"/>
  <c r="W2752" i="1"/>
  <c r="V2753" i="1"/>
  <c r="W2753" i="1"/>
  <c r="V2754" i="1"/>
  <c r="W2754" i="1"/>
  <c r="V2755" i="1"/>
  <c r="W2755" i="1"/>
  <c r="V2756" i="1"/>
  <c r="W2756" i="1"/>
  <c r="V2757" i="1"/>
  <c r="W2757" i="1"/>
  <c r="V2758" i="1"/>
  <c r="W2758" i="1"/>
  <c r="V2759" i="1"/>
  <c r="W2759" i="1"/>
  <c r="V2760" i="1"/>
  <c r="W2760" i="1"/>
  <c r="V2761" i="1"/>
  <c r="W2761" i="1"/>
  <c r="V2762" i="1"/>
  <c r="W2762" i="1"/>
  <c r="V2763" i="1"/>
  <c r="W2763" i="1"/>
  <c r="V2764" i="1"/>
  <c r="W2764" i="1"/>
  <c r="V2765" i="1"/>
  <c r="W2765" i="1"/>
  <c r="V2766" i="1"/>
  <c r="W2766" i="1"/>
  <c r="V2767" i="1"/>
  <c r="W2767" i="1"/>
  <c r="V2768" i="1"/>
  <c r="W2768" i="1"/>
  <c r="V2769" i="1"/>
  <c r="W2769" i="1"/>
  <c r="V2770" i="1"/>
  <c r="W2770" i="1"/>
  <c r="V2771" i="1"/>
  <c r="W2771" i="1"/>
  <c r="V2772" i="1"/>
  <c r="W2772" i="1"/>
  <c r="V2773" i="1"/>
  <c r="W2773" i="1"/>
  <c r="V2774" i="1"/>
  <c r="W2774" i="1"/>
  <c r="V2775" i="1"/>
  <c r="W2775" i="1"/>
  <c r="V2776" i="1"/>
  <c r="W2776" i="1"/>
  <c r="V2777" i="1"/>
  <c r="W2777" i="1"/>
  <c r="V2778" i="1"/>
  <c r="W2778" i="1"/>
  <c r="V2779" i="1"/>
  <c r="W2779" i="1"/>
  <c r="V2780" i="1"/>
  <c r="W2780" i="1"/>
  <c r="V2781" i="1"/>
  <c r="W2781" i="1"/>
  <c r="V2782" i="1"/>
  <c r="W2782" i="1"/>
  <c r="V2783" i="1"/>
  <c r="W2783" i="1"/>
  <c r="V2784" i="1"/>
  <c r="W2784" i="1"/>
  <c r="V2785" i="1"/>
  <c r="W2785" i="1"/>
  <c r="V2786" i="1"/>
  <c r="W2786" i="1"/>
  <c r="V2787" i="1"/>
  <c r="W2787" i="1"/>
  <c r="V2788" i="1"/>
  <c r="W2788" i="1"/>
  <c r="V2789" i="1"/>
  <c r="W2789" i="1"/>
  <c r="V2790" i="1"/>
  <c r="W2790" i="1"/>
  <c r="V2791" i="1"/>
  <c r="W2791" i="1"/>
  <c r="V2792" i="1"/>
  <c r="W2792" i="1"/>
  <c r="V2793" i="1"/>
  <c r="W2793" i="1"/>
  <c r="V2794" i="1"/>
  <c r="W2794" i="1"/>
  <c r="V2795" i="1"/>
  <c r="W2795" i="1"/>
  <c r="V2796" i="1"/>
  <c r="W2796" i="1"/>
  <c r="V2797" i="1"/>
  <c r="W2797" i="1"/>
  <c r="V2798" i="1"/>
  <c r="W2798" i="1"/>
  <c r="V2799" i="1"/>
  <c r="W2799" i="1"/>
  <c r="V2800" i="1"/>
  <c r="W2800" i="1"/>
  <c r="V2801" i="1"/>
  <c r="W2801" i="1"/>
  <c r="V2802" i="1"/>
  <c r="W2802" i="1"/>
  <c r="V2803" i="1"/>
  <c r="W2803" i="1"/>
  <c r="V2804" i="1"/>
  <c r="W2804" i="1"/>
  <c r="V2805" i="1"/>
  <c r="W2805" i="1"/>
  <c r="V2806" i="1"/>
  <c r="W2806" i="1"/>
  <c r="V2807" i="1"/>
  <c r="W2807" i="1"/>
  <c r="V2808" i="1"/>
  <c r="W2808" i="1"/>
  <c r="V2809" i="1"/>
  <c r="W2809" i="1"/>
  <c r="V2810" i="1"/>
  <c r="W2810" i="1"/>
  <c r="V2811" i="1"/>
  <c r="W2811" i="1"/>
  <c r="V2812" i="1"/>
  <c r="W2812" i="1"/>
  <c r="V2813" i="1"/>
  <c r="W2813" i="1"/>
  <c r="V2814" i="1"/>
  <c r="W2814" i="1"/>
  <c r="V2815" i="1"/>
  <c r="W2815" i="1"/>
  <c r="V2816" i="1"/>
  <c r="W2816" i="1"/>
  <c r="V2817" i="1"/>
  <c r="W2817" i="1"/>
  <c r="V2818" i="1"/>
  <c r="W2818" i="1"/>
  <c r="V2819" i="1"/>
  <c r="W2819" i="1"/>
  <c r="V2820" i="1"/>
  <c r="W2820" i="1"/>
  <c r="V2821" i="1"/>
  <c r="W2821" i="1"/>
  <c r="V2822" i="1"/>
  <c r="W2822" i="1"/>
  <c r="V2823" i="1"/>
  <c r="W2823" i="1"/>
  <c r="V2824" i="1"/>
  <c r="W2824" i="1"/>
  <c r="V2825" i="1"/>
  <c r="W2825" i="1"/>
  <c r="V2826" i="1"/>
  <c r="W2826" i="1"/>
  <c r="V2827" i="1"/>
  <c r="W2827" i="1"/>
  <c r="V2828" i="1"/>
  <c r="W2828" i="1"/>
  <c r="V2829" i="1"/>
  <c r="W2829" i="1"/>
  <c r="V2830" i="1"/>
  <c r="W2830" i="1"/>
  <c r="V2831" i="1"/>
  <c r="W2831" i="1"/>
  <c r="V2832" i="1"/>
  <c r="W2832" i="1"/>
  <c r="V2833" i="1"/>
  <c r="W2833" i="1"/>
  <c r="V2834" i="1"/>
  <c r="W2834" i="1"/>
  <c r="V2835" i="1"/>
  <c r="W2835" i="1"/>
  <c r="V2836" i="1"/>
  <c r="W2836" i="1"/>
  <c r="V2837" i="1"/>
  <c r="W2837" i="1"/>
  <c r="V2838" i="1"/>
  <c r="W2838" i="1"/>
  <c r="V2839" i="1"/>
  <c r="W2839" i="1"/>
  <c r="V2840" i="1"/>
  <c r="W2840" i="1"/>
  <c r="V2841" i="1"/>
  <c r="W2841" i="1"/>
  <c r="V2842" i="1"/>
  <c r="W2842" i="1"/>
  <c r="V2843" i="1"/>
  <c r="W2843" i="1"/>
  <c r="V2844" i="1"/>
  <c r="W2844" i="1"/>
  <c r="V2845" i="1"/>
  <c r="W2845" i="1"/>
  <c r="V2846" i="1"/>
  <c r="W2846" i="1"/>
  <c r="V2847" i="1"/>
  <c r="W2847" i="1"/>
  <c r="V2848" i="1"/>
  <c r="W2848" i="1"/>
  <c r="V2849" i="1"/>
  <c r="W2849" i="1"/>
  <c r="V2850" i="1"/>
  <c r="W2850" i="1"/>
  <c r="V2851" i="1"/>
  <c r="W2851" i="1"/>
  <c r="V2852" i="1"/>
  <c r="W2852" i="1"/>
  <c r="V2853" i="1"/>
  <c r="W2853" i="1"/>
  <c r="V2854" i="1"/>
  <c r="W2854" i="1"/>
  <c r="V2855" i="1"/>
  <c r="W2855" i="1"/>
  <c r="V2856" i="1"/>
  <c r="W2856" i="1"/>
  <c r="V2857" i="1"/>
  <c r="W2857" i="1"/>
  <c r="V2858" i="1"/>
  <c r="W2858" i="1"/>
  <c r="V2859" i="1"/>
  <c r="W2859" i="1"/>
  <c r="V2860" i="1"/>
  <c r="W2860" i="1"/>
  <c r="V2861" i="1"/>
  <c r="W2861" i="1"/>
  <c r="V2862" i="1"/>
  <c r="W2862" i="1"/>
  <c r="V2863" i="1"/>
  <c r="W2863" i="1"/>
  <c r="V2864" i="1"/>
  <c r="W2864" i="1"/>
  <c r="V2865" i="1"/>
  <c r="W2865" i="1"/>
  <c r="V2866" i="1"/>
  <c r="W2866" i="1"/>
  <c r="V2867" i="1"/>
  <c r="W2867" i="1"/>
  <c r="V2868" i="1"/>
  <c r="W2868" i="1"/>
  <c r="V2869" i="1"/>
  <c r="W2869" i="1"/>
  <c r="V2870" i="1"/>
  <c r="W2870" i="1"/>
  <c r="V2871" i="1"/>
  <c r="W2871" i="1"/>
  <c r="V2872" i="1"/>
  <c r="W2872" i="1"/>
  <c r="V2873" i="1"/>
  <c r="W2873" i="1"/>
  <c r="V2874" i="1"/>
  <c r="W2874" i="1"/>
  <c r="V2875" i="1"/>
  <c r="W2875" i="1"/>
  <c r="V2876" i="1"/>
  <c r="W2876" i="1"/>
  <c r="V2877" i="1"/>
  <c r="W2877" i="1"/>
  <c r="V2878" i="1"/>
  <c r="W2878" i="1"/>
  <c r="V2879" i="1"/>
  <c r="W2879" i="1"/>
  <c r="V2880" i="1"/>
  <c r="W2880" i="1"/>
  <c r="V2881" i="1"/>
  <c r="W2881" i="1"/>
  <c r="V2882" i="1"/>
  <c r="W2882" i="1"/>
  <c r="V2883" i="1"/>
  <c r="W2883" i="1"/>
  <c r="V2884" i="1"/>
  <c r="W2884" i="1"/>
  <c r="V2885" i="1"/>
  <c r="W2885" i="1"/>
  <c r="V2886" i="1"/>
  <c r="W2886" i="1"/>
  <c r="V2887" i="1"/>
  <c r="W2887" i="1"/>
  <c r="V2888" i="1"/>
  <c r="W2888" i="1"/>
  <c r="V2889" i="1"/>
  <c r="W2889" i="1"/>
  <c r="V2890" i="1"/>
  <c r="W2890" i="1"/>
  <c r="V2891" i="1"/>
  <c r="W2891" i="1"/>
  <c r="V2892" i="1"/>
  <c r="W2892" i="1"/>
  <c r="V2893" i="1"/>
  <c r="W2893" i="1"/>
  <c r="V2894" i="1"/>
  <c r="W2894" i="1"/>
  <c r="V2895" i="1"/>
  <c r="W2895" i="1"/>
  <c r="V2896" i="1"/>
  <c r="W2896" i="1"/>
  <c r="V2897" i="1"/>
  <c r="W2897" i="1"/>
  <c r="V2898" i="1"/>
  <c r="W2898" i="1"/>
  <c r="V2899" i="1"/>
  <c r="W2899" i="1"/>
  <c r="V2900" i="1"/>
  <c r="W2900" i="1"/>
  <c r="V2901" i="1"/>
  <c r="W2901" i="1"/>
  <c r="V2902" i="1"/>
  <c r="W2902" i="1"/>
  <c r="V2903" i="1"/>
  <c r="W2903" i="1"/>
  <c r="V2904" i="1"/>
  <c r="W2904" i="1"/>
  <c r="V2905" i="1"/>
  <c r="W2905" i="1"/>
  <c r="V2906" i="1"/>
  <c r="W2906" i="1"/>
  <c r="V2907" i="1"/>
  <c r="W2907" i="1"/>
  <c r="V2908" i="1"/>
  <c r="W2908" i="1"/>
  <c r="V2909" i="1"/>
  <c r="W2909" i="1"/>
  <c r="V2910" i="1"/>
  <c r="W2910" i="1"/>
  <c r="V2911" i="1"/>
  <c r="W2911" i="1"/>
  <c r="V2912" i="1"/>
  <c r="W2912" i="1"/>
  <c r="V2913" i="1"/>
  <c r="W2913" i="1"/>
  <c r="V2914" i="1"/>
  <c r="W2914" i="1"/>
  <c r="V2915" i="1"/>
  <c r="W2915" i="1"/>
  <c r="V2916" i="1"/>
  <c r="W2916" i="1"/>
  <c r="V2917" i="1"/>
  <c r="W2917" i="1"/>
  <c r="V2918" i="1"/>
  <c r="W2918" i="1"/>
  <c r="V2919" i="1"/>
  <c r="W2919" i="1"/>
  <c r="V2920" i="1"/>
  <c r="W2920" i="1"/>
  <c r="V2921" i="1"/>
  <c r="W2921" i="1"/>
  <c r="V2922" i="1"/>
  <c r="W2922" i="1"/>
  <c r="V2923" i="1"/>
  <c r="W2923" i="1"/>
  <c r="V2924" i="1"/>
  <c r="W2924" i="1"/>
  <c r="V2925" i="1"/>
  <c r="W2925" i="1"/>
  <c r="V2926" i="1"/>
  <c r="W2926" i="1"/>
  <c r="V2927" i="1"/>
  <c r="W2927" i="1"/>
  <c r="V2928" i="1"/>
  <c r="W2928" i="1"/>
  <c r="V2929" i="1"/>
  <c r="W2929" i="1"/>
  <c r="V2930" i="1"/>
  <c r="W2930" i="1"/>
  <c r="V2931" i="1"/>
  <c r="W2931" i="1"/>
  <c r="V2932" i="1"/>
  <c r="W2932" i="1"/>
  <c r="V2933" i="1"/>
  <c r="W2933" i="1"/>
  <c r="V2934" i="1"/>
  <c r="W2934" i="1"/>
  <c r="V2935" i="1"/>
  <c r="W2935" i="1"/>
  <c r="V2936" i="1"/>
  <c r="W2936" i="1"/>
  <c r="V2937" i="1"/>
  <c r="W2937" i="1"/>
  <c r="V2938" i="1"/>
  <c r="W2938" i="1"/>
  <c r="V2939" i="1"/>
  <c r="W2939" i="1"/>
  <c r="V2940" i="1"/>
  <c r="W2940" i="1"/>
  <c r="V2941" i="1"/>
  <c r="W2941" i="1"/>
  <c r="V2942" i="1"/>
  <c r="W2942" i="1"/>
  <c r="V2943" i="1"/>
  <c r="W2943" i="1"/>
  <c r="V2944" i="1"/>
  <c r="W2944" i="1"/>
  <c r="V2945" i="1"/>
  <c r="W2945" i="1"/>
  <c r="V2946" i="1"/>
  <c r="W2946" i="1"/>
  <c r="V2947" i="1"/>
  <c r="W2947" i="1"/>
  <c r="V2948" i="1"/>
  <c r="W2948" i="1"/>
  <c r="V2949" i="1"/>
  <c r="W2949" i="1"/>
  <c r="V2950" i="1"/>
  <c r="W2950" i="1"/>
  <c r="V2951" i="1"/>
  <c r="W2951" i="1"/>
  <c r="V2952" i="1"/>
  <c r="W2952" i="1"/>
  <c r="V2953" i="1"/>
  <c r="W2953" i="1"/>
  <c r="V2954" i="1"/>
  <c r="W2954" i="1"/>
  <c r="V2955" i="1"/>
  <c r="W2955" i="1"/>
  <c r="V2956" i="1"/>
  <c r="W2956" i="1"/>
  <c r="V2957" i="1"/>
  <c r="W2957" i="1"/>
  <c r="V2958" i="1"/>
  <c r="W2958" i="1"/>
  <c r="V2959" i="1"/>
  <c r="W2959" i="1"/>
  <c r="V2960" i="1"/>
  <c r="W2960" i="1"/>
  <c r="V2961" i="1"/>
  <c r="W2961" i="1"/>
  <c r="V2962" i="1"/>
  <c r="W2962" i="1"/>
  <c r="V2963" i="1"/>
  <c r="W2963" i="1"/>
  <c r="V2964" i="1"/>
  <c r="W2964" i="1"/>
  <c r="V2965" i="1"/>
  <c r="W2965" i="1"/>
  <c r="V2966" i="1"/>
  <c r="W2966" i="1"/>
  <c r="V2967" i="1"/>
  <c r="W2967" i="1"/>
  <c r="V2968" i="1"/>
  <c r="W2968" i="1"/>
  <c r="V2969" i="1"/>
  <c r="W2969" i="1"/>
  <c r="V2970" i="1"/>
  <c r="W2970" i="1"/>
  <c r="V2971" i="1"/>
  <c r="W2971" i="1"/>
  <c r="V2972" i="1"/>
  <c r="W2972" i="1"/>
  <c r="V2973" i="1"/>
  <c r="W2973" i="1"/>
  <c r="V2974" i="1"/>
  <c r="W2974" i="1"/>
  <c r="V2975" i="1"/>
  <c r="W2975" i="1"/>
  <c r="V2976" i="1"/>
  <c r="W2976" i="1"/>
  <c r="V2977" i="1"/>
  <c r="W2977" i="1"/>
  <c r="V2978" i="1"/>
  <c r="W2978" i="1"/>
  <c r="V2979" i="1"/>
  <c r="W2979" i="1"/>
  <c r="V2980" i="1"/>
  <c r="W2980" i="1"/>
  <c r="V2981" i="1"/>
  <c r="W2981" i="1"/>
  <c r="V2982" i="1"/>
  <c r="W2982" i="1"/>
  <c r="V2983" i="1"/>
  <c r="W2983" i="1"/>
  <c r="V2984" i="1"/>
  <c r="W2984" i="1"/>
  <c r="V2985" i="1"/>
  <c r="W2985" i="1"/>
  <c r="V2986" i="1"/>
  <c r="W2986" i="1"/>
  <c r="V2987" i="1"/>
  <c r="W2987" i="1"/>
  <c r="V2988" i="1"/>
  <c r="W2988" i="1"/>
  <c r="V2989" i="1"/>
  <c r="W2989" i="1"/>
  <c r="V2990" i="1"/>
  <c r="W2990" i="1"/>
  <c r="V2991" i="1"/>
  <c r="W2991" i="1"/>
  <c r="V2992" i="1"/>
  <c r="W2992" i="1"/>
  <c r="V2993" i="1"/>
  <c r="W2993" i="1"/>
  <c r="V2994" i="1"/>
  <c r="W2994" i="1"/>
  <c r="V2995" i="1"/>
  <c r="W2995" i="1"/>
  <c r="V2996" i="1"/>
  <c r="W2996" i="1"/>
  <c r="V2997" i="1"/>
  <c r="W2997" i="1"/>
  <c r="V2998" i="1"/>
  <c r="W2998" i="1"/>
  <c r="V2999" i="1"/>
  <c r="W2999" i="1"/>
  <c r="V3000" i="1"/>
  <c r="W3000" i="1"/>
  <c r="V3001" i="1"/>
  <c r="W3001" i="1"/>
  <c r="V3002" i="1"/>
  <c r="W3002" i="1"/>
  <c r="V3003" i="1"/>
  <c r="W3003" i="1"/>
  <c r="V3004" i="1"/>
  <c r="W3004" i="1"/>
  <c r="V3005" i="1"/>
  <c r="W3005" i="1"/>
  <c r="V3006" i="1"/>
  <c r="W3006" i="1"/>
  <c r="V3007" i="1"/>
  <c r="W3007" i="1"/>
  <c r="V3008" i="1"/>
  <c r="W3008" i="1"/>
  <c r="V3009" i="1"/>
  <c r="W3009" i="1"/>
  <c r="V3010" i="1"/>
  <c r="W3010" i="1"/>
  <c r="V3011" i="1"/>
  <c r="W3011" i="1"/>
  <c r="V3012" i="1"/>
  <c r="W3012" i="1"/>
  <c r="V3013" i="1"/>
  <c r="W3013" i="1"/>
  <c r="V3014" i="1"/>
  <c r="W3014" i="1"/>
  <c r="V3015" i="1"/>
  <c r="W3015" i="1"/>
  <c r="V3016" i="1"/>
  <c r="W3016" i="1"/>
  <c r="V3017" i="1"/>
  <c r="W3017" i="1"/>
  <c r="V3018" i="1"/>
  <c r="W3018" i="1"/>
  <c r="V3019" i="1"/>
  <c r="W3019" i="1"/>
  <c r="V3020" i="1"/>
  <c r="W3020" i="1"/>
  <c r="V3021" i="1"/>
  <c r="W3021" i="1"/>
  <c r="V3022" i="1"/>
  <c r="W3022" i="1"/>
  <c r="V3023" i="1"/>
  <c r="W3023" i="1"/>
  <c r="V3024" i="1"/>
  <c r="W3024" i="1"/>
  <c r="V3025" i="1"/>
  <c r="W3025" i="1"/>
  <c r="V3026" i="1"/>
  <c r="W3026" i="1"/>
  <c r="V3027" i="1"/>
  <c r="W3027" i="1"/>
  <c r="V3028" i="1"/>
  <c r="W3028" i="1"/>
  <c r="V3029" i="1"/>
  <c r="W3029" i="1"/>
  <c r="V3030" i="1"/>
  <c r="W3030" i="1"/>
  <c r="V3031" i="1"/>
  <c r="W3031" i="1"/>
  <c r="V3032" i="1"/>
  <c r="W3032" i="1"/>
  <c r="V3033" i="1"/>
  <c r="W3033" i="1"/>
  <c r="V3034" i="1"/>
  <c r="W3034" i="1"/>
  <c r="V3035" i="1"/>
  <c r="W3035" i="1"/>
  <c r="V3036" i="1"/>
  <c r="W3036" i="1"/>
  <c r="V3037" i="1"/>
  <c r="W3037" i="1"/>
  <c r="V3038" i="1"/>
  <c r="W3038" i="1"/>
  <c r="V3039" i="1"/>
  <c r="W3039" i="1"/>
  <c r="V3040" i="1"/>
  <c r="W3040" i="1"/>
  <c r="V3041" i="1"/>
  <c r="W3041" i="1"/>
  <c r="V3042" i="1"/>
  <c r="W3042" i="1"/>
  <c r="V3043" i="1"/>
  <c r="W3043" i="1"/>
  <c r="V3044" i="1"/>
  <c r="W3044" i="1"/>
  <c r="V3045" i="1"/>
  <c r="W3045" i="1"/>
  <c r="V3046" i="1"/>
  <c r="W3046" i="1"/>
  <c r="V3047" i="1"/>
  <c r="W3047" i="1"/>
  <c r="V3048" i="1"/>
  <c r="W3048" i="1"/>
  <c r="V3049" i="1"/>
  <c r="W3049" i="1"/>
  <c r="V3050" i="1"/>
  <c r="W3050" i="1"/>
  <c r="V3051" i="1"/>
  <c r="W3051" i="1"/>
  <c r="V3052" i="1"/>
  <c r="W3052" i="1"/>
  <c r="V3053" i="1"/>
  <c r="W3053" i="1"/>
  <c r="V3054" i="1"/>
  <c r="W3054" i="1"/>
  <c r="V3055" i="1"/>
  <c r="W3055" i="1"/>
  <c r="V3056" i="1"/>
  <c r="W3056" i="1"/>
  <c r="V3057" i="1"/>
  <c r="W3057" i="1"/>
  <c r="V3058" i="1"/>
  <c r="W3058" i="1"/>
  <c r="V3059" i="1"/>
  <c r="W3059" i="1"/>
  <c r="V3060" i="1"/>
  <c r="W3060" i="1"/>
  <c r="V3061" i="1"/>
  <c r="W3061" i="1"/>
  <c r="V3062" i="1"/>
  <c r="W3062" i="1"/>
  <c r="V3063" i="1"/>
  <c r="W3063" i="1"/>
  <c r="V3064" i="1"/>
  <c r="W3064" i="1"/>
  <c r="V3065" i="1"/>
  <c r="W3065" i="1"/>
  <c r="V3066" i="1"/>
  <c r="W3066" i="1"/>
  <c r="V3067" i="1"/>
  <c r="W3067" i="1"/>
  <c r="V3068" i="1"/>
  <c r="W3068" i="1"/>
  <c r="V3069" i="1"/>
  <c r="W3069" i="1"/>
  <c r="V3070" i="1"/>
  <c r="W3070" i="1"/>
  <c r="V3071" i="1"/>
  <c r="W3071" i="1"/>
  <c r="V3072" i="1"/>
  <c r="W3072" i="1"/>
  <c r="V3073" i="1"/>
  <c r="W3073" i="1"/>
  <c r="V3074" i="1"/>
  <c r="W3074" i="1"/>
  <c r="V3075" i="1"/>
  <c r="W3075" i="1"/>
  <c r="V3076" i="1"/>
  <c r="W3076" i="1"/>
  <c r="V3077" i="1"/>
  <c r="W3077" i="1"/>
  <c r="V3078" i="1"/>
  <c r="W3078" i="1"/>
  <c r="V3079" i="1"/>
  <c r="W3079" i="1"/>
  <c r="V3080" i="1"/>
  <c r="W3080" i="1"/>
  <c r="V3081" i="1"/>
  <c r="W3081" i="1"/>
  <c r="V3082" i="1"/>
  <c r="W3082" i="1"/>
  <c r="V3083" i="1"/>
  <c r="W3083" i="1"/>
  <c r="V3084" i="1"/>
  <c r="W3084" i="1"/>
  <c r="V3085" i="1"/>
  <c r="W3085" i="1"/>
  <c r="V3086" i="1"/>
  <c r="W3086" i="1"/>
  <c r="V3087" i="1"/>
  <c r="W3087" i="1"/>
  <c r="V3088" i="1"/>
  <c r="W3088" i="1"/>
  <c r="V3089" i="1"/>
  <c r="W3089" i="1"/>
  <c r="V3090" i="1"/>
  <c r="W3090" i="1"/>
  <c r="V3091" i="1"/>
  <c r="W3091" i="1"/>
  <c r="V3092" i="1"/>
  <c r="W3092" i="1"/>
  <c r="V3093" i="1"/>
  <c r="W3093" i="1"/>
  <c r="V3094" i="1"/>
  <c r="W3094" i="1"/>
  <c r="V3095" i="1"/>
  <c r="W3095" i="1"/>
  <c r="V3096" i="1"/>
  <c r="W3096" i="1"/>
  <c r="V3097" i="1"/>
  <c r="W3097" i="1"/>
  <c r="V3098" i="1"/>
  <c r="W3098" i="1"/>
  <c r="V3099" i="1"/>
  <c r="W3099" i="1"/>
  <c r="V3100" i="1"/>
  <c r="W3100" i="1"/>
  <c r="V3101" i="1"/>
  <c r="W3101" i="1"/>
  <c r="V3102" i="1"/>
  <c r="W3102" i="1"/>
  <c r="V3103" i="1"/>
  <c r="W3103" i="1"/>
  <c r="V3104" i="1"/>
  <c r="W3104" i="1"/>
  <c r="V3105" i="1"/>
  <c r="W3105" i="1"/>
  <c r="V3106" i="1"/>
  <c r="W3106" i="1"/>
  <c r="V3107" i="1"/>
  <c r="W3107" i="1"/>
  <c r="V3108" i="1"/>
  <c r="W3108" i="1"/>
  <c r="V3109" i="1"/>
  <c r="W3109" i="1"/>
  <c r="V3110" i="1"/>
  <c r="W3110" i="1"/>
  <c r="V3111" i="1"/>
  <c r="W3111" i="1"/>
  <c r="V3112" i="1"/>
  <c r="W3112" i="1"/>
  <c r="V3113" i="1"/>
  <c r="W3113" i="1"/>
  <c r="V3114" i="1"/>
  <c r="W3114" i="1"/>
  <c r="V3115" i="1"/>
  <c r="W3115" i="1"/>
  <c r="V3116" i="1"/>
  <c r="W3116" i="1"/>
  <c r="V3117" i="1"/>
  <c r="W3117" i="1"/>
  <c r="V3118" i="1"/>
  <c r="W3118" i="1"/>
  <c r="V3119" i="1"/>
  <c r="W3119" i="1"/>
  <c r="V3120" i="1"/>
  <c r="W3120" i="1"/>
  <c r="V3121" i="1"/>
  <c r="W3121" i="1"/>
  <c r="V3122" i="1"/>
  <c r="W3122" i="1"/>
  <c r="V3123" i="1"/>
  <c r="W3123" i="1"/>
  <c r="V3124" i="1"/>
  <c r="W3124" i="1"/>
  <c r="V3125" i="1"/>
  <c r="W3125" i="1"/>
  <c r="V3126" i="1"/>
  <c r="W3126" i="1"/>
  <c r="V3127" i="1"/>
  <c r="W3127" i="1"/>
  <c r="V3128" i="1"/>
  <c r="W3128" i="1"/>
  <c r="V3129" i="1"/>
  <c r="W3129" i="1"/>
  <c r="V3130" i="1"/>
  <c r="W3130" i="1"/>
  <c r="V3131" i="1"/>
  <c r="W3131" i="1"/>
  <c r="V3132" i="1"/>
  <c r="W3132" i="1"/>
  <c r="V3133" i="1"/>
  <c r="W3133" i="1"/>
  <c r="V3134" i="1"/>
  <c r="W3134" i="1"/>
  <c r="V3135" i="1"/>
  <c r="W3135" i="1"/>
  <c r="V3136" i="1"/>
  <c r="W3136" i="1"/>
  <c r="V3137" i="1"/>
  <c r="W3137" i="1"/>
  <c r="V3138" i="1"/>
  <c r="W3138" i="1"/>
  <c r="V3139" i="1"/>
  <c r="W3139" i="1"/>
  <c r="V3140" i="1"/>
  <c r="W3140" i="1"/>
  <c r="V3141" i="1"/>
  <c r="W3141" i="1"/>
  <c r="V3142" i="1"/>
  <c r="W3142" i="1"/>
  <c r="V3143" i="1"/>
  <c r="W3143" i="1"/>
  <c r="V3144" i="1"/>
  <c r="W3144" i="1"/>
  <c r="V3145" i="1"/>
  <c r="W3145" i="1"/>
  <c r="V3146" i="1"/>
  <c r="W3146" i="1"/>
  <c r="V3147" i="1"/>
  <c r="W3147" i="1"/>
  <c r="V3148" i="1"/>
  <c r="W3148" i="1"/>
  <c r="V3149" i="1"/>
  <c r="W3149" i="1"/>
  <c r="V3150" i="1"/>
  <c r="W3150" i="1"/>
  <c r="V3151" i="1"/>
  <c r="W3151" i="1"/>
  <c r="V3152" i="1"/>
  <c r="W3152" i="1"/>
  <c r="V3153" i="1"/>
  <c r="W3153" i="1"/>
  <c r="V3154" i="1"/>
  <c r="W3154" i="1"/>
  <c r="V3155" i="1"/>
  <c r="W3155" i="1"/>
  <c r="V3156" i="1"/>
  <c r="W3156" i="1"/>
  <c r="V3157" i="1"/>
  <c r="W3157" i="1"/>
  <c r="V3158" i="1"/>
  <c r="W3158" i="1"/>
  <c r="V3159" i="1"/>
  <c r="W3159" i="1"/>
  <c r="V3160" i="1"/>
  <c r="W3160" i="1"/>
  <c r="V3161" i="1"/>
  <c r="W3161" i="1"/>
  <c r="V3162" i="1"/>
  <c r="W3162" i="1"/>
  <c r="V3163" i="1"/>
  <c r="W3163" i="1"/>
  <c r="V3164" i="1"/>
  <c r="W3164" i="1"/>
  <c r="V3165" i="1"/>
  <c r="W3165" i="1"/>
  <c r="V3166" i="1"/>
  <c r="W3166" i="1"/>
  <c r="V3167" i="1"/>
  <c r="W3167" i="1"/>
  <c r="V3168" i="1"/>
  <c r="W3168" i="1"/>
  <c r="V3169" i="1"/>
  <c r="W3169" i="1"/>
  <c r="V3170" i="1"/>
  <c r="W3170" i="1"/>
  <c r="V3171" i="1"/>
  <c r="W3171" i="1"/>
  <c r="V3172" i="1"/>
  <c r="W3172" i="1"/>
  <c r="V3173" i="1"/>
  <c r="W3173" i="1"/>
  <c r="V3174" i="1"/>
  <c r="W3174" i="1"/>
  <c r="V3175" i="1"/>
  <c r="W3175" i="1"/>
  <c r="V3176" i="1"/>
  <c r="W3176" i="1"/>
  <c r="V3177" i="1"/>
  <c r="W3177" i="1"/>
  <c r="V3178" i="1"/>
  <c r="W3178" i="1"/>
  <c r="V3179" i="1"/>
  <c r="W3179" i="1"/>
  <c r="V3180" i="1"/>
  <c r="W3180" i="1"/>
  <c r="V3181" i="1"/>
  <c r="W3181" i="1"/>
  <c r="V3182" i="1"/>
  <c r="W3182" i="1"/>
  <c r="V3183" i="1"/>
  <c r="W3183" i="1"/>
  <c r="V3184" i="1"/>
  <c r="W3184" i="1"/>
  <c r="V3185" i="1"/>
  <c r="W3185" i="1"/>
  <c r="V3186" i="1"/>
  <c r="W3186" i="1"/>
  <c r="V3187" i="1"/>
  <c r="W3187" i="1"/>
  <c r="V3188" i="1"/>
  <c r="W3188" i="1"/>
  <c r="V3189" i="1"/>
  <c r="W3189" i="1"/>
  <c r="V3190" i="1"/>
  <c r="W3190" i="1"/>
  <c r="V3191" i="1"/>
  <c r="W3191" i="1"/>
  <c r="V3192" i="1"/>
  <c r="W3192" i="1"/>
  <c r="V3193" i="1"/>
  <c r="W3193" i="1"/>
  <c r="V3194" i="1"/>
  <c r="W3194" i="1"/>
  <c r="V3195" i="1"/>
  <c r="W3195" i="1"/>
  <c r="V3196" i="1"/>
  <c r="W3196" i="1"/>
  <c r="V3197" i="1"/>
  <c r="W3197" i="1"/>
  <c r="V3198" i="1"/>
  <c r="W3198" i="1"/>
  <c r="V3199" i="1"/>
  <c r="W3199" i="1"/>
  <c r="V3200" i="1"/>
  <c r="W3200" i="1"/>
  <c r="V3201" i="1"/>
  <c r="W3201" i="1"/>
  <c r="V3202" i="1"/>
  <c r="W3202" i="1"/>
  <c r="V3203" i="1"/>
  <c r="W3203" i="1"/>
  <c r="V3204" i="1"/>
  <c r="W3204" i="1"/>
  <c r="V3205" i="1"/>
  <c r="W3205" i="1"/>
  <c r="V3206" i="1"/>
  <c r="W3206" i="1"/>
  <c r="V3207" i="1"/>
  <c r="W3207" i="1"/>
  <c r="V3208" i="1"/>
  <c r="W3208" i="1"/>
  <c r="V3209" i="1"/>
  <c r="W3209" i="1"/>
  <c r="V3210" i="1"/>
  <c r="W3210" i="1"/>
  <c r="V3211" i="1"/>
  <c r="W3211" i="1"/>
  <c r="V3212" i="1"/>
  <c r="W3212" i="1"/>
  <c r="V3213" i="1"/>
  <c r="W3213" i="1"/>
  <c r="V3214" i="1"/>
  <c r="W3214" i="1"/>
  <c r="V3215" i="1"/>
  <c r="W3215" i="1"/>
  <c r="V3216" i="1"/>
  <c r="W3216" i="1"/>
  <c r="V3217" i="1"/>
  <c r="W3217" i="1"/>
  <c r="V3218" i="1"/>
  <c r="W3218" i="1"/>
  <c r="V3219" i="1"/>
  <c r="W3219" i="1"/>
  <c r="V3220" i="1"/>
  <c r="W3220" i="1"/>
  <c r="V3221" i="1"/>
  <c r="W3221" i="1"/>
  <c r="V3222" i="1"/>
  <c r="W3222" i="1"/>
  <c r="V3223" i="1"/>
  <c r="W3223" i="1"/>
  <c r="V3224" i="1"/>
  <c r="W3224" i="1"/>
  <c r="V3225" i="1"/>
  <c r="W3225" i="1"/>
  <c r="V3226" i="1"/>
  <c r="W3226" i="1"/>
  <c r="V3227" i="1"/>
  <c r="W3227" i="1"/>
  <c r="V3228" i="1"/>
  <c r="W3228" i="1"/>
  <c r="V3229" i="1"/>
  <c r="W3229" i="1"/>
  <c r="V3230" i="1"/>
  <c r="W3230" i="1"/>
  <c r="V3231" i="1"/>
  <c r="W3231" i="1"/>
  <c r="V3232" i="1"/>
  <c r="W3232" i="1"/>
  <c r="V3233" i="1"/>
  <c r="W3233" i="1"/>
  <c r="V3234" i="1"/>
  <c r="W3234" i="1"/>
  <c r="V3235" i="1"/>
  <c r="W3235" i="1"/>
  <c r="V3236" i="1"/>
  <c r="W3236" i="1"/>
  <c r="V3237" i="1"/>
  <c r="W3237" i="1"/>
  <c r="V3238" i="1"/>
  <c r="W3238" i="1"/>
  <c r="V3239" i="1"/>
  <c r="W3239" i="1"/>
  <c r="V3240" i="1"/>
  <c r="W3240" i="1"/>
  <c r="V3241" i="1"/>
  <c r="W3241" i="1"/>
  <c r="V3242" i="1"/>
  <c r="W3242" i="1"/>
  <c r="V3243" i="1"/>
  <c r="W3243" i="1"/>
  <c r="V3244" i="1"/>
  <c r="W3244" i="1"/>
  <c r="V3245" i="1"/>
  <c r="W3245" i="1"/>
  <c r="V3246" i="1"/>
  <c r="W3246" i="1"/>
  <c r="V3247" i="1"/>
  <c r="W3247" i="1"/>
  <c r="V3248" i="1"/>
  <c r="W3248" i="1"/>
  <c r="V3249" i="1"/>
  <c r="W3249" i="1"/>
  <c r="V3250" i="1"/>
  <c r="W3250" i="1"/>
  <c r="V3251" i="1"/>
  <c r="W3251" i="1"/>
  <c r="V3252" i="1"/>
  <c r="W3252" i="1"/>
  <c r="V3253" i="1"/>
  <c r="W3253" i="1"/>
  <c r="V3254" i="1"/>
  <c r="W3254" i="1"/>
  <c r="V3255" i="1"/>
  <c r="W3255" i="1"/>
  <c r="V3256" i="1"/>
  <c r="W3256" i="1"/>
  <c r="V3257" i="1"/>
  <c r="W3257" i="1"/>
  <c r="V3258" i="1"/>
  <c r="W3258" i="1"/>
  <c r="V3259" i="1"/>
  <c r="W3259" i="1"/>
  <c r="V3260" i="1"/>
  <c r="W3260" i="1"/>
  <c r="V3261" i="1"/>
  <c r="W3261" i="1"/>
  <c r="V3262" i="1"/>
  <c r="W3262" i="1"/>
  <c r="V3263" i="1"/>
  <c r="W3263" i="1"/>
  <c r="V3264" i="1"/>
  <c r="W3264" i="1"/>
  <c r="V3265" i="1"/>
  <c r="W3265" i="1"/>
  <c r="V3266" i="1"/>
  <c r="W3266" i="1"/>
  <c r="V3267" i="1"/>
  <c r="W3267" i="1"/>
  <c r="V3268" i="1"/>
  <c r="W3268" i="1"/>
  <c r="V3269" i="1"/>
  <c r="W3269" i="1"/>
  <c r="V3270" i="1"/>
  <c r="W3270" i="1"/>
  <c r="V3271" i="1"/>
  <c r="W3271" i="1"/>
  <c r="V3272" i="1"/>
  <c r="W3272" i="1"/>
  <c r="V3273" i="1"/>
  <c r="W3273" i="1"/>
  <c r="V3274" i="1"/>
  <c r="W3274" i="1"/>
  <c r="V3275" i="1"/>
  <c r="W3275" i="1"/>
  <c r="V3276" i="1"/>
  <c r="W3276" i="1"/>
  <c r="V3277" i="1"/>
  <c r="W3277" i="1"/>
  <c r="V3278" i="1"/>
  <c r="W3278" i="1"/>
  <c r="V3279" i="1"/>
  <c r="W3279" i="1"/>
  <c r="V3280" i="1"/>
  <c r="W3280" i="1"/>
  <c r="V3281" i="1"/>
  <c r="W3281" i="1"/>
  <c r="V3282" i="1"/>
  <c r="W3282" i="1"/>
  <c r="V3283" i="1"/>
  <c r="W3283" i="1"/>
  <c r="V3284" i="1"/>
  <c r="W3284" i="1"/>
  <c r="V3285" i="1"/>
  <c r="W3285" i="1"/>
  <c r="V3286" i="1"/>
  <c r="W3286" i="1"/>
  <c r="V3287" i="1"/>
  <c r="W3287" i="1"/>
  <c r="V3288" i="1"/>
  <c r="W3288" i="1"/>
  <c r="V3289" i="1"/>
  <c r="W3289" i="1"/>
  <c r="V3290" i="1"/>
  <c r="W3290" i="1"/>
  <c r="V3291" i="1"/>
  <c r="W3291" i="1"/>
  <c r="V3292" i="1"/>
  <c r="W3292" i="1"/>
  <c r="V3293" i="1"/>
  <c r="W3293" i="1"/>
  <c r="V3294" i="1"/>
  <c r="W3294" i="1"/>
  <c r="V3295" i="1"/>
  <c r="W3295" i="1"/>
  <c r="V3296" i="1"/>
  <c r="W3296" i="1"/>
  <c r="V3297" i="1"/>
  <c r="W3297" i="1"/>
  <c r="V3298" i="1"/>
  <c r="W3298" i="1"/>
  <c r="V3299" i="1"/>
  <c r="W3299" i="1"/>
  <c r="V3300" i="1"/>
  <c r="W3300" i="1"/>
  <c r="V3301" i="1"/>
  <c r="W3301" i="1"/>
  <c r="V3302" i="1"/>
  <c r="W3302" i="1"/>
  <c r="V3303" i="1"/>
  <c r="W3303" i="1"/>
  <c r="V3304" i="1"/>
  <c r="W3304" i="1"/>
  <c r="V3305" i="1"/>
  <c r="W3305" i="1"/>
  <c r="V3306" i="1"/>
  <c r="W3306" i="1"/>
  <c r="V3307" i="1"/>
  <c r="W3307" i="1"/>
  <c r="V3308" i="1"/>
  <c r="W3308" i="1"/>
  <c r="V3309" i="1"/>
  <c r="W3309" i="1"/>
  <c r="V3310" i="1"/>
  <c r="W3310" i="1"/>
  <c r="V3311" i="1"/>
  <c r="W3311" i="1"/>
  <c r="V3312" i="1"/>
  <c r="W3312" i="1"/>
  <c r="V3313" i="1"/>
  <c r="W3313" i="1"/>
  <c r="V3314" i="1"/>
  <c r="W3314" i="1"/>
  <c r="V3315" i="1"/>
  <c r="W3315" i="1"/>
  <c r="V3316" i="1"/>
  <c r="W3316" i="1"/>
  <c r="V3317" i="1"/>
  <c r="W3317" i="1"/>
  <c r="V3318" i="1"/>
  <c r="W3318" i="1"/>
  <c r="V3319" i="1"/>
  <c r="W3319" i="1"/>
  <c r="V3320" i="1"/>
  <c r="W3320" i="1"/>
  <c r="V3321" i="1"/>
  <c r="W3321" i="1"/>
  <c r="V3322" i="1"/>
  <c r="W3322" i="1"/>
  <c r="V3323" i="1"/>
  <c r="W3323" i="1"/>
  <c r="V3324" i="1"/>
  <c r="W3324" i="1"/>
  <c r="V3325" i="1"/>
  <c r="W3325" i="1"/>
  <c r="V3326" i="1"/>
  <c r="W3326" i="1"/>
  <c r="V3327" i="1"/>
  <c r="W3327" i="1"/>
  <c r="V3328" i="1"/>
  <c r="W3328" i="1"/>
  <c r="V3329" i="1"/>
  <c r="W3329" i="1"/>
  <c r="V3330" i="1"/>
  <c r="W3330" i="1"/>
  <c r="V3331" i="1"/>
  <c r="W3331" i="1"/>
  <c r="V3332" i="1"/>
  <c r="W3332" i="1"/>
  <c r="V3333" i="1"/>
  <c r="W3333" i="1"/>
  <c r="V3334" i="1"/>
  <c r="W3334" i="1"/>
  <c r="V3335" i="1"/>
  <c r="W3335" i="1"/>
  <c r="V3336" i="1"/>
  <c r="W3336" i="1"/>
  <c r="V3337" i="1"/>
  <c r="W3337" i="1"/>
  <c r="V3338" i="1"/>
  <c r="W3338" i="1"/>
  <c r="V3339" i="1"/>
  <c r="W3339" i="1"/>
  <c r="V3340" i="1"/>
  <c r="W3340" i="1"/>
  <c r="V3341" i="1"/>
  <c r="W3341" i="1"/>
  <c r="V3342" i="1"/>
  <c r="W3342" i="1"/>
  <c r="V3343" i="1"/>
  <c r="W3343" i="1"/>
  <c r="V3344" i="1"/>
  <c r="W3344" i="1"/>
  <c r="V3345" i="1"/>
  <c r="W3345" i="1"/>
  <c r="V3346" i="1"/>
  <c r="W3346" i="1"/>
  <c r="V3347" i="1"/>
  <c r="W3347" i="1"/>
  <c r="V3348" i="1"/>
  <c r="W3348" i="1"/>
  <c r="V3349" i="1"/>
  <c r="W3349" i="1"/>
  <c r="V3350" i="1"/>
  <c r="W3350" i="1"/>
  <c r="V3351" i="1"/>
  <c r="W3351" i="1"/>
  <c r="V3352" i="1"/>
  <c r="W3352" i="1"/>
  <c r="V3353" i="1"/>
  <c r="W3353" i="1"/>
  <c r="V3354" i="1"/>
  <c r="W3354" i="1"/>
  <c r="V3355" i="1"/>
  <c r="W3355" i="1"/>
  <c r="V3356" i="1"/>
  <c r="W3356" i="1"/>
  <c r="V3357" i="1"/>
  <c r="W3357" i="1"/>
  <c r="V3358" i="1"/>
  <c r="W3358" i="1"/>
  <c r="V3359" i="1"/>
  <c r="W3359" i="1"/>
  <c r="V3360" i="1"/>
  <c r="W3360" i="1"/>
  <c r="V3361" i="1"/>
  <c r="W3361" i="1"/>
  <c r="V3362" i="1"/>
  <c r="W3362" i="1"/>
  <c r="V3363" i="1"/>
  <c r="W3363" i="1"/>
  <c r="V3364" i="1"/>
  <c r="W3364" i="1"/>
  <c r="V3365" i="1"/>
  <c r="W3365" i="1"/>
  <c r="V3366" i="1"/>
  <c r="W3366" i="1"/>
  <c r="V3367" i="1"/>
  <c r="W3367" i="1"/>
  <c r="V3368" i="1"/>
  <c r="W3368" i="1"/>
  <c r="V3369" i="1"/>
  <c r="W3369" i="1"/>
  <c r="V3370" i="1"/>
  <c r="W3370" i="1"/>
  <c r="V3371" i="1"/>
  <c r="W3371" i="1"/>
  <c r="V3372" i="1"/>
  <c r="W3372" i="1"/>
  <c r="V3373" i="1"/>
  <c r="W3373" i="1"/>
  <c r="V3374" i="1"/>
  <c r="W3374" i="1"/>
  <c r="V3375" i="1"/>
  <c r="W3375" i="1"/>
  <c r="V3376" i="1"/>
  <c r="W3376" i="1"/>
  <c r="V3377" i="1"/>
  <c r="W3377" i="1"/>
  <c r="V3378" i="1"/>
  <c r="W3378" i="1"/>
  <c r="V3379" i="1"/>
  <c r="W3379" i="1"/>
  <c r="V3380" i="1"/>
  <c r="W3380" i="1"/>
  <c r="V3381" i="1"/>
  <c r="W3381" i="1"/>
  <c r="V3382" i="1"/>
  <c r="W3382" i="1"/>
  <c r="V3383" i="1"/>
  <c r="W3383" i="1"/>
  <c r="V3384" i="1"/>
  <c r="W3384" i="1"/>
  <c r="V3385" i="1"/>
  <c r="W3385" i="1"/>
  <c r="V3386" i="1"/>
  <c r="W3386" i="1"/>
  <c r="V3387" i="1"/>
  <c r="W3387" i="1"/>
  <c r="V3388" i="1"/>
  <c r="W3388" i="1"/>
  <c r="V3389" i="1"/>
  <c r="W3389" i="1"/>
  <c r="V3390" i="1"/>
  <c r="W3390" i="1"/>
  <c r="V3391" i="1"/>
  <c r="W3391" i="1"/>
  <c r="V3392" i="1"/>
  <c r="W3392" i="1"/>
  <c r="V3393" i="1"/>
  <c r="W3393" i="1"/>
  <c r="V3394" i="1"/>
  <c r="W3394" i="1"/>
  <c r="V3395" i="1"/>
  <c r="W3395" i="1"/>
  <c r="V3396" i="1"/>
  <c r="W3396" i="1"/>
  <c r="V3397" i="1"/>
  <c r="W3397" i="1"/>
  <c r="V3398" i="1"/>
  <c r="W3398" i="1"/>
  <c r="V3399" i="1"/>
  <c r="W3399" i="1"/>
  <c r="V3400" i="1"/>
  <c r="W3400" i="1"/>
  <c r="V3401" i="1"/>
  <c r="W3401" i="1"/>
  <c r="V3402" i="1"/>
  <c r="W3402" i="1"/>
  <c r="V3403" i="1"/>
  <c r="W3403" i="1"/>
  <c r="V3404" i="1"/>
  <c r="W3404" i="1"/>
  <c r="V3405" i="1"/>
  <c r="W3405" i="1"/>
  <c r="V3406" i="1"/>
  <c r="W3406" i="1"/>
  <c r="V3407" i="1"/>
  <c r="W3407" i="1"/>
  <c r="V3408" i="1"/>
  <c r="W3408" i="1"/>
  <c r="V3409" i="1"/>
  <c r="W3409" i="1"/>
  <c r="V3410" i="1"/>
  <c r="W3410" i="1"/>
  <c r="V3411" i="1"/>
  <c r="W3411" i="1"/>
  <c r="V3412" i="1"/>
  <c r="W3412" i="1"/>
  <c r="V3413" i="1"/>
  <c r="W3413" i="1"/>
  <c r="V3414" i="1"/>
  <c r="W3414" i="1"/>
  <c r="V3415" i="1"/>
  <c r="W3415" i="1"/>
  <c r="V3416" i="1"/>
  <c r="W3416" i="1"/>
  <c r="V3417" i="1"/>
  <c r="W3417" i="1"/>
  <c r="V3418" i="1"/>
  <c r="W3418" i="1"/>
  <c r="V3419" i="1"/>
  <c r="W3419" i="1"/>
  <c r="V3420" i="1"/>
  <c r="W3420" i="1"/>
  <c r="V3421" i="1"/>
  <c r="W3421" i="1"/>
  <c r="V3422" i="1"/>
  <c r="W3422" i="1"/>
  <c r="V3423" i="1"/>
  <c r="W3423" i="1"/>
  <c r="V3424" i="1"/>
  <c r="W3424" i="1"/>
  <c r="V3425" i="1"/>
  <c r="W3425" i="1"/>
  <c r="V3426" i="1"/>
  <c r="W3426" i="1"/>
  <c r="V3427" i="1"/>
  <c r="W3427" i="1"/>
  <c r="V3428" i="1"/>
  <c r="W3428" i="1"/>
  <c r="V3429" i="1"/>
  <c r="W3429" i="1"/>
  <c r="V3430" i="1"/>
  <c r="W3430" i="1"/>
  <c r="V3431" i="1"/>
  <c r="W3431" i="1"/>
  <c r="V3432" i="1"/>
  <c r="W3432" i="1"/>
  <c r="V3433" i="1"/>
  <c r="W3433" i="1"/>
  <c r="V3434" i="1"/>
  <c r="W3434" i="1"/>
  <c r="V3435" i="1"/>
  <c r="W3435" i="1"/>
  <c r="V3436" i="1"/>
  <c r="W3436" i="1"/>
  <c r="V3437" i="1"/>
  <c r="W3437" i="1"/>
  <c r="V3438" i="1"/>
  <c r="W3438" i="1"/>
  <c r="V3439" i="1"/>
  <c r="W3439" i="1"/>
  <c r="V3440" i="1"/>
  <c r="W3440" i="1"/>
  <c r="V3441" i="1"/>
  <c r="W3441" i="1"/>
  <c r="V3442" i="1"/>
  <c r="W3442" i="1"/>
  <c r="V3443" i="1"/>
  <c r="W3443" i="1"/>
  <c r="V3444" i="1"/>
  <c r="W3444" i="1"/>
  <c r="V3445" i="1"/>
  <c r="W3445" i="1"/>
  <c r="V3446" i="1"/>
  <c r="W3446" i="1"/>
  <c r="V3447" i="1"/>
  <c r="W3447" i="1"/>
  <c r="V3448" i="1"/>
  <c r="W3448" i="1"/>
  <c r="V3449" i="1"/>
  <c r="W3449" i="1"/>
  <c r="V3450" i="1"/>
  <c r="W3450" i="1"/>
  <c r="V3451" i="1"/>
  <c r="W3451" i="1"/>
  <c r="V3452" i="1"/>
  <c r="W3452" i="1"/>
  <c r="V3453" i="1"/>
  <c r="W3453" i="1"/>
  <c r="V3454" i="1"/>
  <c r="W3454" i="1"/>
  <c r="V3455" i="1"/>
  <c r="W3455" i="1"/>
  <c r="V3456" i="1"/>
  <c r="W3456" i="1"/>
  <c r="V3457" i="1"/>
  <c r="W3457" i="1"/>
  <c r="V3458" i="1"/>
  <c r="W3458" i="1"/>
  <c r="V3459" i="1"/>
  <c r="W3459" i="1"/>
  <c r="V3460" i="1"/>
  <c r="W3460" i="1"/>
  <c r="V3461" i="1"/>
  <c r="W3461" i="1"/>
  <c r="V3462" i="1"/>
  <c r="W3462" i="1"/>
  <c r="V3463" i="1"/>
  <c r="W3463" i="1"/>
  <c r="V3464" i="1"/>
  <c r="W3464" i="1"/>
  <c r="V3465" i="1"/>
  <c r="W3465" i="1"/>
  <c r="V3466" i="1"/>
  <c r="W3466" i="1"/>
  <c r="V3467" i="1"/>
  <c r="W3467" i="1"/>
  <c r="V3468" i="1"/>
  <c r="W3468" i="1"/>
  <c r="V3469" i="1"/>
  <c r="W3469" i="1"/>
  <c r="V3470" i="1"/>
  <c r="W3470" i="1"/>
  <c r="V3471" i="1"/>
  <c r="W3471" i="1"/>
  <c r="V3472" i="1"/>
  <c r="W3472" i="1"/>
  <c r="V3473" i="1"/>
  <c r="W3473" i="1"/>
  <c r="V3474" i="1"/>
  <c r="W3474" i="1"/>
  <c r="V3475" i="1"/>
  <c r="W3475" i="1"/>
  <c r="V3476" i="1"/>
  <c r="W3476" i="1"/>
  <c r="V3477" i="1"/>
  <c r="W3477" i="1"/>
  <c r="V3478" i="1"/>
  <c r="W3478" i="1"/>
  <c r="V3479" i="1"/>
  <c r="W3479" i="1"/>
  <c r="V3480" i="1"/>
  <c r="W3480" i="1"/>
  <c r="V3481" i="1"/>
  <c r="W3481" i="1"/>
  <c r="V3482" i="1"/>
  <c r="W3482" i="1"/>
  <c r="V3483" i="1"/>
  <c r="W3483" i="1"/>
  <c r="V3484" i="1"/>
  <c r="W3484" i="1"/>
  <c r="V3485" i="1"/>
  <c r="W3485" i="1"/>
  <c r="V3486" i="1"/>
  <c r="W3486" i="1"/>
  <c r="V3487" i="1"/>
  <c r="W3487" i="1"/>
  <c r="V3488" i="1"/>
  <c r="W3488" i="1"/>
  <c r="V3489" i="1"/>
  <c r="W3489" i="1"/>
  <c r="V3490" i="1"/>
  <c r="W3490" i="1"/>
  <c r="V3491" i="1"/>
  <c r="W3491" i="1"/>
  <c r="V3492" i="1"/>
  <c r="W3492" i="1"/>
  <c r="V3493" i="1"/>
  <c r="W3493" i="1"/>
  <c r="V3494" i="1"/>
  <c r="W3494" i="1"/>
  <c r="V3495" i="1"/>
  <c r="W3495" i="1"/>
  <c r="V3496" i="1"/>
  <c r="W3496" i="1"/>
  <c r="V3497" i="1"/>
  <c r="W3497" i="1"/>
  <c r="V3498" i="1"/>
  <c r="W3498" i="1"/>
  <c r="V3499" i="1"/>
  <c r="W3499" i="1"/>
  <c r="V3500" i="1"/>
  <c r="W3500" i="1"/>
  <c r="V3501" i="1"/>
  <c r="W3501" i="1"/>
  <c r="V3502" i="1"/>
  <c r="W3502" i="1"/>
  <c r="V3503" i="1"/>
  <c r="W3503" i="1"/>
  <c r="V3504" i="1"/>
  <c r="W3504" i="1"/>
  <c r="V3505" i="1"/>
  <c r="W3505" i="1"/>
  <c r="V3506" i="1"/>
  <c r="W3506" i="1"/>
  <c r="V3507" i="1"/>
  <c r="W3507" i="1"/>
  <c r="V3508" i="1"/>
  <c r="W3508" i="1"/>
  <c r="V3509" i="1"/>
  <c r="W3509" i="1"/>
  <c r="V3510" i="1"/>
  <c r="W3510" i="1"/>
  <c r="V3511" i="1"/>
  <c r="W3511" i="1"/>
  <c r="V3512" i="1"/>
  <c r="W3512" i="1"/>
  <c r="V3513" i="1"/>
  <c r="W3513" i="1"/>
  <c r="V3514" i="1"/>
  <c r="W3514" i="1"/>
  <c r="V3515" i="1"/>
  <c r="W3515" i="1"/>
  <c r="V3516" i="1"/>
  <c r="W3516" i="1"/>
  <c r="V3517" i="1"/>
  <c r="W3517" i="1"/>
  <c r="V3518" i="1"/>
  <c r="W3518" i="1"/>
  <c r="V3519" i="1"/>
  <c r="W3519" i="1"/>
  <c r="V3520" i="1"/>
  <c r="W3520" i="1"/>
  <c r="V3521" i="1"/>
  <c r="W3521" i="1"/>
  <c r="V3522" i="1"/>
  <c r="W3522" i="1"/>
  <c r="V3523" i="1"/>
  <c r="W3523" i="1"/>
  <c r="V3524" i="1"/>
  <c r="W3524" i="1"/>
  <c r="V3525" i="1"/>
  <c r="W3525" i="1"/>
  <c r="V3526" i="1"/>
  <c r="W3526" i="1"/>
  <c r="V3527" i="1"/>
  <c r="W3527" i="1"/>
  <c r="V3528" i="1"/>
  <c r="W3528" i="1"/>
  <c r="V3529" i="1"/>
  <c r="W3529" i="1"/>
  <c r="V3530" i="1"/>
  <c r="W3530" i="1"/>
  <c r="V3531" i="1"/>
  <c r="W3531" i="1"/>
  <c r="V3532" i="1"/>
  <c r="W3532" i="1"/>
  <c r="V3533" i="1"/>
  <c r="W3533" i="1"/>
  <c r="V3534" i="1"/>
  <c r="W3534" i="1"/>
  <c r="V3535" i="1"/>
  <c r="W3535" i="1"/>
  <c r="V3536" i="1"/>
  <c r="W3536" i="1"/>
  <c r="V3537" i="1"/>
  <c r="W3537" i="1"/>
  <c r="V3538" i="1"/>
  <c r="W3538" i="1"/>
  <c r="V3539" i="1"/>
  <c r="W3539" i="1"/>
  <c r="V3540" i="1"/>
  <c r="W3540" i="1"/>
  <c r="V3541" i="1"/>
  <c r="W3541" i="1"/>
  <c r="V3542" i="1"/>
  <c r="W3542" i="1"/>
  <c r="V3543" i="1"/>
  <c r="W3543" i="1"/>
  <c r="V3544" i="1"/>
  <c r="W3544" i="1"/>
  <c r="V3545" i="1"/>
  <c r="W3545" i="1"/>
  <c r="V3546" i="1"/>
  <c r="W3546" i="1"/>
  <c r="V3547" i="1"/>
  <c r="W3547" i="1"/>
  <c r="V3548" i="1"/>
  <c r="W3548" i="1"/>
  <c r="V3549" i="1"/>
  <c r="W3549" i="1"/>
  <c r="V3550" i="1"/>
  <c r="W3550" i="1"/>
  <c r="V3551" i="1"/>
  <c r="W3551" i="1"/>
  <c r="V3552" i="1"/>
  <c r="W3552" i="1"/>
  <c r="V3553" i="1"/>
  <c r="W3553" i="1"/>
  <c r="V3554" i="1"/>
  <c r="W3554" i="1"/>
  <c r="V3555" i="1"/>
  <c r="W3555" i="1"/>
  <c r="V3556" i="1"/>
  <c r="W3556" i="1"/>
  <c r="V3557" i="1"/>
  <c r="W3557" i="1"/>
  <c r="V3558" i="1"/>
  <c r="W3558" i="1"/>
  <c r="V3559" i="1"/>
  <c r="W3559" i="1"/>
  <c r="V3560" i="1"/>
  <c r="W3560" i="1"/>
  <c r="V3561" i="1"/>
  <c r="W3561" i="1"/>
  <c r="V3562" i="1"/>
  <c r="W3562" i="1"/>
  <c r="V3563" i="1"/>
  <c r="W3563" i="1"/>
  <c r="V3564" i="1"/>
  <c r="W3564" i="1"/>
  <c r="V3565" i="1"/>
  <c r="W3565" i="1"/>
  <c r="V3566" i="1"/>
  <c r="W3566" i="1"/>
  <c r="V3567" i="1"/>
  <c r="W3567" i="1"/>
  <c r="V3568" i="1"/>
  <c r="W3568" i="1"/>
  <c r="V3569" i="1"/>
  <c r="W3569" i="1"/>
  <c r="V3570" i="1"/>
  <c r="W3570" i="1"/>
  <c r="V3571" i="1"/>
  <c r="W3571" i="1"/>
  <c r="V3572" i="1"/>
  <c r="W3572" i="1"/>
  <c r="V3573" i="1"/>
  <c r="W3573" i="1"/>
  <c r="V3574" i="1"/>
  <c r="W3574" i="1"/>
  <c r="V3575" i="1"/>
  <c r="W3575" i="1"/>
  <c r="V3576" i="1"/>
  <c r="W3576" i="1"/>
  <c r="V3577" i="1"/>
  <c r="W3577" i="1"/>
  <c r="V3578" i="1"/>
  <c r="W3578" i="1"/>
  <c r="V3579" i="1"/>
  <c r="W3579" i="1"/>
  <c r="V3580" i="1"/>
  <c r="W3580" i="1"/>
  <c r="V3581" i="1"/>
  <c r="W3581" i="1"/>
  <c r="V3582" i="1"/>
  <c r="W3582" i="1"/>
  <c r="V3583" i="1"/>
  <c r="W3583" i="1"/>
  <c r="V3584" i="1"/>
  <c r="W3584" i="1"/>
  <c r="V3585" i="1"/>
  <c r="W3585" i="1"/>
  <c r="V3586" i="1"/>
  <c r="W3586" i="1"/>
  <c r="V3587" i="1"/>
  <c r="W3587" i="1"/>
  <c r="V3588" i="1"/>
  <c r="W3588" i="1"/>
  <c r="V3589" i="1"/>
  <c r="W3589" i="1"/>
  <c r="V3590" i="1"/>
  <c r="W3590" i="1"/>
  <c r="V3591" i="1"/>
  <c r="W3591" i="1"/>
  <c r="V3592" i="1"/>
  <c r="W3592" i="1"/>
  <c r="V3593" i="1"/>
  <c r="W3593" i="1"/>
  <c r="V3594" i="1"/>
  <c r="W3594" i="1"/>
  <c r="V3595" i="1"/>
  <c r="W3595" i="1"/>
  <c r="V3596" i="1"/>
  <c r="W3596" i="1"/>
  <c r="V3597" i="1"/>
  <c r="W3597" i="1"/>
  <c r="V3598" i="1"/>
  <c r="W3598" i="1"/>
  <c r="V3599" i="1"/>
  <c r="W3599" i="1"/>
  <c r="V3600" i="1"/>
  <c r="W3600" i="1"/>
  <c r="V3601" i="1"/>
  <c r="W3601" i="1"/>
  <c r="V3602" i="1"/>
  <c r="W3602" i="1"/>
  <c r="V3603" i="1"/>
  <c r="W3603" i="1"/>
  <c r="V3604" i="1"/>
  <c r="W3604" i="1"/>
  <c r="V3605" i="1"/>
  <c r="W3605" i="1"/>
  <c r="V3606" i="1"/>
  <c r="W3606" i="1"/>
  <c r="V3607" i="1"/>
  <c r="W3607" i="1"/>
  <c r="V3608" i="1"/>
  <c r="W3608" i="1"/>
  <c r="V3609" i="1"/>
  <c r="W3609" i="1"/>
  <c r="V3610" i="1"/>
  <c r="W3610" i="1"/>
  <c r="V3611" i="1"/>
  <c r="W3611" i="1"/>
  <c r="V3612" i="1"/>
  <c r="W3612" i="1"/>
  <c r="V3613" i="1"/>
  <c r="W3613" i="1"/>
  <c r="V3614" i="1"/>
  <c r="W3614" i="1"/>
  <c r="V3615" i="1"/>
  <c r="W3615" i="1"/>
  <c r="V3616" i="1"/>
  <c r="W3616" i="1"/>
  <c r="V3617" i="1"/>
  <c r="W3617" i="1"/>
  <c r="V3618" i="1"/>
  <c r="W3618" i="1"/>
  <c r="V3619" i="1"/>
  <c r="W3619" i="1"/>
  <c r="V3620" i="1"/>
  <c r="W3620" i="1"/>
  <c r="V3621" i="1"/>
  <c r="W3621" i="1"/>
  <c r="V3622" i="1"/>
  <c r="W3622" i="1"/>
  <c r="V3623" i="1"/>
  <c r="W3623" i="1"/>
  <c r="V3624" i="1"/>
  <c r="W3624" i="1"/>
  <c r="V3625" i="1"/>
  <c r="W3625" i="1"/>
  <c r="V3626" i="1"/>
  <c r="W3626" i="1"/>
  <c r="V3627" i="1"/>
  <c r="W3627" i="1"/>
  <c r="V3628" i="1"/>
  <c r="W3628" i="1"/>
  <c r="V3629" i="1"/>
  <c r="W3629" i="1"/>
  <c r="V3630" i="1"/>
  <c r="W3630" i="1"/>
  <c r="V3631" i="1"/>
  <c r="W3631" i="1"/>
  <c r="V3632" i="1"/>
  <c r="W3632" i="1"/>
  <c r="V3633" i="1"/>
  <c r="W3633" i="1"/>
  <c r="V3634" i="1"/>
  <c r="W3634" i="1"/>
  <c r="V3635" i="1"/>
  <c r="W3635" i="1"/>
  <c r="V3636" i="1"/>
  <c r="W3636" i="1"/>
  <c r="V3637" i="1"/>
  <c r="W3637" i="1"/>
  <c r="V3638" i="1"/>
  <c r="W3638" i="1"/>
  <c r="V3639" i="1"/>
  <c r="W3639" i="1"/>
  <c r="V3640" i="1"/>
  <c r="W3640" i="1"/>
  <c r="V3641" i="1"/>
  <c r="W3641" i="1"/>
  <c r="V3642" i="1"/>
  <c r="W3642" i="1"/>
  <c r="V3643" i="1"/>
  <c r="W3643" i="1"/>
  <c r="V3644" i="1"/>
  <c r="W3644" i="1"/>
  <c r="V3645" i="1"/>
  <c r="W3645" i="1"/>
  <c r="V3646" i="1"/>
  <c r="W3646" i="1"/>
  <c r="V3647" i="1"/>
  <c r="W3647" i="1"/>
  <c r="V3648" i="1"/>
  <c r="W3648" i="1"/>
  <c r="V3649" i="1"/>
  <c r="W3649" i="1"/>
  <c r="V3650" i="1"/>
  <c r="W3650" i="1"/>
  <c r="V3651" i="1"/>
  <c r="W3651" i="1"/>
  <c r="V3652" i="1"/>
  <c r="W3652" i="1"/>
  <c r="V3653" i="1"/>
  <c r="W3653" i="1"/>
  <c r="V3654" i="1"/>
  <c r="W3654" i="1"/>
  <c r="V3655" i="1"/>
  <c r="W3655" i="1"/>
  <c r="V3656" i="1"/>
  <c r="W3656" i="1"/>
  <c r="V3657" i="1"/>
  <c r="W3657" i="1"/>
  <c r="V3658" i="1"/>
  <c r="W3658" i="1"/>
  <c r="V3659" i="1"/>
  <c r="W3659" i="1"/>
  <c r="V3660" i="1"/>
  <c r="W3660" i="1"/>
  <c r="V3661" i="1"/>
  <c r="W3661" i="1"/>
  <c r="V3662" i="1"/>
  <c r="W3662" i="1"/>
  <c r="V3663" i="1"/>
  <c r="W3663" i="1"/>
  <c r="V3664" i="1"/>
  <c r="W3664" i="1"/>
  <c r="V3665" i="1"/>
  <c r="W3665" i="1"/>
  <c r="V3666" i="1"/>
  <c r="W3666" i="1"/>
  <c r="V3667" i="1"/>
  <c r="W3667" i="1"/>
  <c r="V3668" i="1"/>
  <c r="W3668" i="1"/>
  <c r="V3669" i="1"/>
  <c r="W3669" i="1"/>
  <c r="V3670" i="1"/>
  <c r="W3670" i="1"/>
  <c r="V3671" i="1"/>
  <c r="W3671" i="1"/>
  <c r="V3672" i="1"/>
  <c r="W3672" i="1"/>
  <c r="V3673" i="1"/>
  <c r="W3673" i="1"/>
  <c r="V3674" i="1"/>
  <c r="W3674" i="1"/>
  <c r="V3675" i="1"/>
  <c r="W3675" i="1"/>
  <c r="V3676" i="1"/>
  <c r="W3676" i="1"/>
  <c r="V3677" i="1"/>
  <c r="W3677" i="1"/>
  <c r="V3678" i="1"/>
  <c r="W3678" i="1"/>
  <c r="V3679" i="1"/>
  <c r="W3679" i="1"/>
  <c r="V3680" i="1"/>
  <c r="W3680" i="1"/>
  <c r="V3681" i="1"/>
  <c r="W3681" i="1"/>
  <c r="V3682" i="1"/>
  <c r="W3682" i="1"/>
  <c r="V3683" i="1"/>
  <c r="W3683" i="1"/>
  <c r="V3684" i="1"/>
  <c r="W3684" i="1"/>
  <c r="V3685" i="1"/>
  <c r="W3685" i="1"/>
  <c r="V3686" i="1"/>
  <c r="W3686" i="1"/>
  <c r="V3687" i="1"/>
  <c r="W3687" i="1"/>
  <c r="V3688" i="1"/>
  <c r="W3688" i="1"/>
  <c r="V3689" i="1"/>
  <c r="W3689" i="1"/>
  <c r="V3690" i="1"/>
  <c r="W3690" i="1"/>
  <c r="V3691" i="1"/>
  <c r="W3691" i="1"/>
  <c r="V3692" i="1"/>
  <c r="W3692" i="1"/>
  <c r="V3693" i="1"/>
  <c r="W3693" i="1"/>
  <c r="V3694" i="1"/>
  <c r="W3694" i="1"/>
  <c r="V3695" i="1"/>
  <c r="W3695" i="1"/>
  <c r="V3696" i="1"/>
  <c r="W3696" i="1"/>
  <c r="V3697" i="1"/>
  <c r="W3697" i="1"/>
  <c r="V3698" i="1"/>
  <c r="W3698" i="1"/>
  <c r="V3699" i="1"/>
  <c r="W3699" i="1"/>
  <c r="V3700" i="1"/>
  <c r="W3700" i="1"/>
  <c r="V3701" i="1"/>
  <c r="W3701" i="1"/>
  <c r="V3702" i="1"/>
  <c r="W3702" i="1"/>
  <c r="V3703" i="1"/>
  <c r="W3703" i="1"/>
  <c r="V3704" i="1"/>
  <c r="W3704" i="1"/>
  <c r="V3705" i="1"/>
  <c r="W3705" i="1"/>
  <c r="V3706" i="1"/>
  <c r="W3706" i="1"/>
  <c r="V3707" i="1"/>
  <c r="W3707" i="1"/>
  <c r="V3708" i="1"/>
  <c r="W3708" i="1"/>
  <c r="V3709" i="1"/>
  <c r="W3709" i="1"/>
  <c r="V3710" i="1"/>
  <c r="W3710" i="1"/>
  <c r="V3711" i="1"/>
  <c r="W3711" i="1"/>
  <c r="V3712" i="1"/>
  <c r="W3712" i="1"/>
  <c r="V3713" i="1"/>
  <c r="W3713" i="1"/>
  <c r="V3714" i="1"/>
  <c r="W3714" i="1"/>
  <c r="V3715" i="1"/>
  <c r="W3715" i="1"/>
  <c r="V3716" i="1"/>
  <c r="W3716" i="1"/>
  <c r="V3717" i="1"/>
  <c r="W3717" i="1"/>
  <c r="V3718" i="1"/>
  <c r="W3718" i="1"/>
  <c r="V3719" i="1"/>
  <c r="W3719" i="1"/>
  <c r="V3720" i="1"/>
  <c r="W3720" i="1"/>
  <c r="V3721" i="1"/>
  <c r="W3721" i="1"/>
  <c r="V3722" i="1"/>
  <c r="W3722" i="1"/>
  <c r="V3723" i="1"/>
  <c r="W3723" i="1"/>
  <c r="V3724" i="1"/>
  <c r="W3724" i="1"/>
  <c r="V3725" i="1"/>
  <c r="W3725" i="1"/>
  <c r="V3726" i="1"/>
  <c r="W3726" i="1"/>
  <c r="V3727" i="1"/>
  <c r="W3727" i="1"/>
  <c r="V3728" i="1"/>
  <c r="W3728" i="1"/>
  <c r="V3729" i="1"/>
  <c r="W3729" i="1"/>
  <c r="V3730" i="1"/>
  <c r="W3730" i="1"/>
  <c r="V3731" i="1"/>
  <c r="W3731" i="1"/>
  <c r="V3732" i="1"/>
  <c r="W3732" i="1"/>
  <c r="V3733" i="1"/>
  <c r="W3733" i="1"/>
  <c r="V3734" i="1"/>
  <c r="W3734" i="1"/>
  <c r="V3735" i="1"/>
  <c r="W3735" i="1"/>
  <c r="V3736" i="1"/>
  <c r="W3736" i="1"/>
  <c r="V3737" i="1"/>
  <c r="W3737" i="1"/>
  <c r="V3738" i="1"/>
  <c r="W3738" i="1"/>
  <c r="V3739" i="1"/>
  <c r="W3739" i="1"/>
  <c r="V3740" i="1"/>
  <c r="W3740" i="1"/>
  <c r="V3741" i="1"/>
  <c r="W3741" i="1"/>
  <c r="V3742" i="1"/>
  <c r="W3742" i="1"/>
  <c r="V3743" i="1"/>
  <c r="W3743" i="1"/>
  <c r="V3744" i="1"/>
  <c r="W3744" i="1"/>
  <c r="V3745" i="1"/>
  <c r="W3745" i="1"/>
  <c r="V3746" i="1"/>
  <c r="W3746" i="1"/>
  <c r="V3747" i="1"/>
  <c r="W3747" i="1"/>
  <c r="V3748" i="1"/>
  <c r="W3748" i="1"/>
  <c r="V3749" i="1"/>
  <c r="W3749" i="1"/>
  <c r="V3750" i="1"/>
  <c r="W3750" i="1"/>
  <c r="V3751" i="1"/>
  <c r="W3751" i="1"/>
  <c r="V3752" i="1"/>
  <c r="W3752" i="1"/>
  <c r="V3753" i="1"/>
  <c r="W3753" i="1"/>
  <c r="V3754" i="1"/>
  <c r="W3754" i="1"/>
  <c r="V3755" i="1"/>
  <c r="W3755" i="1"/>
  <c r="V3756" i="1"/>
  <c r="W3756" i="1"/>
  <c r="V3757" i="1"/>
  <c r="W3757" i="1"/>
  <c r="V3758" i="1"/>
  <c r="W3758" i="1"/>
  <c r="V3759" i="1"/>
  <c r="W3759" i="1"/>
  <c r="V3760" i="1"/>
  <c r="W3760" i="1"/>
  <c r="V3761" i="1"/>
  <c r="W3761" i="1"/>
  <c r="V3762" i="1"/>
  <c r="W3762" i="1"/>
  <c r="V3763" i="1"/>
  <c r="W3763" i="1"/>
  <c r="V3764" i="1"/>
  <c r="W3764" i="1"/>
  <c r="V3765" i="1"/>
  <c r="W3765" i="1"/>
  <c r="V3766" i="1"/>
  <c r="W3766" i="1"/>
  <c r="V3767" i="1"/>
  <c r="W3767" i="1"/>
  <c r="V3768" i="1"/>
  <c r="W3768" i="1"/>
  <c r="V3769" i="1"/>
  <c r="W3769" i="1"/>
  <c r="V3770" i="1"/>
  <c r="W3770" i="1"/>
  <c r="V3771" i="1"/>
  <c r="W3771" i="1"/>
  <c r="V3772" i="1"/>
  <c r="W3772" i="1"/>
  <c r="V3773" i="1"/>
  <c r="W3773" i="1"/>
  <c r="V3774" i="1"/>
  <c r="W3774" i="1"/>
  <c r="V3775" i="1"/>
  <c r="W3775" i="1"/>
  <c r="V3776" i="1"/>
  <c r="W3776" i="1"/>
  <c r="V3777" i="1"/>
  <c r="W3777" i="1"/>
  <c r="V3778" i="1"/>
  <c r="W3778" i="1"/>
  <c r="V3779" i="1"/>
  <c r="W3779" i="1"/>
  <c r="V3780" i="1"/>
  <c r="W3780" i="1"/>
  <c r="V3781" i="1"/>
  <c r="W3781" i="1"/>
  <c r="V3782" i="1"/>
  <c r="W3782" i="1"/>
  <c r="V3783" i="1"/>
  <c r="W3783" i="1"/>
  <c r="V3784" i="1"/>
  <c r="W3784" i="1"/>
  <c r="V3785" i="1"/>
  <c r="W3785" i="1"/>
  <c r="V3786" i="1"/>
  <c r="W3786" i="1"/>
  <c r="V3787" i="1"/>
  <c r="W3787" i="1"/>
  <c r="V3788" i="1"/>
  <c r="W3788" i="1"/>
  <c r="V3789" i="1"/>
  <c r="W3789" i="1"/>
  <c r="V3790" i="1"/>
  <c r="W3790" i="1"/>
  <c r="V3791" i="1"/>
  <c r="W3791" i="1"/>
  <c r="V3792" i="1"/>
  <c r="W3792" i="1"/>
  <c r="V3793" i="1"/>
  <c r="W3793" i="1"/>
  <c r="V3794" i="1"/>
  <c r="W3794" i="1"/>
  <c r="V3795" i="1"/>
  <c r="W3795" i="1"/>
  <c r="V3796" i="1"/>
  <c r="W3796" i="1"/>
  <c r="V3797" i="1"/>
  <c r="W3797" i="1"/>
  <c r="V3798" i="1"/>
  <c r="W3798" i="1"/>
  <c r="V3799" i="1"/>
  <c r="W3799" i="1"/>
  <c r="V3800" i="1"/>
  <c r="W3800" i="1"/>
  <c r="V3801" i="1"/>
  <c r="W3801" i="1"/>
  <c r="V3802" i="1"/>
  <c r="W3802" i="1"/>
  <c r="V3803" i="1"/>
  <c r="W3803" i="1"/>
  <c r="V3804" i="1"/>
  <c r="W3804" i="1"/>
  <c r="V3805" i="1"/>
  <c r="W3805" i="1"/>
  <c r="V3806" i="1"/>
  <c r="W3806" i="1"/>
  <c r="V3807" i="1"/>
  <c r="W3807" i="1"/>
  <c r="V3808" i="1"/>
  <c r="W3808" i="1"/>
  <c r="V3809" i="1"/>
  <c r="W3809" i="1"/>
  <c r="V3810" i="1"/>
  <c r="W3810" i="1"/>
  <c r="V3811" i="1"/>
  <c r="W3811" i="1"/>
  <c r="V3812" i="1"/>
  <c r="W3812" i="1"/>
  <c r="V3813" i="1"/>
  <c r="W3813" i="1"/>
  <c r="V3814" i="1"/>
  <c r="W3814" i="1"/>
  <c r="V3815" i="1"/>
  <c r="W3815" i="1"/>
  <c r="V3816" i="1"/>
  <c r="W3816" i="1"/>
  <c r="V3817" i="1"/>
  <c r="W3817" i="1"/>
  <c r="V3818" i="1"/>
  <c r="W3818" i="1"/>
  <c r="V3819" i="1"/>
  <c r="W3819" i="1"/>
  <c r="V3820" i="1"/>
  <c r="W3820" i="1"/>
  <c r="V3821" i="1"/>
  <c r="W3821" i="1"/>
  <c r="V3822" i="1"/>
  <c r="W3822" i="1"/>
  <c r="V3823" i="1"/>
  <c r="W3823" i="1"/>
  <c r="V3824" i="1"/>
  <c r="W3824" i="1"/>
  <c r="V3825" i="1"/>
  <c r="W3825" i="1"/>
  <c r="V3826" i="1"/>
  <c r="W3826" i="1"/>
  <c r="V3827" i="1"/>
  <c r="W3827" i="1"/>
  <c r="V3828" i="1"/>
  <c r="W3828" i="1"/>
  <c r="V3829" i="1"/>
  <c r="W3829" i="1"/>
  <c r="V3830" i="1"/>
  <c r="W3830" i="1"/>
  <c r="V3831" i="1"/>
  <c r="W3831" i="1"/>
  <c r="V3832" i="1"/>
  <c r="W3832" i="1"/>
  <c r="V3833" i="1"/>
  <c r="W3833" i="1"/>
  <c r="V3834" i="1"/>
  <c r="W3834" i="1"/>
  <c r="V3835" i="1"/>
  <c r="W3835" i="1"/>
  <c r="V3836" i="1"/>
  <c r="W3836" i="1"/>
  <c r="V3837" i="1"/>
  <c r="W3837" i="1"/>
  <c r="V3838" i="1"/>
  <c r="W3838" i="1"/>
  <c r="V3839" i="1"/>
  <c r="W3839" i="1"/>
  <c r="V3840" i="1"/>
  <c r="W3840" i="1"/>
  <c r="V3841" i="1"/>
  <c r="W3841" i="1"/>
  <c r="V3842" i="1"/>
  <c r="W3842" i="1"/>
  <c r="V3843" i="1"/>
  <c r="W3843" i="1"/>
  <c r="V3844" i="1"/>
  <c r="W3844" i="1"/>
  <c r="V3845" i="1"/>
  <c r="W3845" i="1"/>
  <c r="V3846" i="1"/>
  <c r="W3846" i="1"/>
  <c r="V3847" i="1"/>
  <c r="W3847" i="1"/>
  <c r="V3848" i="1"/>
  <c r="W3848" i="1"/>
  <c r="V3849" i="1"/>
  <c r="W3849" i="1"/>
  <c r="V3850" i="1"/>
  <c r="W3850" i="1"/>
  <c r="V3851" i="1"/>
  <c r="W3851" i="1"/>
  <c r="V3852" i="1"/>
  <c r="W3852" i="1"/>
  <c r="V3853" i="1"/>
  <c r="W3853" i="1"/>
  <c r="V3854" i="1"/>
  <c r="W3854" i="1"/>
  <c r="V3855" i="1"/>
  <c r="W3855" i="1"/>
  <c r="V3856" i="1"/>
  <c r="W3856" i="1"/>
  <c r="V3857" i="1"/>
  <c r="W3857" i="1"/>
  <c r="V3858" i="1"/>
  <c r="W3858" i="1"/>
  <c r="V3859" i="1"/>
  <c r="W3859" i="1"/>
  <c r="V3860" i="1"/>
  <c r="W3860" i="1"/>
  <c r="V3861" i="1"/>
  <c r="W3861" i="1"/>
  <c r="V3862" i="1"/>
  <c r="W3862" i="1"/>
  <c r="V3863" i="1"/>
  <c r="W3863" i="1"/>
  <c r="V3864" i="1"/>
  <c r="W3864" i="1"/>
  <c r="V3865" i="1"/>
  <c r="W3865" i="1"/>
  <c r="V3866" i="1"/>
  <c r="W3866" i="1"/>
  <c r="V3867" i="1"/>
  <c r="W3867" i="1"/>
  <c r="V3868" i="1"/>
  <c r="W3868" i="1"/>
  <c r="V3869" i="1"/>
  <c r="W3869" i="1"/>
  <c r="V3870" i="1"/>
  <c r="W3870" i="1"/>
  <c r="V3871" i="1"/>
  <c r="W3871" i="1"/>
  <c r="V3872" i="1"/>
  <c r="W3872" i="1"/>
  <c r="V3873" i="1"/>
  <c r="W3873" i="1"/>
  <c r="V3874" i="1"/>
  <c r="W3874" i="1"/>
  <c r="V3875" i="1"/>
  <c r="W3875" i="1"/>
  <c r="V3876" i="1"/>
  <c r="W3876" i="1"/>
  <c r="V3877" i="1"/>
  <c r="W3877" i="1"/>
  <c r="V3878" i="1"/>
  <c r="W3878" i="1"/>
  <c r="V3879" i="1"/>
  <c r="W3879" i="1"/>
  <c r="V3880" i="1"/>
  <c r="W3880" i="1"/>
  <c r="V3881" i="1"/>
  <c r="W3881" i="1"/>
  <c r="V3882" i="1"/>
  <c r="W3882" i="1"/>
  <c r="V3883" i="1"/>
  <c r="W3883" i="1"/>
  <c r="V3884" i="1"/>
  <c r="W3884" i="1"/>
  <c r="V3885" i="1"/>
  <c r="W3885" i="1"/>
  <c r="V3886" i="1"/>
  <c r="W3886" i="1"/>
  <c r="V3887" i="1"/>
  <c r="W3887" i="1"/>
  <c r="V3888" i="1"/>
  <c r="W3888" i="1"/>
  <c r="V3889" i="1"/>
  <c r="W3889" i="1"/>
  <c r="V3890" i="1"/>
  <c r="W3890" i="1"/>
  <c r="V3891" i="1"/>
  <c r="W3891" i="1"/>
  <c r="V3892" i="1"/>
  <c r="W3892" i="1"/>
  <c r="V3893" i="1"/>
  <c r="W3893" i="1"/>
  <c r="V3894" i="1"/>
  <c r="W3894" i="1"/>
  <c r="V3895" i="1"/>
  <c r="W3895" i="1"/>
  <c r="V3896" i="1"/>
  <c r="W3896" i="1"/>
  <c r="V3897" i="1"/>
  <c r="W3897" i="1"/>
  <c r="V3898" i="1"/>
  <c r="W3898" i="1"/>
  <c r="V3899" i="1"/>
  <c r="W3899" i="1"/>
  <c r="V3900" i="1"/>
  <c r="W3900" i="1"/>
  <c r="V3901" i="1"/>
  <c r="W3901" i="1"/>
  <c r="V3902" i="1"/>
  <c r="W3902" i="1"/>
  <c r="V3903" i="1"/>
  <c r="W3903" i="1"/>
  <c r="V3904" i="1"/>
  <c r="W3904" i="1"/>
  <c r="V3905" i="1"/>
  <c r="W3905" i="1"/>
  <c r="V3906" i="1"/>
  <c r="W3906" i="1"/>
  <c r="V3907" i="1"/>
  <c r="W3907" i="1"/>
  <c r="V3908" i="1"/>
  <c r="W3908" i="1"/>
  <c r="V3909" i="1"/>
  <c r="W3909" i="1"/>
  <c r="V3910" i="1"/>
  <c r="W3910" i="1"/>
  <c r="V3911" i="1"/>
  <c r="W3911" i="1"/>
  <c r="V3912" i="1"/>
  <c r="W3912" i="1"/>
  <c r="V3913" i="1"/>
  <c r="W3913" i="1"/>
  <c r="V3914" i="1"/>
  <c r="W3914" i="1"/>
  <c r="V3915" i="1"/>
  <c r="W3915" i="1"/>
  <c r="V3916" i="1"/>
  <c r="W3916" i="1"/>
  <c r="V3917" i="1"/>
  <c r="W3917" i="1"/>
  <c r="V3918" i="1"/>
  <c r="W3918" i="1"/>
  <c r="V3919" i="1"/>
  <c r="W3919" i="1"/>
  <c r="V3920" i="1"/>
  <c r="W3920" i="1"/>
  <c r="V3921" i="1"/>
  <c r="W3921" i="1"/>
  <c r="V3922" i="1"/>
  <c r="W3922" i="1"/>
  <c r="V3923" i="1"/>
  <c r="W3923" i="1"/>
  <c r="V3924" i="1"/>
  <c r="W3924" i="1"/>
  <c r="V3925" i="1"/>
  <c r="W3925" i="1"/>
  <c r="V3926" i="1"/>
  <c r="W3926" i="1"/>
  <c r="V3927" i="1"/>
  <c r="W3927" i="1"/>
  <c r="V3928" i="1"/>
  <c r="W3928" i="1"/>
  <c r="V3929" i="1"/>
  <c r="W3929" i="1"/>
  <c r="V3930" i="1"/>
  <c r="W3930" i="1"/>
  <c r="V3931" i="1"/>
  <c r="W3931" i="1"/>
  <c r="V3932" i="1"/>
  <c r="W3932" i="1"/>
  <c r="V3933" i="1"/>
  <c r="W3933" i="1"/>
  <c r="V3934" i="1"/>
  <c r="W3934" i="1"/>
  <c r="V3935" i="1"/>
  <c r="W3935" i="1"/>
  <c r="V3936" i="1"/>
  <c r="W3936" i="1"/>
  <c r="V3937" i="1"/>
  <c r="W3937" i="1"/>
  <c r="V3938" i="1"/>
  <c r="W3938" i="1"/>
  <c r="V3939" i="1"/>
  <c r="W3939" i="1"/>
  <c r="V3940" i="1"/>
  <c r="W3940" i="1"/>
  <c r="V3941" i="1"/>
  <c r="W3941" i="1"/>
  <c r="V3942" i="1"/>
  <c r="W3942" i="1"/>
  <c r="V3943" i="1"/>
  <c r="W3943" i="1"/>
  <c r="V3944" i="1"/>
  <c r="W3944" i="1"/>
  <c r="V3945" i="1"/>
  <c r="W3945" i="1"/>
  <c r="V3946" i="1"/>
  <c r="W3946" i="1"/>
  <c r="V3947" i="1"/>
  <c r="W3947" i="1"/>
  <c r="V3948" i="1"/>
  <c r="W3948" i="1"/>
  <c r="V3949" i="1"/>
  <c r="W3949" i="1"/>
  <c r="V3950" i="1"/>
  <c r="W3950" i="1"/>
  <c r="V3951" i="1"/>
  <c r="W3951" i="1"/>
  <c r="V3952" i="1"/>
  <c r="W3952" i="1"/>
  <c r="V3953" i="1"/>
  <c r="W3953" i="1"/>
  <c r="V3954" i="1"/>
  <c r="W3954" i="1"/>
  <c r="V3955" i="1"/>
  <c r="W3955" i="1"/>
  <c r="V3956" i="1"/>
  <c r="W3956" i="1"/>
  <c r="V3957" i="1"/>
  <c r="W3957" i="1"/>
  <c r="V3958" i="1"/>
  <c r="W3958" i="1"/>
  <c r="V3959" i="1"/>
  <c r="W3959" i="1"/>
  <c r="V3960" i="1"/>
  <c r="W3960" i="1"/>
  <c r="V3961" i="1"/>
  <c r="W3961" i="1"/>
  <c r="V3962" i="1"/>
  <c r="W3962" i="1"/>
  <c r="V3963" i="1"/>
  <c r="W3963" i="1"/>
  <c r="V3964" i="1"/>
  <c r="W3964" i="1"/>
  <c r="V3965" i="1"/>
  <c r="W3965" i="1"/>
  <c r="V3966" i="1"/>
  <c r="W3966" i="1"/>
  <c r="V3967" i="1"/>
  <c r="W3967" i="1"/>
  <c r="V3968" i="1"/>
  <c r="W3968" i="1"/>
  <c r="V3969" i="1"/>
  <c r="W3969" i="1"/>
  <c r="V3970" i="1"/>
  <c r="W3970" i="1"/>
  <c r="V3971" i="1"/>
  <c r="W3971" i="1"/>
  <c r="V3972" i="1"/>
  <c r="W3972" i="1"/>
  <c r="V3973" i="1"/>
  <c r="W3973" i="1"/>
  <c r="V3974" i="1"/>
  <c r="W3974" i="1"/>
  <c r="V3975" i="1"/>
  <c r="W3975" i="1"/>
  <c r="V3976" i="1"/>
  <c r="W3976" i="1"/>
  <c r="V3977" i="1"/>
  <c r="W3977" i="1"/>
  <c r="V3978" i="1"/>
  <c r="W3978" i="1"/>
  <c r="V3979" i="1"/>
  <c r="W3979" i="1"/>
  <c r="V3980" i="1"/>
  <c r="W3980" i="1"/>
  <c r="V3981" i="1"/>
  <c r="W3981" i="1"/>
  <c r="V3982" i="1"/>
  <c r="W3982" i="1"/>
  <c r="V3983" i="1"/>
  <c r="W3983" i="1"/>
  <c r="V3984" i="1"/>
  <c r="W3984" i="1"/>
  <c r="V3985" i="1"/>
  <c r="W3985" i="1"/>
  <c r="V3986" i="1"/>
  <c r="W3986" i="1"/>
  <c r="V3987" i="1"/>
  <c r="W3987" i="1"/>
  <c r="V3988" i="1"/>
  <c r="W3988" i="1"/>
  <c r="V3989" i="1"/>
  <c r="W3989" i="1"/>
  <c r="V3990" i="1"/>
  <c r="W3990" i="1"/>
  <c r="V3991" i="1"/>
  <c r="W3991" i="1"/>
  <c r="V3992" i="1"/>
  <c r="W3992" i="1"/>
  <c r="V3993" i="1"/>
  <c r="W3993" i="1"/>
  <c r="V3994" i="1"/>
  <c r="W3994" i="1"/>
  <c r="V3995" i="1"/>
  <c r="W3995" i="1"/>
  <c r="V3996" i="1"/>
  <c r="W3996" i="1"/>
  <c r="V3997" i="1"/>
  <c r="W3997" i="1"/>
  <c r="V3998" i="1"/>
  <c r="W3998" i="1"/>
  <c r="V3999" i="1"/>
  <c r="W3999" i="1"/>
  <c r="V4000" i="1"/>
  <c r="W4000" i="1"/>
  <c r="V4001" i="1"/>
  <c r="W4001" i="1"/>
  <c r="V4002" i="1"/>
  <c r="W4002" i="1"/>
  <c r="V4003" i="1"/>
  <c r="W4003" i="1"/>
  <c r="V4004" i="1"/>
  <c r="W4004" i="1"/>
  <c r="V4005" i="1"/>
  <c r="W4005" i="1"/>
  <c r="V4006" i="1"/>
  <c r="W4006" i="1"/>
  <c r="V4007" i="1"/>
  <c r="W4007" i="1"/>
  <c r="V4008" i="1"/>
  <c r="W4008" i="1"/>
  <c r="V4009" i="1"/>
  <c r="W4009" i="1"/>
  <c r="V4010" i="1"/>
  <c r="W4010" i="1"/>
  <c r="V4011" i="1"/>
  <c r="W4011" i="1"/>
  <c r="V4012" i="1"/>
  <c r="W4012" i="1"/>
  <c r="V4013" i="1"/>
  <c r="W4013" i="1"/>
  <c r="V4014" i="1"/>
  <c r="W4014" i="1"/>
  <c r="V4015" i="1"/>
  <c r="W4015" i="1"/>
  <c r="V4016" i="1"/>
  <c r="W4016" i="1"/>
  <c r="V4017" i="1"/>
  <c r="W4017" i="1"/>
  <c r="V4018" i="1"/>
  <c r="W4018" i="1"/>
  <c r="V4019" i="1"/>
  <c r="W4019" i="1"/>
  <c r="V4020" i="1"/>
  <c r="W4020" i="1"/>
  <c r="V4021" i="1"/>
  <c r="W4021" i="1"/>
  <c r="V4022" i="1"/>
  <c r="W4022" i="1"/>
  <c r="V4023" i="1"/>
  <c r="W4023" i="1"/>
  <c r="V4024" i="1"/>
  <c r="W4024" i="1"/>
  <c r="V4025" i="1"/>
  <c r="W4025" i="1"/>
  <c r="V4026" i="1"/>
  <c r="W4026" i="1"/>
  <c r="V4027" i="1"/>
  <c r="W4027" i="1"/>
  <c r="V4028" i="1"/>
  <c r="W4028" i="1"/>
  <c r="V4029" i="1"/>
  <c r="W4029" i="1"/>
  <c r="V4030" i="1"/>
  <c r="W4030" i="1"/>
  <c r="V4031" i="1"/>
  <c r="W4031" i="1"/>
  <c r="V4032" i="1"/>
  <c r="W4032" i="1"/>
  <c r="V4033" i="1"/>
  <c r="W4033" i="1"/>
  <c r="V4034" i="1"/>
  <c r="W4034" i="1"/>
  <c r="V4035" i="1"/>
  <c r="W4035" i="1"/>
  <c r="V4036" i="1"/>
  <c r="W4036" i="1"/>
  <c r="V4037" i="1"/>
  <c r="W4037" i="1"/>
  <c r="V4038" i="1"/>
  <c r="W4038" i="1"/>
  <c r="V4039" i="1"/>
  <c r="W4039" i="1"/>
  <c r="V4040" i="1"/>
  <c r="W4040" i="1"/>
  <c r="V4041" i="1"/>
  <c r="W4041" i="1"/>
  <c r="V4042" i="1"/>
  <c r="W4042" i="1"/>
  <c r="V4043" i="1"/>
  <c r="W4043" i="1"/>
  <c r="V4044" i="1"/>
  <c r="W4044" i="1"/>
  <c r="V4045" i="1"/>
  <c r="W4045" i="1"/>
  <c r="V4046" i="1"/>
  <c r="W4046" i="1"/>
  <c r="V4047" i="1"/>
  <c r="W4047" i="1"/>
  <c r="V4048" i="1"/>
  <c r="W4048" i="1"/>
  <c r="V4049" i="1"/>
  <c r="W4049" i="1"/>
  <c r="V4050" i="1"/>
  <c r="W4050" i="1"/>
  <c r="V4051" i="1"/>
  <c r="W4051" i="1"/>
  <c r="V4052" i="1"/>
  <c r="W4052" i="1"/>
  <c r="V4053" i="1"/>
  <c r="W4053" i="1"/>
  <c r="V4054" i="1"/>
  <c r="W4054" i="1"/>
  <c r="V4055" i="1"/>
  <c r="W4055" i="1"/>
  <c r="V4056" i="1"/>
  <c r="W4056" i="1"/>
  <c r="V4057" i="1"/>
  <c r="W4057" i="1"/>
  <c r="V4058" i="1"/>
  <c r="W4058" i="1"/>
  <c r="V4059" i="1"/>
  <c r="W4059" i="1"/>
  <c r="V4060" i="1"/>
  <c r="W4060" i="1"/>
  <c r="V4061" i="1"/>
  <c r="W4061" i="1"/>
  <c r="V4062" i="1"/>
  <c r="W4062" i="1"/>
  <c r="V4063" i="1"/>
  <c r="W4063" i="1"/>
  <c r="V4064" i="1"/>
  <c r="W4064" i="1"/>
  <c r="V4065" i="1"/>
  <c r="W4065" i="1"/>
  <c r="V4066" i="1"/>
  <c r="W4066" i="1"/>
  <c r="V4067" i="1"/>
  <c r="W4067" i="1"/>
  <c r="V4068" i="1"/>
  <c r="W4068" i="1"/>
  <c r="V4069" i="1"/>
  <c r="W4069" i="1"/>
  <c r="V4070" i="1"/>
  <c r="W4070" i="1"/>
  <c r="V4071" i="1"/>
  <c r="W4071" i="1"/>
  <c r="V4072" i="1"/>
  <c r="W4072" i="1"/>
  <c r="V4073" i="1"/>
  <c r="W4073" i="1"/>
  <c r="V4074" i="1"/>
  <c r="W4074" i="1"/>
  <c r="V4075" i="1"/>
  <c r="W4075" i="1"/>
  <c r="V4076" i="1"/>
  <c r="W4076" i="1"/>
  <c r="V4077" i="1"/>
  <c r="W4077" i="1"/>
  <c r="V4078" i="1"/>
  <c r="W4078" i="1"/>
  <c r="V4079" i="1"/>
  <c r="W4079" i="1"/>
  <c r="V4080" i="1"/>
  <c r="W4080" i="1"/>
  <c r="V4081" i="1"/>
  <c r="W4081" i="1"/>
  <c r="V4082" i="1"/>
  <c r="W4082" i="1"/>
  <c r="V4083" i="1"/>
  <c r="W4083" i="1"/>
  <c r="V4084" i="1"/>
  <c r="W4084" i="1"/>
  <c r="V4085" i="1"/>
  <c r="W4085" i="1"/>
  <c r="V4086" i="1"/>
  <c r="W4086" i="1"/>
  <c r="V4087" i="1"/>
  <c r="W4087" i="1"/>
  <c r="V4088" i="1"/>
  <c r="W4088" i="1"/>
  <c r="V4089" i="1"/>
  <c r="W4089" i="1"/>
  <c r="V4090" i="1"/>
  <c r="W4090" i="1"/>
  <c r="V4091" i="1"/>
  <c r="W4091" i="1"/>
  <c r="V4092" i="1"/>
  <c r="W4092" i="1"/>
  <c r="V4093" i="1"/>
  <c r="W4093" i="1"/>
  <c r="V4094" i="1"/>
  <c r="W4094" i="1"/>
  <c r="V4095" i="1"/>
  <c r="W4095" i="1"/>
  <c r="V4096" i="1"/>
  <c r="W4096" i="1"/>
  <c r="V4097" i="1"/>
  <c r="W4097" i="1"/>
  <c r="V4098" i="1"/>
  <c r="W4098" i="1"/>
  <c r="V4099" i="1"/>
  <c r="W4099" i="1"/>
  <c r="V4100" i="1"/>
  <c r="W4100" i="1"/>
  <c r="V4101" i="1"/>
  <c r="W4101" i="1"/>
  <c r="V4102" i="1"/>
  <c r="W4102" i="1"/>
  <c r="V4103" i="1"/>
  <c r="W4103" i="1"/>
  <c r="V4104" i="1"/>
  <c r="W4104" i="1"/>
  <c r="V4105" i="1"/>
  <c r="W4105" i="1"/>
  <c r="V4106" i="1"/>
  <c r="W4106" i="1"/>
  <c r="V4107" i="1"/>
  <c r="W4107" i="1"/>
  <c r="V4108" i="1"/>
  <c r="W4108" i="1"/>
  <c r="V4109" i="1"/>
  <c r="W4109" i="1"/>
  <c r="V4110" i="1"/>
  <c r="W4110" i="1"/>
  <c r="V4111" i="1"/>
  <c r="W4111" i="1"/>
  <c r="V4112" i="1"/>
  <c r="W4112" i="1"/>
  <c r="V4113" i="1"/>
  <c r="W4113" i="1"/>
  <c r="V4114" i="1"/>
  <c r="W4114" i="1"/>
  <c r="V4115" i="1"/>
  <c r="W4115" i="1"/>
  <c r="V2" i="1"/>
  <c r="W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042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2" i="1"/>
  <c r="P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<sst xmlns="http://schemas.openxmlformats.org/spreadsheetml/2006/main" count="33048" uniqueCount="8400">
  <si>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</si>
  <si>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</si>
  <si>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</si>
  <si>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</si>
  <si>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</si>
  <si>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</si>
  <si>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</si>
  <si>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</si>
  <si>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</si>
  <si>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</si>
  <si>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</si>
  <si>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</si>
  <si>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</si>
  <si>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</si>
  <si>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</si>
  <si>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</si>
  <si>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</si>
  <si>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</si>
  <si>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</si>
  <si>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</si>
  <si>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</si>
  <si>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</si>
  <si>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</si>
  <si>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</si>
  <si>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</si>
  <si>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</si>
  <si>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</si>
  <si>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</si>
  <si>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</si>
  <si>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</si>
  <si>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</si>
  <si>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</si>
  <si>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</si>
  <si>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</si>
  <si>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</si>
  <si>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</si>
  <si>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</si>
  <si>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</si>
  <si>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</si>
  <si>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</si>
  <si>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</si>
  <si>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</si>
  <si>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</si>
  <si>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</si>
  <si>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</si>
  <si>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</si>
  <si>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</si>
  <si>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</si>
  <si>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</si>
  <si>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</si>
  <si>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</si>
  <si>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</si>
  <si>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</si>
  <si>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</si>
  <si>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</si>
  <si>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</si>
  <si>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</si>
  <si>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</si>
  <si>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</si>
  <si>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</si>
  <si>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</si>
  <si>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</si>
  <si>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</si>
  <si>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</si>
  <si>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</si>
  <si>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</si>
  <si>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</si>
  <si>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</si>
  <si>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</si>
  <si>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</si>
  <si>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</si>
  <si>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</si>
  <si>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</si>
  <si>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</si>
  <si>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</si>
  <si>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</si>
  <si>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</si>
  <si>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</si>
  <si>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</si>
  <si>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</si>
  <si>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</si>
  <si>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</si>
  <si>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</si>
  <si>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</si>
  <si>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</si>
  <si>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</si>
  <si>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</si>
  <si>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</si>
  <si>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</si>
  <si>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</si>
  <si>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</si>
  <si>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</si>
  <si>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</si>
  <si>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</si>
  <si>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</si>
  <si>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</si>
  <si>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</si>
  <si>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</si>
  <si>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</si>
  <si>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</si>
  <si>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</si>
  <si>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</si>
  <si>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</si>
  <si>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</si>
  <si>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</si>
  <si>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</si>
  <si>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</si>
  <si>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</si>
  <si>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</si>
  <si>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</si>
  <si>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</si>
  <si>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</si>
  <si>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</si>
  <si>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</si>
  <si>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</si>
  <si>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</si>
  <si>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</si>
  <si>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</si>
  <si>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</si>
  <si>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</si>
  <si>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</si>
  <si>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</si>
  <si>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</si>
  <si>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</si>
  <si>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</si>
  <si>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</si>
  <si>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</si>
  <si>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</si>
  <si>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</si>
  <si>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</si>
  <si>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</si>
  <si>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</si>
  <si>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</si>
  <si>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</si>
  <si>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</si>
  <si>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</si>
  <si>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</si>
  <si>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</si>
  <si>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</si>
  <si>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</si>
  <si>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</si>
  <si>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</si>
  <si>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</si>
  <si>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</si>
  <si>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</si>
  <si>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</si>
  <si>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</si>
  <si>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</si>
  <si>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</si>
  <si>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</si>
  <si>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</si>
  <si>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</si>
  <si>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</si>
  <si>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</si>
  <si>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</si>
  <si>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</si>
  <si>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</si>
  <si>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</si>
  <si>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</si>
  <si>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</si>
  <si>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</si>
  <si>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</si>
  <si>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</si>
  <si>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</si>
  <si>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</si>
  <si>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</si>
  <si>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</si>
  <si>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</si>
  <si>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</si>
  <si>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</si>
  <si>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</si>
  <si>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</si>
  <si>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</si>
  <si>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</si>
  <si>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</si>
  <si>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</si>
  <si>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</si>
  <si>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</si>
  <si>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</si>
  <si>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</si>
  <si>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</si>
  <si>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</si>
  <si>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</si>
  <si>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</si>
  <si>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</si>
  <si>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</si>
  <si>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</si>
  <si>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</si>
  <si>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</si>
  <si>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</si>
  <si>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</si>
  <si>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</si>
  <si>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</si>
  <si>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</si>
  <si>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</si>
  <si>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</si>
  <si>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</si>
  <si>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</si>
  <si>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</si>
  <si>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</si>
  <si>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</si>
  <si>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</si>
  <si>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</si>
  <si>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</si>
  <si>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</si>
  <si>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</si>
  <si>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</si>
  <si>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</si>
  <si>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</si>
  <si>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</si>
  <si>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</si>
  <si>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</si>
  <si>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</si>
  <si>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</si>
  <si>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</si>
  <si>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</si>
  <si>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</si>
  <si>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</si>
  <si>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</si>
  <si>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</si>
  <si>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</si>
  <si>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</si>
  <si>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</si>
  <si>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</si>
  <si>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</si>
  <si>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</si>
  <si>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</si>
  <si>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</si>
  <si>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</si>
  <si>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</si>
  <si>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</si>
  <si>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</si>
  <si>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</si>
  <si>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</si>
  <si>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</si>
  <si>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</si>
  <si>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</si>
  <si>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</si>
  <si>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</si>
  <si>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</si>
  <si>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</si>
  <si>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</si>
  <si>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</si>
  <si>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</si>
  <si>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</si>
  <si>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</si>
  <si>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</si>
  <si>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</si>
  <si>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</si>
  <si>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</si>
  <si>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</si>
  <si>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</si>
  <si>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</si>
  <si>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</si>
  <si>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</si>
  <si>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</si>
  <si>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</si>
  <si>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</si>
  <si>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</si>
  <si>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</si>
  <si>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</si>
  <si>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</si>
  <si>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</si>
  <si>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</si>
  <si>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</si>
  <si>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</si>
  <si>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</si>
  <si>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</si>
  <si>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</si>
  <si>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</si>
  <si>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</si>
  <si>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</si>
  <si>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</si>
  <si>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</si>
  <si>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</si>
  <si>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</si>
  <si>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</si>
  <si>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</si>
  <si>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</si>
  <si>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</si>
  <si>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</si>
  <si>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</si>
  <si>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</si>
  <si>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</si>
  <si>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</si>
  <si>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</si>
  <si>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</si>
  <si>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</si>
  <si>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</si>
  <si>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</si>
  <si>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</si>
  <si>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</si>
  <si>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</si>
  <si>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</si>
  <si>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</si>
  <si>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</si>
  <si>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</si>
  <si>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</si>
  <si>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</si>
  <si>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</si>
  <si>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</si>
  <si>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</si>
  <si>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</si>
  <si>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</si>
  <si>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</si>
  <si>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</si>
  <si>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</si>
  <si>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</si>
  <si>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</si>
  <si>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</si>
  <si>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</si>
  <si>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</si>
  <si>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</si>
  <si>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</si>
  <si>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</si>
  <si>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</si>
  <si>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</si>
  <si>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</si>
  <si>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</si>
  <si>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</si>
  <si>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</si>
  <si>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</si>
  <si>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</si>
  <si>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</si>
  <si>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</si>
  <si>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</si>
  <si>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</si>
  <si>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</si>
  <si>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</si>
  <si>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</si>
  <si>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</si>
  <si>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</si>
  <si>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</si>
  <si>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</si>
  <si>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</si>
  <si>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</si>
  <si>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</si>
  <si>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</si>
  <si>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</si>
  <si>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</si>
  <si>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</si>
  <si>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</si>
  <si>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</si>
  <si>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</si>
  <si>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</si>
  <si>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</si>
  <si>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</si>
  <si>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</si>
  <si>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</si>
  <si>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</si>
  <si>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</si>
  <si>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</si>
  <si>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</si>
  <si>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</si>
  <si>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</si>
  <si>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</si>
  <si>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</si>
  <si>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</si>
  <si>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</si>
  <si>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</si>
  <si>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</si>
  <si>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</si>
  <si>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</si>
  <si>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</si>
  <si>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</si>
  <si>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</si>
  <si>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</si>
  <si>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</si>
  <si>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</si>
  <si>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</si>
  <si>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</si>
  <si>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</si>
  <si>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</si>
  <si>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</si>
  <si>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</si>
  <si>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</si>
  <si>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</si>
  <si>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</si>
  <si>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</si>
  <si>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</si>
  <si>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</si>
  <si>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</si>
  <si>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</si>
  <si>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</si>
  <si>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</si>
  <si>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</si>
  <si>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</si>
  <si>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</si>
  <si>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</si>
  <si>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</si>
  <si>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</si>
  <si>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</si>
  <si>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</si>
  <si>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</si>
  <si>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</si>
  <si>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</si>
  <si>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</si>
  <si>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</si>
  <si>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</si>
  <si>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</si>
  <si>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</si>
  <si>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</si>
  <si>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</si>
  <si>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</si>
  <si>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</si>
  <si>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</si>
  <si>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</si>
  <si>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</si>
  <si>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</si>
  <si>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</si>
  <si>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</si>
  <si>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</si>
  <si>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</si>
  <si>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</si>
  <si>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</si>
  <si>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</si>
  <si>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</si>
  <si>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</si>
  <si>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</si>
  <si>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</si>
  <si>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</si>
  <si>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</si>
  <si>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</si>
  <si>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</si>
  <si>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</si>
  <si>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</si>
  <si>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</si>
  <si>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</si>
  <si>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</si>
  <si>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</si>
  <si>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</si>
  <si>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</si>
  <si>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</si>
  <si>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</si>
  <si>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</si>
  <si>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</si>
  <si>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</si>
  <si>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</si>
  <si>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</si>
  <si>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</si>
  <si>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</si>
  <si>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</si>
  <si>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</si>
  <si>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</si>
  <si>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</si>
  <si>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</si>
  <si>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</si>
  <si>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</si>
  <si>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</si>
  <si>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</si>
  <si>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</si>
  <si>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</si>
  <si>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</si>
  <si>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</si>
  <si>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</si>
  <si>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</si>
  <si>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</si>
  <si>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</si>
  <si>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</si>
  <si>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</si>
  <si>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</si>
  <si>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</si>
  <si>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</si>
  <si>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</si>
  <si>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</si>
  <si>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</si>
  <si>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</si>
  <si>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</si>
  <si>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</si>
  <si>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</si>
  <si>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</si>
  <si>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</si>
  <si>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</si>
  <si>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</si>
  <si>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</si>
  <si>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</si>
  <si>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</si>
  <si>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</si>
  <si>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</si>
  <si>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</si>
  <si>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</si>
  <si>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</si>
  <si>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</si>
  <si>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</si>
  <si>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</si>
  <si>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</si>
  <si>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</si>
  <si>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</si>
  <si>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</si>
  <si>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</si>
  <si>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</si>
  <si>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</si>
  <si>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</si>
  <si>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</si>
  <si>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</si>
  <si>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</si>
  <si>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</si>
  <si>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</si>
  <si>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</si>
  <si>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</si>
  <si>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</si>
  <si>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</si>
  <si>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</si>
  <si>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</si>
  <si>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</si>
  <si>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</si>
  <si>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</si>
  <si>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</si>
  <si>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</si>
  <si>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</si>
  <si>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</si>
  <si>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</si>
  <si>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</si>
  <si>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</si>
  <si>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</si>
  <si>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</si>
  <si>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</si>
  <si>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</si>
  <si>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</si>
  <si>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</si>
  <si>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</si>
  <si>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</si>
  <si>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</si>
  <si>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</si>
  <si>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</si>
  <si>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</si>
  <si>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</si>
  <si>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</si>
  <si>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</si>
  <si>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</si>
  <si>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</si>
  <si>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</si>
  <si>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</si>
  <si>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</si>
  <si>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</si>
  <si>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</si>
  <si>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</si>
  <si>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</si>
  <si>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</si>
  <si>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</si>
  <si>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</si>
  <si>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</si>
  <si>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</si>
  <si>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</si>
  <si>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</si>
  <si>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</si>
  <si>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</si>
  <si>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</si>
  <si>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</si>
  <si>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</si>
  <si>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</si>
  <si>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</si>
  <si>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</si>
  <si>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</si>
  <si>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</si>
  <si>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</si>
  <si>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</si>
  <si>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</si>
  <si>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</si>
  <si>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</si>
  <si>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</si>
  <si>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</si>
  <si>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</si>
  <si>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</si>
  <si>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</si>
  <si>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</si>
  <si>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</si>
  <si>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</si>
  <si>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</si>
  <si>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</si>
  <si>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</si>
  <si>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</si>
  <si>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</si>
  <si>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</si>
  <si>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</si>
  <si>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</si>
  <si>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</si>
  <si>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</si>
  <si>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</si>
  <si>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</si>
  <si>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</si>
  <si>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</si>
  <si>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</si>
  <si>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</si>
  <si>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</si>
  <si>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</si>
  <si>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</si>
  <si>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</si>
  <si>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</si>
  <si>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</si>
  <si>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</si>
  <si>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</si>
  <si>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</si>
  <si>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</si>
  <si>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</si>
  <si>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</si>
  <si>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</si>
  <si>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</si>
  <si>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</si>
  <si>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</si>
  <si>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</si>
  <si>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</si>
  <si>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</si>
  <si>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</si>
  <si>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</si>
  <si>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</si>
  <si>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</si>
  <si>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</si>
  <si>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</si>
  <si>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</si>
  <si>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</si>
  <si>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</si>
  <si>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</si>
  <si>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</si>
  <si>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</si>
  <si>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</si>
  <si>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</si>
  <si>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</si>
  <si>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</si>
  <si>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</si>
  <si>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</si>
  <si>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</si>
  <si>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</si>
  <si>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</si>
  <si>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</si>
  <si>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</si>
  <si>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</si>
  <si>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</si>
  <si>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</si>
  <si>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</si>
  <si>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</si>
  <si>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</si>
  <si>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</si>
  <si>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</si>
  <si>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</si>
  <si>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</si>
  <si>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</si>
  <si>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</si>
  <si>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</si>
  <si>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</si>
  <si>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</si>
  <si>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</si>
  <si>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</si>
  <si>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</si>
  <si>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</si>
  <si>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</si>
  <si>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</si>
  <si>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</si>
  <si>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</si>
  <si>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</si>
  <si>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</si>
  <si>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</si>
  <si>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</si>
  <si>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</si>
  <si>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</si>
  <si>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</si>
  <si>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</si>
  <si>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</si>
  <si>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</si>
  <si>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</si>
  <si>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</si>
  <si>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</si>
  <si>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</si>
  <si>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</si>
  <si>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</si>
  <si>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</si>
  <si>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</si>
  <si>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</si>
  <si>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</si>
  <si>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</si>
  <si>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</si>
  <si>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</si>
  <si>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</si>
  <si>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</si>
  <si>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</si>
  <si>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</si>
  <si>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</si>
  <si>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</si>
  <si>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</si>
  <si>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</si>
  <si>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</si>
  <si>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</si>
  <si>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</si>
  <si>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</si>
  <si>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</si>
  <si>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</si>
  <si>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</si>
  <si>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</si>
  <si>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</si>
  <si>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</si>
  <si>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</si>
  <si>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</si>
  <si>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</si>
  <si>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</si>
  <si>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</si>
  <si>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</si>
  <si>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</si>
  <si>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</si>
  <si>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</si>
  <si>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</si>
  <si>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</si>
  <si>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</si>
  <si>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</si>
  <si>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</si>
  <si>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</si>
  <si>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</si>
  <si>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</si>
  <si>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</si>
  <si>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</si>
  <si>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</si>
  <si>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</si>
  <si>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</si>
  <si>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</si>
  <si>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</si>
  <si>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</si>
  <si>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</si>
  <si>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</si>
  <si>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</si>
  <si>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</si>
  <si>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</si>
  <si>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</si>
  <si>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</si>
  <si>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</si>
  <si>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</si>
  <si>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</si>
  <si>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</si>
  <si>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</si>
  <si>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</si>
  <si>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</si>
  <si>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</si>
  <si>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</si>
  <si>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</si>
  <si>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</si>
  <si>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</si>
  <si>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</si>
  <si>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</si>
  <si>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</si>
  <si>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</si>
  <si>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</si>
  <si>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</si>
  <si>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</si>
  <si>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</si>
  <si>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</si>
  <si>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</si>
  <si>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</si>
  <si>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</si>
  <si>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</si>
  <si>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</si>
  <si>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</si>
  <si>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</si>
  <si>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</si>
  <si>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</si>
  <si>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</si>
  <si>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</si>
  <si>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</si>
  <si>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</si>
  <si>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</si>
  <si>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</si>
  <si>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</si>
  <si>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</si>
  <si>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</si>
  <si>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</si>
  <si>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</si>
  <si>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</si>
  <si>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</si>
  <si>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</si>
  <si>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</si>
  <si>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</si>
  <si>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</si>
  <si>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</si>
  <si>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</si>
  <si>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</si>
  <si>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</si>
  <si>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</si>
  <si>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</si>
  <si>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</si>
  <si>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</si>
  <si>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</si>
  <si>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</si>
  <si>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</si>
  <si>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</si>
  <si>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</si>
  <si>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</si>
  <si>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</si>
  <si>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</si>
  <si>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</si>
  <si>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</si>
  <si>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</si>
  <si>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</si>
  <si>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</si>
  <si>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</si>
  <si>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</si>
  <si>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</si>
  <si>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</si>
  <si>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</si>
  <si>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</si>
  <si>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</si>
  <si>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</si>
  <si>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</si>
  <si>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</si>
  <si>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</si>
  <si>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</si>
  <si>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</si>
  <si>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</si>
  <si>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</si>
  <si>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</si>
  <si>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</si>
  <si>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</si>
  <si>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</si>
  <si>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</si>
  <si>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</si>
  <si>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</si>
  <si>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</si>
  <si>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</si>
  <si>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</si>
  <si>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</si>
  <si>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</si>
  <si>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</si>
  <si>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</si>
  <si>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</si>
  <si>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</si>
  <si>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</si>
  <si>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</si>
  <si>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</si>
  <si>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</si>
  <si>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</si>
  <si>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</si>
  <si>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</si>
  <si>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</si>
  <si>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</si>
  <si>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</si>
  <si>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</si>
  <si>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</si>
  <si>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</si>
  <si>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</si>
  <si>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</si>
  <si>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</si>
  <si>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</si>
  <si>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</si>
  <si>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</si>
  <si>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</si>
  <si>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</si>
  <si>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</si>
  <si>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</si>
  <si>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</si>
  <si>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</si>
  <si>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</si>
  <si>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</si>
  <si>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</si>
  <si>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</si>
  <si>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</si>
  <si>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</si>
  <si>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</si>
  <si>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</si>
  <si>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</si>
  <si>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</si>
  <si>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</si>
  <si>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</si>
  <si>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</si>
  <si>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</si>
  <si>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</si>
  <si>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</si>
  <si>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</si>
  <si>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</si>
  <si>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</si>
  <si>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</si>
  <si>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</si>
  <si>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</si>
  <si>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</si>
  <si>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</si>
  <si>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</si>
  <si>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</si>
  <si>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</si>
  <si>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</si>
  <si>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</si>
  <si>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</si>
  <si>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</si>
  <si>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</si>
  <si>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</si>
  <si>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</si>
  <si>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</si>
  <si>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</si>
  <si>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</si>
  <si>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</si>
  <si>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</si>
  <si>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</si>
  <si>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</si>
  <si>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</si>
  <si>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</si>
  <si>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</si>
  <si>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</si>
  <si>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</si>
  <si>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</si>
  <si>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</si>
  <si>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</si>
  <si>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</si>
  <si>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</si>
  <si>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</si>
  <si>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</si>
  <si>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</si>
  <si>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</si>
  <si>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</si>
  <si>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</si>
  <si>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</si>
  <si>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</si>
  <si>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</si>
  <si>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</si>
  <si>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</si>
  <si>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</si>
  <si>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</si>
  <si>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</si>
  <si>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</si>
  <si>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</si>
  <si>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</si>
  <si>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</si>
  <si>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</si>
  <si>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</si>
  <si>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</si>
  <si>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</si>
  <si>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</si>
  <si>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</si>
  <si>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</si>
  <si>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</si>
  <si>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</si>
  <si>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</si>
  <si>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</si>
  <si>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</si>
  <si>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</si>
  <si>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</si>
  <si>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</si>
  <si>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</si>
  <si>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</si>
  <si>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</si>
  <si>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</si>
  <si>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</si>
  <si>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</si>
  <si>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</si>
  <si>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</si>
  <si>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</si>
  <si>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</si>
  <si>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</si>
  <si>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</si>
  <si>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</si>
  <si>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</si>
  <si>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</si>
  <si>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</si>
  <si>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</si>
  <si>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</si>
  <si>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</si>
  <si>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</si>
  <si>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</si>
  <si>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</si>
  <si>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</si>
  <si>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</si>
  <si>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</si>
  <si>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</si>
  <si>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</si>
  <si>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</si>
  <si>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</si>
  <si>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</si>
  <si>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</si>
  <si>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</si>
  <si>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</si>
  <si>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</si>
  <si>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</si>
  <si>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</si>
  <si>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</si>
  <si>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</si>
  <si>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</si>
  <si>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</si>
  <si>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</si>
  <si>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</si>
  <si>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</si>
  <si>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</si>
  <si>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</si>
  <si>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</si>
  <si>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</si>
  <si>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</si>
  <si>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</si>
  <si>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</si>
  <si>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</si>
  <si>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</si>
  <si>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</si>
  <si>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</si>
  <si>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</si>
  <si>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</si>
  <si>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</si>
  <si>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</si>
  <si>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</si>
  <si>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</si>
  <si>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</si>
  <si>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</si>
  <si>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</si>
  <si>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</si>
  <si>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</si>
  <si>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</si>
  <si>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</si>
  <si>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</si>
  <si>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</si>
  <si>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</si>
  <si>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</si>
  <si>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</si>
  <si>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</si>
  <si>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</si>
  <si>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</si>
  <si>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</si>
  <si>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</si>
  <si>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</si>
  <si>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</si>
  <si>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</si>
  <si>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</si>
  <si>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</si>
  <si>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</si>
  <si>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</si>
  <si>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</si>
  <si>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</si>
  <si>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</si>
  <si>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</si>
  <si>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</si>
  <si>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</si>
  <si>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</si>
  <si>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</si>
  <si>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</si>
  <si>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</si>
  <si>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</si>
  <si>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</si>
  <si>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</si>
  <si>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</si>
  <si>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</si>
  <si>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</si>
  <si>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</si>
  <si>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</si>
  <si>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</si>
  <si>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</si>
  <si>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</si>
  <si>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</si>
  <si>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</si>
  <si>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</si>
  <si>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</si>
  <si>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</si>
  <si>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</si>
  <si>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</si>
  <si>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</si>
  <si>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</si>
  <si>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</si>
  <si>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</si>
  <si>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</si>
  <si>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</si>
  <si>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</si>
  <si>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</si>
  <si>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</si>
  <si>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</si>
  <si>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</si>
  <si>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</si>
  <si>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</si>
  <si>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</si>
  <si>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</si>
  <si>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</si>
  <si>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</si>
  <si>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</si>
  <si>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</si>
  <si>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</si>
  <si>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</si>
  <si>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</si>
  <si>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</si>
  <si>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</si>
  <si>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</si>
  <si>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</si>
  <si>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</si>
  <si>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</si>
  <si>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</si>
  <si>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</si>
  <si>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</si>
  <si>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</si>
  <si>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</si>
  <si>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</si>
  <si>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</si>
  <si>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</si>
  <si>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</si>
  <si>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</si>
  <si>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</si>
  <si>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</si>
  <si>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</si>
  <si>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</si>
  <si>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</si>
  <si>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</si>
  <si>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</si>
  <si>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</si>
  <si>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</si>
  <si>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</si>
  <si>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</si>
  <si>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</si>
  <si>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</si>
  <si>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</si>
  <si>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</si>
  <si>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</si>
  <si>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</si>
  <si>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</si>
  <si>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</si>
  <si>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</si>
  <si>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</si>
  <si>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</si>
  <si>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</si>
  <si>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</si>
  <si>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</si>
  <si>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</si>
  <si>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</si>
  <si>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</si>
  <si>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</si>
  <si>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</si>
  <si>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</si>
  <si>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</si>
  <si>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</si>
  <si>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</si>
  <si>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</si>
  <si>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</si>
  <si>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</si>
  <si>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</si>
  <si>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</si>
  <si>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</si>
  <si>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</si>
  <si>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</si>
  <si>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</si>
  <si>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</si>
  <si>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</si>
  <si>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</si>
  <si>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</si>
  <si>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</si>
  <si>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</si>
  <si>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</si>
  <si>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</si>
  <si>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</si>
  <si>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</si>
  <si>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</si>
  <si>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</si>
  <si>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</si>
  <si>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</si>
  <si>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</si>
  <si>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</si>
  <si>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</si>
  <si>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</si>
  <si>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</si>
  <si>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</si>
  <si>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</si>
  <si>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</si>
  <si>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</si>
  <si>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</si>
  <si>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</si>
  <si>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</si>
  <si>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</si>
  <si>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</si>
  <si>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</si>
  <si>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</si>
  <si>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</si>
  <si>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</si>
  <si>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</si>
  <si>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</si>
  <si>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</si>
  <si>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</si>
  <si>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</si>
  <si>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</si>
  <si>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</si>
  <si>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</si>
  <si>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</si>
  <si>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</si>
  <si>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</si>
  <si>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</si>
  <si>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</si>
  <si>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</si>
  <si>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</si>
  <si>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</si>
  <si>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</si>
  <si>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</si>
  <si>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</si>
  <si>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</si>
  <si>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</si>
  <si>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</si>
  <si>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</si>
  <si>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</si>
  <si>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</si>
  <si>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</si>
  <si>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</si>
  <si>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</si>
  <si>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</si>
  <si>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</si>
  <si>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</si>
  <si>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</si>
  <si>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</si>
  <si>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</si>
  <si>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</si>
  <si>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</si>
  <si>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</si>
  <si>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</si>
  <si>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</si>
  <si>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</si>
  <si>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</si>
  <si>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</si>
  <si>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</si>
  <si>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</si>
  <si>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</si>
  <si>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</si>
  <si>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</si>
  <si>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</si>
  <si>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</si>
  <si>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</si>
  <si>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</si>
  <si>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</si>
  <si>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</si>
  <si>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</si>
  <si>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</si>
  <si>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</si>
  <si>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</si>
  <si>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</si>
  <si>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</si>
  <si>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</si>
  <si>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</si>
  <si>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</si>
  <si>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</si>
  <si>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</si>
  <si>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</si>
  <si>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</si>
  <si>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</si>
  <si>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</si>
  <si>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</si>
  <si>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</si>
  <si>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</si>
  <si>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</si>
  <si>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</si>
  <si>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</si>
  <si>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</si>
  <si>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</si>
  <si>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</si>
  <si>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</si>
  <si>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</si>
  <si>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</si>
  <si>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</si>
  <si>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</si>
  <si>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</si>
  <si>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</si>
  <si>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</si>
  <si>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</si>
  <si>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</si>
  <si>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</si>
  <si>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</si>
  <si>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</si>
  <si>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</si>
  <si>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</si>
  <si>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</si>
  <si>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</si>
  <si>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</si>
  <si>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</si>
  <si>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</si>
  <si>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</si>
  <si>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</si>
  <si>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</si>
  <si>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</si>
  <si>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</si>
  <si>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</si>
  <si>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</si>
  <si>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</si>
  <si>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</si>
  <si>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</si>
  <si>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</si>
  <si>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</si>
  <si>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</si>
  <si>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</si>
  <si>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</si>
  <si>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</si>
  <si>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</si>
  <si>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</si>
  <si>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</si>
  <si>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</si>
  <si>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</si>
  <si>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</si>
  <si>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</si>
  <si>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</si>
  <si>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</si>
  <si>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</si>
  <si>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</si>
  <si>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</si>
  <si>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</si>
  <si>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</si>
  <si>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</si>
  <si>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</si>
  <si>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</si>
  <si>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</si>
  <si>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</si>
  <si>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</si>
  <si>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</si>
  <si>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</si>
  <si>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</si>
  <si>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</si>
  <si>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</si>
  <si>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</si>
  <si>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</si>
  <si>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</si>
  <si>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</si>
  <si>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</si>
  <si>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</si>
  <si>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</si>
  <si>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</si>
  <si>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</si>
  <si>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</si>
  <si>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</si>
  <si>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</si>
  <si>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</si>
  <si>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</si>
  <si>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</si>
  <si>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</si>
  <si>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</si>
  <si>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</si>
  <si>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</si>
  <si>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</si>
  <si>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</si>
  <si>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</si>
  <si>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</si>
  <si>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</si>
  <si>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</si>
  <si>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</si>
  <si>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</si>
  <si>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</si>
  <si>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</si>
  <si>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</si>
  <si>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</si>
  <si>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</si>
  <si>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</si>
  <si>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</si>
  <si>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</si>
  <si>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</si>
  <si>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</si>
  <si>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</si>
  <si>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</si>
  <si>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</si>
  <si>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</si>
  <si>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</si>
  <si>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</si>
  <si>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</si>
  <si>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</si>
  <si>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</si>
  <si>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</si>
  <si>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</si>
  <si>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</si>
  <si>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</si>
  <si>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</si>
  <si>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</si>
  <si>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</si>
  <si>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</si>
  <si>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</si>
  <si>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</si>
  <si>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</si>
  <si>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</si>
  <si>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</si>
  <si>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</si>
  <si>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</si>
  <si>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</si>
  <si>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</si>
  <si>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</si>
  <si>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</si>
  <si>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</si>
  <si>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</si>
  <si>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</si>
  <si>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</si>
  <si>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</si>
  <si>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</si>
  <si>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</si>
  <si>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</si>
  <si>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</si>
  <si>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</si>
  <si>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</si>
  <si>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</si>
  <si>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</si>
  <si>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</si>
  <si>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</si>
  <si>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</si>
  <si>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</si>
  <si>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</si>
  <si>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</si>
  <si>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</si>
  <si>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</si>
  <si>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</si>
  <si>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</si>
  <si>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</si>
  <si>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</si>
  <si>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</si>
  <si>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</si>
  <si>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</si>
  <si>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</si>
  <si>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</si>
  <si>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</si>
  <si>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</si>
  <si>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</si>
  <si>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</si>
  <si>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</si>
  <si>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</si>
  <si>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</si>
  <si>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</si>
  <si>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</si>
  <si>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</si>
  <si>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</si>
  <si>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</si>
  <si>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</si>
  <si>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</si>
  <si>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</si>
  <si>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</si>
  <si>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</si>
  <si>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</si>
  <si>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</si>
  <si>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</si>
  <si>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</si>
  <si>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</si>
  <si>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</si>
  <si>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</si>
  <si>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</si>
  <si>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</si>
  <si>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</si>
  <si>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</si>
  <si>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</si>
  <si>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</si>
  <si>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</si>
  <si>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</si>
  <si>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</si>
  <si>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</si>
  <si>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</si>
  <si>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</si>
  <si>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</si>
  <si>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</si>
  <si>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</si>
  <si>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</si>
  <si>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</si>
  <si>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</si>
  <si>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</si>
  <si>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</si>
  <si>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</si>
  <si>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</si>
  <si>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</si>
  <si>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</si>
  <si>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</si>
  <si>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</si>
  <si>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</si>
  <si>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</si>
  <si>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</si>
  <si>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</si>
  <si>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</si>
  <si>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</si>
  <si>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</si>
  <si>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</si>
  <si>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</si>
  <si>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</si>
  <si>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</si>
  <si>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</si>
  <si>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</si>
  <si>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</si>
  <si>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</si>
  <si>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</si>
  <si>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</si>
  <si>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</si>
  <si>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</si>
  <si>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</si>
  <si>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</si>
  <si>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</si>
  <si>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</si>
  <si>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</si>
  <si>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</si>
  <si>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</si>
  <si>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</si>
  <si>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</si>
  <si>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</si>
  <si>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</si>
  <si>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</si>
  <si>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</si>
  <si>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</si>
  <si>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</si>
  <si>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</si>
  <si>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</si>
  <si>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</si>
  <si>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</si>
  <si>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</si>
  <si>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</si>
  <si>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</si>
  <si>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</si>
  <si>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</si>
  <si>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</si>
  <si>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</si>
  <si>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</si>
  <si>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</si>
  <si>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</si>
  <si>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</si>
  <si>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</si>
  <si>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</si>
  <si>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</si>
  <si>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</si>
  <si>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</si>
  <si>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</si>
  <si>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</si>
  <si>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</si>
  <si>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</si>
  <si>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</si>
  <si>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</si>
  <si>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</si>
  <si>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</si>
  <si>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</si>
  <si>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</si>
  <si>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</si>
  <si>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</si>
  <si>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</si>
  <si>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</si>
  <si>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</si>
  <si>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</si>
  <si>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</si>
  <si>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</si>
  <si>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</si>
  <si>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</si>
  <si>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</si>
  <si>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</si>
  <si>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</si>
  <si>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</si>
  <si>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</si>
  <si>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</si>
  <si>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</si>
  <si>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</si>
  <si>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</si>
  <si>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</si>
  <si>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</si>
  <si>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</si>
  <si>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</si>
  <si>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</si>
  <si>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</si>
  <si>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</si>
  <si>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</si>
  <si>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</si>
  <si>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</si>
  <si>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</si>
  <si>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</si>
  <si>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</si>
  <si>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</si>
  <si>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</si>
  <si>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</si>
  <si>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</si>
  <si>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</si>
  <si>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</si>
  <si>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</si>
  <si>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</si>
  <si>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</si>
  <si>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</si>
  <si>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</si>
  <si>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</si>
  <si>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</si>
  <si>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</si>
  <si>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</si>
  <si>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</si>
  <si>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</si>
  <si>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</si>
  <si>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</si>
  <si>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</si>
  <si>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</si>
  <si>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</si>
  <si>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</si>
  <si>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</si>
  <si>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</si>
  <si>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</si>
  <si>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</si>
  <si>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</si>
  <si>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</si>
  <si>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</si>
  <si>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</si>
  <si>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</si>
  <si>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</si>
  <si>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</si>
  <si>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</si>
  <si>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</si>
  <si>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</si>
  <si>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</si>
  <si>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</si>
  <si>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</si>
  <si>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</si>
  <si>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</si>
  <si>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</si>
  <si>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</si>
  <si>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</si>
  <si>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</si>
  <si>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</si>
  <si>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</si>
  <si>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</si>
  <si>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</si>
  <si>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</si>
  <si>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</si>
  <si>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</si>
  <si>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</si>
  <si>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</si>
  <si>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</si>
  <si>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</si>
  <si>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</si>
  <si>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</si>
  <si>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</si>
  <si>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</si>
  <si>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</si>
  <si>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</si>
  <si>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</si>
  <si>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</si>
  <si>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</si>
  <si>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</si>
  <si>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</si>
  <si>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</si>
  <si>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</si>
  <si>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</si>
  <si>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</si>
  <si>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</si>
  <si>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</si>
  <si>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</si>
  <si>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</si>
  <si>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</si>
  <si>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</si>
  <si>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</si>
  <si>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</si>
  <si>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</si>
  <si>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</si>
  <si>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</si>
  <si>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</si>
  <si>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</si>
  <si>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</si>
  <si>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</si>
  <si>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</si>
  <si>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</si>
  <si>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</si>
  <si>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</si>
  <si>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</si>
  <si>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</si>
  <si>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</si>
  <si>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</si>
  <si>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</si>
  <si>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</si>
  <si>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</si>
  <si>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</si>
  <si>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</si>
  <si>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</si>
  <si>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</si>
  <si>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</si>
  <si>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</si>
  <si>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</si>
  <si>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</si>
  <si>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</si>
  <si>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</si>
  <si>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</si>
  <si>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</si>
  <si>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</si>
  <si>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</si>
  <si>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</si>
  <si>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</si>
  <si>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</si>
  <si>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</si>
  <si>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</si>
  <si>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</si>
  <si>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</si>
  <si>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</si>
  <si>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</si>
  <si>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</si>
  <si>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</si>
  <si>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</si>
  <si>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</si>
  <si>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</si>
  <si>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</si>
  <si>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</si>
  <si>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</si>
  <si>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</si>
  <si>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</si>
  <si>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</si>
  <si>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</si>
  <si>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</si>
  <si>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</si>
  <si>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</si>
  <si>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</si>
  <si>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</si>
  <si>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</si>
  <si>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</si>
  <si>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</si>
  <si>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</si>
  <si>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</si>
  <si>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</si>
  <si>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</si>
  <si>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</si>
  <si>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</si>
  <si>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</si>
  <si>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</si>
  <si>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</si>
  <si>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</si>
  <si>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</si>
  <si>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</si>
  <si>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</si>
  <si>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</si>
  <si>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</si>
  <si>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</si>
  <si>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</si>
  <si>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</si>
  <si>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</si>
  <si>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</si>
  <si>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</si>
  <si>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</si>
  <si>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</si>
  <si>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</si>
  <si>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</si>
  <si>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</si>
  <si>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</si>
  <si>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</si>
  <si>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</si>
  <si>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</si>
  <si>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</si>
  <si>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</si>
  <si>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</si>
  <si>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</si>
  <si>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</si>
  <si>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</si>
  <si>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</si>
  <si>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</si>
  <si>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</si>
  <si>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</si>
  <si>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</si>
  <si>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</si>
  <si>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</si>
  <si>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</si>
  <si>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</si>
  <si>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</si>
  <si>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</si>
  <si>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</si>
  <si>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</si>
  <si>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</si>
  <si>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</si>
  <si>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</si>
  <si>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</si>
  <si>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</si>
  <si>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</si>
  <si>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</si>
  <si>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</si>
  <si>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</si>
  <si>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</si>
  <si>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</si>
  <si>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</si>
  <si>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</si>
  <si>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</si>
  <si>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</si>
  <si>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</si>
  <si>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</si>
  <si>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</si>
  <si>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</si>
  <si>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</si>
  <si>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</si>
  <si>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</si>
  <si>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</si>
  <si>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</si>
  <si>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</si>
  <si>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</si>
  <si>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</si>
  <si>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</si>
  <si>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</si>
  <si>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</si>
  <si>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</si>
  <si>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</si>
  <si>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</si>
  <si>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</si>
  <si>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</si>
  <si>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</si>
  <si>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</si>
  <si>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</si>
  <si>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</si>
  <si>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</si>
  <si>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</si>
  <si>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</si>
  <si>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</si>
  <si>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</si>
  <si>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</si>
  <si>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</si>
  <si>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</si>
  <si>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</si>
  <si>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</si>
  <si>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</si>
  <si>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</si>
  <si>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</si>
  <si>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</si>
  <si>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</si>
  <si>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</si>
  <si>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</si>
  <si>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</si>
  <si>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</si>
  <si>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</si>
  <si>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</si>
  <si>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</si>
  <si>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</si>
  <si>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</si>
  <si>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</si>
  <si>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</si>
  <si>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</si>
  <si>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</si>
  <si>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</si>
  <si>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</si>
  <si>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</si>
  <si>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</si>
  <si>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</si>
  <si>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</si>
  <si>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</si>
  <si>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</si>
  <si>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</si>
  <si>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</si>
  <si>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</si>
  <si>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</si>
  <si>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</si>
  <si>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</si>
  <si>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</si>
  <si>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</si>
  <si>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</si>
  <si>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</si>
  <si>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</si>
  <si>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</si>
  <si>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</si>
  <si>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</si>
  <si>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</si>
  <si>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</si>
  <si>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</si>
  <si>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</si>
  <si>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</si>
  <si>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</si>
  <si>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</si>
  <si>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</si>
  <si>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</si>
  <si>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</si>
  <si>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</si>
  <si>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</si>
  <si>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</si>
  <si>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</si>
  <si>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</si>
  <si>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</si>
  <si>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</si>
  <si>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</si>
  <si>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</si>
  <si>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</si>
  <si>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</si>
  <si>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</si>
  <si>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</si>
  <si>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</si>
  <si>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</si>
  <si>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</si>
  <si>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</si>
  <si>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</si>
  <si>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</si>
  <si>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</si>
  <si>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</si>
  <si>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</si>
  <si>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</si>
  <si>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</si>
  <si>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</si>
  <si>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</si>
  <si>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</si>
  <si>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</si>
  <si>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</si>
  <si>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</si>
  <si>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</si>
  <si>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</si>
  <si>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</si>
  <si>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</si>
  <si>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</si>
  <si>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</si>
  <si>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</si>
  <si>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</si>
  <si>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</si>
  <si>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</si>
  <si>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</si>
  <si>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</si>
  <si>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</si>
  <si>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</si>
  <si>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</si>
  <si>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</si>
  <si>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</si>
  <si>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</si>
  <si>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</si>
  <si>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</si>
  <si>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</si>
  <si>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</si>
  <si>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</si>
  <si>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</si>
  <si>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</si>
  <si>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</si>
  <si>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</si>
  <si>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</si>
  <si>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</si>
  <si>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</si>
  <si>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</si>
  <si>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</si>
  <si>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</si>
  <si>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</si>
  <si>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</si>
  <si>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</si>
  <si>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</si>
  <si>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</si>
  <si>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</si>
  <si>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</si>
  <si>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</si>
  <si>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</si>
  <si>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</si>
  <si>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</si>
  <si>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</si>
  <si>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</si>
  <si>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</si>
  <si>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</si>
  <si>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</si>
  <si>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</si>
  <si>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</si>
  <si>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</si>
  <si>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</si>
  <si>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</si>
  <si>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</si>
  <si>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</si>
  <si>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</si>
  <si>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</si>
  <si>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</si>
  <si>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</si>
  <si>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</si>
  <si>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</si>
  <si>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</si>
  <si>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</si>
  <si>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</si>
  <si>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</si>
  <si>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</si>
  <si>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</si>
  <si>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</si>
  <si>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</si>
  <si>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</si>
  <si>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</si>
  <si>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</si>
  <si>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</si>
  <si>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</si>
  <si>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</si>
  <si>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</si>
  <si>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</si>
  <si>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</si>
  <si>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</si>
  <si>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</si>
  <si>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</si>
  <si>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</si>
  <si>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</si>
  <si>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</si>
  <si>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</si>
  <si>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</si>
  <si>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</si>
  <si>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</si>
  <si>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</si>
  <si>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</si>
  <si>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</si>
  <si>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</si>
  <si>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</si>
  <si>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</si>
  <si>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</si>
  <si>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</si>
  <si>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</si>
  <si>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</si>
  <si>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</si>
  <si>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</si>
  <si>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</si>
  <si>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</si>
  <si>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</si>
  <si>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</si>
  <si>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</si>
  <si>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</si>
  <si>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</si>
  <si>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</si>
  <si>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</si>
  <si>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</si>
  <si>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</si>
  <si>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</si>
  <si>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</si>
  <si>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</si>
  <si>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</si>
  <si>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</si>
  <si>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</si>
  <si>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</si>
  <si>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</si>
  <si>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</si>
  <si>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</si>
  <si>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</si>
  <si>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</si>
  <si>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</si>
  <si>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</si>
  <si>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</si>
  <si>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</si>
  <si>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</si>
  <si>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</si>
  <si>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</si>
  <si>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</si>
  <si>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</si>
  <si>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</si>
  <si>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</si>
  <si>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</si>
  <si>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</si>
  <si>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</si>
  <si>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</si>
  <si>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</si>
  <si>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</si>
  <si>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</si>
  <si>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</si>
  <si>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</si>
  <si>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</si>
  <si>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</si>
  <si>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</si>
  <si>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</si>
  <si>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</si>
  <si>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</si>
  <si>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</si>
  <si>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</si>
  <si>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</si>
  <si>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</si>
  <si>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</si>
  <si>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</si>
  <si>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</si>
  <si>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</si>
  <si>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</si>
  <si>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</si>
  <si>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</si>
  <si>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</si>
  <si>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</si>
  <si>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</si>
  <si>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</si>
  <si>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</si>
  <si>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</si>
  <si>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</si>
  <si>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</si>
  <si>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</si>
  <si>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</si>
  <si>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</si>
  <si>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</si>
  <si>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</si>
  <si>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</si>
  <si>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</si>
  <si>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</si>
  <si>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</si>
  <si>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</si>
  <si>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</si>
  <si>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</si>
  <si>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</si>
  <si>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</si>
  <si>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</si>
  <si>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</si>
  <si>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</si>
  <si>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</si>
  <si>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</si>
  <si>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</si>
  <si>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</si>
  <si>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</si>
  <si>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</si>
  <si>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</si>
  <si>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</si>
  <si>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</si>
  <si>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</si>
  <si>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</si>
  <si>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</si>
  <si>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</si>
  <si>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</si>
  <si>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</si>
  <si>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</si>
  <si>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</si>
  <si>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</si>
  <si>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</si>
  <si>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</si>
  <si>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</si>
  <si>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</si>
  <si>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</si>
  <si>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</si>
  <si>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</si>
  <si>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</si>
  <si>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</si>
  <si>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</si>
  <si>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</si>
  <si>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</si>
  <si>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</si>
  <si>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</si>
  <si>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</si>
  <si>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</si>
  <si>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</si>
  <si>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</si>
  <si>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</si>
  <si>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</si>
  <si>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</si>
  <si>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</si>
  <si>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</si>
  <si>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</si>
  <si>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</si>
  <si>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</si>
  <si>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</si>
  <si>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</si>
  <si>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</si>
  <si>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</si>
  <si>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</si>
  <si>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</si>
  <si>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</si>
  <si>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</si>
  <si>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</si>
  <si>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</si>
  <si>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</si>
  <si>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</si>
  <si>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</si>
  <si>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</si>
  <si>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</si>
  <si>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</si>
  <si>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</si>
  <si>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</si>
  <si>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</si>
  <si>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</si>
  <si>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</si>
  <si>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</si>
  <si>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</si>
  <si>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</si>
  <si>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</si>
  <si>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</si>
  <si>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</si>
  <si>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</si>
  <si>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</si>
  <si>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</si>
  <si>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</si>
  <si>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</si>
  <si>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</si>
  <si>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</si>
  <si>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</si>
  <si>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</si>
  <si>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</si>
  <si>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</si>
  <si>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</si>
  <si>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</si>
  <si>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</si>
  <si>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</si>
  <si>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</si>
  <si>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</si>
  <si>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</si>
  <si>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</si>
  <si>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</si>
  <si>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</si>
  <si>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</si>
  <si>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</si>
  <si>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</si>
  <si>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</si>
  <si>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</si>
  <si>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</si>
  <si>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</si>
  <si>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</si>
  <si>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</si>
  <si>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</si>
  <si>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</si>
  <si>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</si>
  <si>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</si>
  <si>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</si>
  <si>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</si>
  <si>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</si>
  <si>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</si>
  <si>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</si>
  <si>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</si>
  <si>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</si>
  <si>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</si>
  <si>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</si>
  <si>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</si>
  <si>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</si>
  <si>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</si>
  <si>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</si>
  <si>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</si>
  <si>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</si>
  <si>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</si>
  <si>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</si>
  <si>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</si>
  <si>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</si>
  <si>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</si>
  <si>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</si>
  <si>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</si>
  <si>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</si>
  <si>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</si>
  <si>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</si>
  <si>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</si>
  <si>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</si>
  <si>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</si>
  <si>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</si>
  <si>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</si>
  <si>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</si>
  <si>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</si>
  <si>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</si>
  <si>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</si>
  <si>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</si>
  <si>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</si>
  <si>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</si>
  <si>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</si>
  <si>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</si>
  <si>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</si>
  <si>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</si>
  <si>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</si>
  <si>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</si>
  <si>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</si>
  <si>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</si>
  <si>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</si>
  <si>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</si>
  <si>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</si>
  <si>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</si>
  <si>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</si>
  <si>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</si>
  <si>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</si>
  <si>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</si>
  <si>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</si>
  <si>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</si>
  <si>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</si>
  <si>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</si>
  <si>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</si>
  <si>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</si>
  <si>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</si>
  <si>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</si>
  <si>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</si>
  <si>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</si>
  <si>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</si>
  <si>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</si>
  <si>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</si>
  <si>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</si>
  <si>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</si>
  <si>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</si>
  <si>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</si>
  <si>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</si>
  <si>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</si>
  <si>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</si>
  <si>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</si>
  <si>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</si>
  <si>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</si>
  <si>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</si>
  <si>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</si>
  <si>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</si>
  <si>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</si>
  <si>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</si>
  <si>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</si>
  <si>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</si>
  <si>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</si>
  <si>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</si>
  <si>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</si>
  <si>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</si>
  <si>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</si>
  <si>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</si>
  <si>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</si>
  <si>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</si>
  <si>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</si>
  <si>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</si>
  <si>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</si>
  <si>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</si>
  <si>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</si>
  <si>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</si>
  <si>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</si>
  <si>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</si>
  <si>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</si>
  <si>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</si>
  <si>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</si>
  <si>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</si>
  <si>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</si>
  <si>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</si>
  <si>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</si>
  <si>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</si>
  <si>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</si>
  <si>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</si>
  <si>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</si>
  <si>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</si>
  <si>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</si>
  <si>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</si>
  <si>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</si>
  <si>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</si>
  <si>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</si>
  <si>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</si>
  <si>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</si>
  <si>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</si>
  <si>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</si>
  <si>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</si>
  <si>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</si>
  <si>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</si>
  <si>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</si>
  <si>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</si>
  <si>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</si>
  <si>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</si>
  <si>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</si>
  <si>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</si>
  <si>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</si>
  <si>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</si>
  <si>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</si>
  <si>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</si>
  <si>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</si>
  <si>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</si>
  <si>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</si>
  <si>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</si>
  <si>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</si>
  <si>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</si>
  <si>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</si>
  <si>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</si>
  <si>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</si>
  <si>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</si>
  <si>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</si>
  <si>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</si>
  <si>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</si>
  <si>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</si>
  <si>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</si>
  <si>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</si>
  <si>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</si>
  <si>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</si>
  <si>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</si>
  <si>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</si>
  <si>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</si>
  <si>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</si>
  <si>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</si>
  <si>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</si>
  <si>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</si>
  <si>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</si>
  <si>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</si>
  <si>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</si>
  <si>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</si>
  <si>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</si>
  <si>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</si>
  <si>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</si>
  <si>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</si>
  <si>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</si>
  <si>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</si>
  <si>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</si>
  <si>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</si>
  <si>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</si>
  <si>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</si>
  <si>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</si>
  <si>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</si>
  <si>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</si>
  <si>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</si>
  <si>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</si>
  <si>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</si>
  <si>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</si>
  <si>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</si>
  <si>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</si>
  <si>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</si>
  <si>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</si>
  <si>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</si>
  <si>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</si>
  <si>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</si>
  <si>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</si>
  <si>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</si>
  <si>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</si>
  <si>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</si>
  <si>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</si>
  <si>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</si>
  <si>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</si>
  <si>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</si>
  <si>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</si>
  <si>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</si>
  <si>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</si>
  <si>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</si>
  <si>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</si>
  <si>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</si>
  <si>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</si>
  <si>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</si>
  <si>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</si>
  <si>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</si>
  <si>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</si>
  <si>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</si>
  <si>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</si>
  <si>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</si>
  <si>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</si>
  <si>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</si>
  <si>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</si>
  <si>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</si>
  <si>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</si>
  <si>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</si>
  <si>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</si>
  <si>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</si>
  <si>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</si>
  <si>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</si>
  <si>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</si>
  <si>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</si>
  <si>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</si>
  <si>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</si>
  <si>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</si>
  <si>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</si>
  <si>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</si>
  <si>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</si>
  <si>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</si>
  <si>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</si>
  <si>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</si>
  <si>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</si>
  <si>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</si>
  <si>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</si>
  <si>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</si>
  <si>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</si>
  <si>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</si>
  <si>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</si>
  <si>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</si>
  <si>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</si>
  <si>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</si>
  <si>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</si>
  <si>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</si>
  <si>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</si>
  <si>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</si>
  <si>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</si>
  <si>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</si>
  <si>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</si>
  <si>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</si>
  <si>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</si>
  <si>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</si>
  <si>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</si>
  <si>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</si>
  <si>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</si>
  <si>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</si>
  <si>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</si>
  <si>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</si>
  <si>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</si>
  <si>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</si>
  <si>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</si>
  <si>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</si>
  <si>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</si>
  <si>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</si>
  <si>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</si>
  <si>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</si>
  <si>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</si>
  <si>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</si>
  <si>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</si>
  <si>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</si>
  <si>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</si>
  <si>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</si>
  <si>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</si>
  <si>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</si>
  <si>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</si>
  <si>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</si>
  <si>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</si>
  <si>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</si>
  <si>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</si>
  <si>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</si>
  <si>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</si>
  <si>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</si>
  <si>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</si>
  <si>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</si>
  <si>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</si>
  <si>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</si>
  <si>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</si>
  <si>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</si>
  <si>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</si>
  <si>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</si>
  <si>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</si>
  <si>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</si>
  <si>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</si>
  <si>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</si>
  <si>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</si>
  <si>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</si>
  <si>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</si>
  <si>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</si>
  <si>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</si>
  <si>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</si>
  <si>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</si>
  <si>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</si>
  <si>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</si>
  <si>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</si>
  <si>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</si>
  <si>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</si>
  <si>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</si>
  <si>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</si>
  <si>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</si>
  <si>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</si>
  <si>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</si>
  <si>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</si>
  <si>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</si>
  <si>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</si>
  <si>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</si>
  <si>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</si>
  <si>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</si>
  <si>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</si>
  <si>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</si>
  <si>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</si>
  <si>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</si>
  <si>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</si>
  <si>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</si>
  <si>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</si>
  <si>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</si>
  <si>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</si>
  <si>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</si>
  <si>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</si>
  <si>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</si>
  <si>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</si>
  <si>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</si>
  <si>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</si>
  <si>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</si>
  <si>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</si>
  <si>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</si>
  <si>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</si>
  <si>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</si>
  <si>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</si>
  <si>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</si>
  <si>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</si>
  <si>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</si>
  <si>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</si>
  <si>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</si>
  <si>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</si>
  <si>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</si>
  <si>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</si>
  <si>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</si>
  <si>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</si>
  <si>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</si>
  <si>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</si>
  <si>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</si>
  <si>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</si>
  <si>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</si>
  <si>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</si>
  <si>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</si>
  <si>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</si>
  <si>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</si>
  <si>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</si>
  <si>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</si>
  <si>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</si>
  <si>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</si>
  <si>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</si>
  <si>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</si>
  <si>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</si>
  <si>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</si>
  <si>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</si>
  <si>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</si>
  <si>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</si>
  <si>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</si>
  <si>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</si>
  <si>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</si>
  <si>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</si>
  <si>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</si>
  <si>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</si>
  <si>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</si>
  <si>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</si>
  <si>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</si>
  <si>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</si>
  <si>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</si>
  <si>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</si>
  <si>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</si>
  <si>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</si>
  <si>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</si>
  <si>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</si>
  <si>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</si>
  <si>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</si>
  <si>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</si>
  <si>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</si>
  <si>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</si>
  <si>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</si>
  <si>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</si>
  <si>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</si>
  <si>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</si>
  <si>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</si>
  <si>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</si>
  <si>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</si>
  <si>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</si>
  <si>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</si>
  <si>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</si>
  <si>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</si>
  <si>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</si>
  <si>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</si>
  <si>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</si>
  <si>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</si>
  <si>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</si>
  <si>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</si>
  <si>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</si>
  <si>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</si>
  <si>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</si>
  <si>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</si>
  <si>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</si>
  <si>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</si>
  <si>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</si>
  <si>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</si>
  <si>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</si>
  <si>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</si>
  <si>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</si>
  <si>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</si>
  <si>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</si>
  <si>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</si>
  <si>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</si>
  <si>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</si>
  <si>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</si>
  <si>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</si>
  <si>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</si>
  <si>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</si>
  <si>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</si>
  <si>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</si>
  <si>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</si>
  <si>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</si>
  <si>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</si>
  <si>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</si>
  <si>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</si>
  <si>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</si>
  <si>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</si>
  <si>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</si>
  <si>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</si>
  <si>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</si>
  <si>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</si>
  <si>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</si>
  <si>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</si>
  <si>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</si>
  <si>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</si>
  <si>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</si>
  <si>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</si>
  <si>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</si>
  <si>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</si>
  <si>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</si>
  <si>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</si>
  <si>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</si>
  <si>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</si>
  <si>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</si>
  <si>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</si>
  <si>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</si>
  <si>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</si>
  <si>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</si>
  <si>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</si>
  <si>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</si>
  <si>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</si>
  <si>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</si>
  <si>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</si>
  <si>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</si>
  <si>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</si>
  <si>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</si>
  <si>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</si>
  <si>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</si>
  <si>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</si>
  <si>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</si>
  <si>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</si>
  <si>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</si>
  <si>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</si>
  <si>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</si>
  <si>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</si>
  <si>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</si>
  <si>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</si>
  <si>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</si>
  <si>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</si>
  <si>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</si>
  <si>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</si>
  <si>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</si>
  <si>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</si>
  <si>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</si>
  <si>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</si>
  <si>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</si>
  <si>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</si>
  <si>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</si>
  <si>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</si>
  <si>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</si>
  <si>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</si>
  <si>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</si>
  <si>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</si>
  <si>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</si>
  <si>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</si>
  <si>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</si>
  <si>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</si>
  <si>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</si>
  <si>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</si>
  <si>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</si>
  <si>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</si>
  <si>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</si>
  <si>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</si>
  <si>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</si>
  <si>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</si>
  <si>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</si>
  <si>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</si>
  <si>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</si>
  <si>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</si>
  <si>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</si>
  <si>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</si>
  <si>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</si>
  <si>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</si>
  <si>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</si>
  <si>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</si>
  <si>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</si>
  <si>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</si>
  <si>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</si>
  <si>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</si>
  <si>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</si>
  <si>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</si>
  <si>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</si>
  <si>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</si>
  <si>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</si>
  <si>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</si>
  <si>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</si>
  <si>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</si>
  <si>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</si>
  <si>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</si>
  <si>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</si>
  <si>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</si>
  <si>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</si>
  <si>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</si>
  <si>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</si>
  <si>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</si>
  <si>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</si>
  <si>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</si>
  <si>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</si>
  <si>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</si>
  <si>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</si>
  <si>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</si>
  <si>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</si>
  <si>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</si>
  <si>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</si>
  <si>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</si>
  <si>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</si>
  <si>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</si>
  <si>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</si>
  <si>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</si>
  <si>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</si>
  <si>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</si>
  <si>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</si>
  <si>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</si>
  <si>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</si>
  <si>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</si>
  <si>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</si>
  <si>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</si>
  <si>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</si>
  <si>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</si>
  <si>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</si>
  <si>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</si>
  <si>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</si>
  <si>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</si>
  <si>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</si>
  <si>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</si>
  <si>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</si>
  <si>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</si>
  <si>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</si>
  <si>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</si>
  <si>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</si>
  <si>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</si>
  <si>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</si>
  <si>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</si>
  <si>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</si>
  <si>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</si>
  <si>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</si>
  <si>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</si>
  <si>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</si>
  <si>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</si>
  <si>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</si>
  <si>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</si>
  <si>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</si>
  <si>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</si>
  <si>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</si>
  <si>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</si>
  <si>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</si>
  <si>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</si>
  <si>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</si>
  <si>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</si>
  <si>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</si>
  <si>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</si>
  <si>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</si>
  <si>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</si>
  <si>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</si>
  <si>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</si>
  <si>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</si>
  <si>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</si>
  <si>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</si>
  <si>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</si>
  <si>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</si>
  <si>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</si>
  <si>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</si>
  <si>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</si>
  <si>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</si>
  <si>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</si>
  <si>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</si>
  <si>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</si>
  <si>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</si>
  <si>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</si>
  <si>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</si>
  <si>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</si>
  <si>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</si>
  <si>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</si>
  <si>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</si>
  <si>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</si>
  <si>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</si>
  <si>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</si>
  <si>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</si>
  <si>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</si>
  <si>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</si>
  <si>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</si>
  <si>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</si>
  <si>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</si>
  <si>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</si>
  <si>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</si>
  <si>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</si>
  <si>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</si>
  <si>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</si>
  <si>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</si>
  <si>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</si>
  <si>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</si>
  <si>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</si>
  <si>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</si>
  <si>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</si>
  <si>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</si>
  <si>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</si>
  <si>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</si>
  <si>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</si>
  <si>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</si>
  <si>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</si>
  <si>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</si>
  <si>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</si>
  <si>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</si>
  <si>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</si>
  <si>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</si>
  <si>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</si>
  <si>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</si>
  <si>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</si>
  <si>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</si>
  <si>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</si>
  <si>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</si>
  <si>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</si>
  <si>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</si>
  <si>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</si>
  <si>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</si>
  <si>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</si>
  <si>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</si>
  <si>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</si>
  <si>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</si>
  <si>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</si>
  <si>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</si>
  <si>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</si>
  <si>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</si>
  <si>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</si>
  <si>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</si>
  <si>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</si>
  <si>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</si>
  <si>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</si>
  <si>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</si>
  <si>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</si>
  <si>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</si>
  <si>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</si>
  <si>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</si>
  <si>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</si>
  <si>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</si>
  <si>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</si>
  <si>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</si>
  <si>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</si>
  <si>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</si>
  <si>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</si>
  <si>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</si>
  <si>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</si>
  <si>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</si>
  <si>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</si>
  <si>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</si>
  <si>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</si>
  <si>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</si>
  <si>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</si>
  <si>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</si>
  <si>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</si>
  <si>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</si>
  <si>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</si>
  <si>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</si>
  <si>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</si>
  <si>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</si>
  <si>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</si>
  <si>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</si>
  <si>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</si>
  <si>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</si>
  <si>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</si>
  <si>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</si>
  <si>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</si>
  <si>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</si>
  <si>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</si>
  <si>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</si>
  <si>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</si>
  <si>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</si>
  <si>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</si>
  <si>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</si>
  <si>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</si>
  <si>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</si>
  <si>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</si>
  <si>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</si>
  <si>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</si>
  <si>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</si>
  <si>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</si>
  <si>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</si>
  <si>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</si>
  <si>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</si>
  <si>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</si>
  <si>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</si>
  <si>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</si>
  <si>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</si>
  <si>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</si>
  <si>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</si>
  <si>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</si>
  <si>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</si>
  <si>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</si>
  <si>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</si>
  <si>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</si>
  <si>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</si>
  <si>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</si>
  <si>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</si>
  <si>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</si>
  <si>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</si>
  <si>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</si>
  <si>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</si>
  <si>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</si>
  <si>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</si>
  <si>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</si>
  <si>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</si>
  <si>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</si>
  <si>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</si>
  <si>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</si>
  <si>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</si>
  <si>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</si>
  <si>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</si>
  <si>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</si>
  <si>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</si>
  <si>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</si>
  <si>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</si>
  <si>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</si>
  <si>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</si>
  <si>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</si>
  <si>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</si>
  <si>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</si>
  <si>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</si>
  <si>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</si>
  <si>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</si>
  <si>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</si>
  <si>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</si>
  <si>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</si>
  <si>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</si>
  <si>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</si>
  <si>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</si>
  <si>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</si>
  <si>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</si>
  <si>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</si>
  <si>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</si>
  <si>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</si>
  <si>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</si>
  <si>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</si>
  <si>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</si>
  <si>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</si>
  <si>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</si>
  <si>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</si>
  <si>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</si>
  <si>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</si>
  <si>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</si>
  <si>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</si>
  <si>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</si>
  <si>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</si>
  <si>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</si>
  <si>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</si>
  <si>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</si>
  <si>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</si>
  <si>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</si>
  <si>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</si>
  <si>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</si>
  <si>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</si>
  <si>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</si>
  <si>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</si>
  <si>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</si>
  <si>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</si>
  <si>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</si>
  <si>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</si>
  <si>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</si>
  <si>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</si>
  <si>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</si>
  <si>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</si>
  <si>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</si>
  <si>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</si>
  <si>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</si>
  <si>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</si>
  <si>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</si>
  <si>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</si>
  <si>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</si>
  <si>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</si>
  <si>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</si>
  <si>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</si>
  <si>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</si>
  <si>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</si>
  <si>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</si>
  <si>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</si>
  <si>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</si>
  <si>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</si>
  <si>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</si>
  <si>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</si>
  <si>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</si>
  <si>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</si>
  <si>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</si>
  <si>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</si>
  <si>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</si>
  <si>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</si>
  <si>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</si>
  <si>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</si>
  <si>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</si>
  <si>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</si>
  <si>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</si>
  <si>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</si>
  <si>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</si>
  <si>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</si>
  <si>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</si>
  <si>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</si>
  <si>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</si>
  <si>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</si>
  <si>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</si>
  <si>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</si>
  <si>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</si>
  <si>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</si>
  <si>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</si>
  <si>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</si>
  <si>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</si>
  <si>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</si>
  <si>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</si>
  <si>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</si>
  <si>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</si>
  <si>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</si>
  <si>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</si>
  <si>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</si>
  <si>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</si>
  <si>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</si>
  <si>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</si>
  <si>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</si>
  <si>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</si>
  <si>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</si>
  <si>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</si>
  <si>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</si>
  <si>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</si>
  <si>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</si>
  <si>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</si>
  <si>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</si>
  <si>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</si>
  <si>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</si>
  <si>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</si>
  <si>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</si>
  <si>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</si>
  <si>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</si>
  <si>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</si>
  <si>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</si>
  <si>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</si>
  <si>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</si>
  <si>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</si>
  <si>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</si>
  <si>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</si>
  <si>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</si>
  <si>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</si>
  <si>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</si>
  <si>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</si>
  <si>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</si>
  <si>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</si>
  <si>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</si>
  <si>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</si>
  <si>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</si>
  <si>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</si>
  <si>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</si>
  <si>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</si>
  <si>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</si>
  <si>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</si>
  <si>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</si>
  <si>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</si>
  <si>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</si>
  <si>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</si>
  <si>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</si>
  <si>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</si>
  <si>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</si>
  <si>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</si>
  <si>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</si>
  <si>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</si>
  <si>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</si>
  <si>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</si>
  <si>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</si>
  <si>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</si>
  <si>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</si>
  <si>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</si>
  <si>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</si>
  <si>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</si>
  <si>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</si>
  <si>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</si>
  <si>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</si>
  <si>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</si>
  <si>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</si>
  <si>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</si>
  <si>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</si>
  <si>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</si>
  <si>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</si>
  <si>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</si>
  <si>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</si>
  <si>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</si>
  <si>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</si>
  <si>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</si>
  <si>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</si>
  <si>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</si>
  <si>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</si>
  <si>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</si>
  <si>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</si>
  <si>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</si>
  <si>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</si>
  <si>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</si>
  <si>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</si>
  <si>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</si>
  <si>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</si>
  <si>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</si>
  <si>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</si>
  <si>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</si>
  <si>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</si>
  <si>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</si>
  <si>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</si>
  <si>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</si>
  <si>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</si>
  <si>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</si>
  <si>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</si>
  <si>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</si>
  <si>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</si>
  <si>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</si>
  <si>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</si>
  <si>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</si>
  <si>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</si>
  <si>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</si>
  <si>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</si>
  <si>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</si>
  <si>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</si>
  <si>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</si>
  <si>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</si>
  <si>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</si>
  <si>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</si>
  <si>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</si>
  <si>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</si>
  <si>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</si>
  <si>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</si>
  <si>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</si>
  <si>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</si>
  <si>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</si>
  <si>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</si>
  <si>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</si>
  <si>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</si>
  <si>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</si>
  <si>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</si>
  <si>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</si>
  <si>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</si>
  <si>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</si>
  <si>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</si>
  <si>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</si>
  <si>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</si>
  <si>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</si>
  <si>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</si>
  <si>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</si>
  <si>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</si>
  <si>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</si>
  <si>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</si>
  <si>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</si>
  <si>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</si>
  <si>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</si>
  <si>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</si>
  <si>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</si>
  <si>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</si>
  <si>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</si>
  <si>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</si>
  <si>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</si>
  <si>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</si>
  <si>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</si>
  <si>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</si>
  <si>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</si>
  <si>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</si>
  <si>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</si>
  <si>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</si>
  <si>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</si>
  <si>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</si>
  <si>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</si>
  <si>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</si>
  <si>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</si>
  <si>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</si>
  <si>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</si>
  <si>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</si>
  <si>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</si>
  <si>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</si>
  <si>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</si>
  <si>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</si>
  <si>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</si>
  <si>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</si>
  <si>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</si>
  <si>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</si>
  <si>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</si>
  <si>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</si>
  <si>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</si>
  <si>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</si>
  <si>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</si>
  <si>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</si>
  <si>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</si>
  <si>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</si>
  <si>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</si>
  <si>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</si>
  <si>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</si>
  <si>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</si>
  <si>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</si>
  <si>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</si>
  <si>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</si>
  <si>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</si>
  <si>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</si>
  <si>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</si>
  <si>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</si>
  <si>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</si>
  <si>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</si>
  <si>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</si>
  <si>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</si>
  <si>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</si>
  <si>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</si>
  <si>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</si>
  <si>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</si>
  <si>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</si>
  <si>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</si>
  <si>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</si>
  <si>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</si>
  <si>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</si>
  <si>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</si>
  <si>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</si>
  <si>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</si>
  <si>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</si>
  <si>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</si>
  <si>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</si>
  <si>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</si>
  <si>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</si>
  <si>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</si>
  <si>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</si>
  <si>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</si>
  <si>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</si>
  <si>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</si>
  <si>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</si>
  <si>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</si>
  <si>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</si>
  <si>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</si>
  <si>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</si>
  <si>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</si>
  <si>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</si>
  <si>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</si>
  <si>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</si>
  <si>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</si>
  <si>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</si>
  <si>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</si>
  <si>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</si>
  <si>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</si>
  <si>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</si>
  <si>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</si>
  <si>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</si>
  <si>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</si>
  <si>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</si>
  <si>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</si>
  <si>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</si>
  <si>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</si>
  <si>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</si>
  <si>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</si>
  <si>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</si>
  <si>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</si>
  <si>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</si>
  <si>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</si>
  <si>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</si>
  <si>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</si>
  <si>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</si>
  <si>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</si>
  <si>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</si>
  <si>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</si>
  <si>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</si>
  <si>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</si>
  <si>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</si>
  <si>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</si>
  <si>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</si>
  <si>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</si>
  <si>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</si>
  <si>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</si>
  <si>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</si>
  <si>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</si>
  <si>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</si>
  <si>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</si>
  <si>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</si>
  <si>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</si>
  <si>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</si>
  <si>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</si>
  <si>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</si>
  <si>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</si>
  <si>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</si>
  <si>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</si>
  <si>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</si>
  <si>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</si>
  <si>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</si>
  <si>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</si>
  <si>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</si>
  <si>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</si>
  <si>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</si>
  <si>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</si>
  <si>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</si>
  <si>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</si>
  <si>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</si>
  <si>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</si>
  <si>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</si>
  <si>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</si>
  <si>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</si>
  <si>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</si>
  <si>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</si>
  <si>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</si>
  <si>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</si>
  <si>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</si>
  <si>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</si>
  <si>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</si>
  <si>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</si>
  <si>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</si>
  <si>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</si>
  <si>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</si>
  <si>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</si>
  <si>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</si>
  <si>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</si>
  <si>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</si>
  <si>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</si>
  <si>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</si>
  <si>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</si>
  <si>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</si>
  <si>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</si>
  <si>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</si>
  <si>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</si>
  <si>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</si>
  <si>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</si>
  <si>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</si>
  <si>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</si>
  <si>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</si>
  <si>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</si>
  <si>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</si>
  <si>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</si>
  <si>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</si>
  <si>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</si>
  <si>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</si>
  <si>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</si>
  <si>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</si>
  <si>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</si>
  <si>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</si>
  <si>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</si>
  <si>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</si>
  <si>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</si>
  <si>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</si>
  <si>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</si>
  <si>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</si>
  <si>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</si>
  <si>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</si>
  <si>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</si>
  <si>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</si>
  <si>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</si>
  <si>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</si>
  <si>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</si>
  <si>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</si>
  <si>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</si>
  <si>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</si>
  <si>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</si>
  <si>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</si>
  <si>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</si>
  <si>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</si>
  <si>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</si>
  <si>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</si>
  <si>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</si>
  <si>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</si>
  <si>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</si>
  <si>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</si>
  <si>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</si>
  <si>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</si>
  <si>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</si>
  <si>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</si>
  <si>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</si>
  <si>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</si>
  <si>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</si>
  <si>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</si>
  <si>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</si>
  <si>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</si>
  <si>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</si>
  <si>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</si>
  <si>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</si>
  <si>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</si>
  <si>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</si>
  <si>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</si>
  <si>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</si>
  <si>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</si>
  <si>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</si>
  <si>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</si>
  <si>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</si>
  <si>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</si>
  <si>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</si>
  <si>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</si>
  <si>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</si>
  <si>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</si>
  <si>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</si>
  <si>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</si>
  <si>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</si>
  <si>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</si>
  <si>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</si>
  <si>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</si>
  <si>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</si>
  <si>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</si>
  <si>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</si>
  <si>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</si>
  <si>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</si>
  <si>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</si>
  <si>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</si>
  <si>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</si>
  <si>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</si>
  <si>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</si>
  <si>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</si>
  <si>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</si>
  <si>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</si>
  <si>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</si>
  <si>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</si>
  <si>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</si>
  <si>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</si>
  <si>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</si>
  <si>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</si>
  <si>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</si>
  <si>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</si>
  <si>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</si>
  <si>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</si>
  <si>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</si>
  <si>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</si>
  <si>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</si>
  <si>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</si>
  <si>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</si>
  <si>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</si>
  <si>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</si>
  <si>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</si>
  <si>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</si>
  <si>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</si>
  <si>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</si>
  <si>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</si>
  <si>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</si>
  <si>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</si>
  <si>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</si>
  <si>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</si>
  <si>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</si>
  <si>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</si>
  <si>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</si>
  <si>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</si>
  <si>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</si>
  <si>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</si>
  <si>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</si>
  <si>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</si>
  <si>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</si>
  <si>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</si>
  <si>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</si>
  <si>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</si>
  <si>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</si>
  <si>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</si>
  <si>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</si>
  <si>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</si>
  <si>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</si>
  <si>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</si>
  <si>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</si>
  <si>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</si>
  <si>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</si>
  <si>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</si>
  <si>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</si>
  <si>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</si>
  <si>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</si>
  <si>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</si>
  <si>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</si>
  <si>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</si>
  <si>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</si>
  <si>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</si>
  <si>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</si>
  <si>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</si>
  <si>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</si>
  <si>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</si>
  <si>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</si>
  <si>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</si>
  <si>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</si>
  <si>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</si>
  <si>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</si>
  <si>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</si>
  <si>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</si>
  <si>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</si>
  <si>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</si>
  <si>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</si>
  <si>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</si>
  <si>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</si>
  <si>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</si>
  <si>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</si>
  <si>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</si>
  <si>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</si>
  <si>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</si>
  <si>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</si>
  <si>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</si>
  <si>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</si>
  <si>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</si>
  <si>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</si>
  <si>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</si>
  <si>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</si>
  <si>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</si>
  <si>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</si>
  <si>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</si>
  <si>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</si>
  <si>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</si>
  <si>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</si>
  <si>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</si>
  <si>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</si>
  <si>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</si>
  <si>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</si>
  <si>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</si>
  <si>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</si>
  <si>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</si>
  <si>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</si>
  <si>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</si>
  <si>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</si>
  <si>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</si>
  <si>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</si>
  <si>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</si>
  <si>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</si>
  <si>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</si>
  <si>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</si>
  <si>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</si>
  <si>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</si>
  <si>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</si>
  <si>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</si>
  <si>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</si>
  <si>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</si>
  <si>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</si>
  <si>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</si>
  <si>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</si>
  <si>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</si>
  <si>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</si>
  <si>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</si>
  <si>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</si>
  <si>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</si>
  <si>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</si>
  <si>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</si>
  <si>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</si>
  <si>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</si>
  <si>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</si>
  <si>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</si>
  <si>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</si>
  <si>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</si>
  <si>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</si>
  <si>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</si>
  <si>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</si>
  <si>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</si>
  <si>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</si>
  <si>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</si>
  <si>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</si>
  <si>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</si>
  <si>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</si>
  <si>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</si>
  <si>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</si>
  <si>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</si>
  <si>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</si>
  <si>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</si>
  <si>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</si>
  <si>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</si>
  <si>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</si>
  <si>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</si>
  <si>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</si>
  <si>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</si>
  <si>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</si>
  <si>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</si>
  <si>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</si>
  <si>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</si>
  <si>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</si>
  <si>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</si>
  <si>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</si>
  <si>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</si>
  <si>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</si>
  <si>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</si>
  <si>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</si>
  <si>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</si>
  <si>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</si>
  <si>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</si>
  <si>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</si>
  <si>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</si>
  <si>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</si>
  <si>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</si>
  <si>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</si>
  <si>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</si>
  <si>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</si>
  <si>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</si>
  <si>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</si>
  <si>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</si>
  <si>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</si>
  <si>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</si>
  <si>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</si>
  <si>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</si>
  <si>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</si>
  <si>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</si>
  <si>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</si>
  <si>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</si>
  <si>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</si>
  <si>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</si>
  <si>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</si>
  <si>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</si>
  <si>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</si>
  <si>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</si>
  <si>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</si>
  <si>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</si>
  <si>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</si>
  <si>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</si>
  <si>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</si>
  <si>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</si>
  <si>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</si>
  <si>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</si>
  <si>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</si>
  <si>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</si>
  <si>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</si>
  <si>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</si>
  <si>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</si>
  <si>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</si>
  <si>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</si>
  <si>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</si>
  <si>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</si>
  <si>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</si>
  <si>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</si>
  <si>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</si>
  <si>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</si>
  <si>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</si>
  <si>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</si>
  <si>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</si>
  <si>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</si>
  <si>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</si>
  <si>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</si>
  <si>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</si>
  <si>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</si>
  <si>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</si>
  <si>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</si>
  <si>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</si>
  <si>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</si>
  <si>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</si>
  <si>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</si>
  <si>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</si>
  <si>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</si>
  <si>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</si>
  <si>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</si>
  <si>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</si>
  <si>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</si>
  <si>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</si>
  <si>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</si>
  <si>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</si>
  <si>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</si>
  <si>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</si>
  <si>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</si>
  <si>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</si>
  <si>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</si>
  <si>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</si>
  <si>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</si>
  <si>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</si>
  <si>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</si>
  <si>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</si>
  <si>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</si>
  <si>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</si>
  <si>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</si>
  <si>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</si>
  <si>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</si>
  <si>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</si>
  <si>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</si>
  <si>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</si>
  <si>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</si>
  <si>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</si>
  <si>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</si>
  <si>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</si>
  <si>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</si>
  <si>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</si>
  <si>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</si>
  <si>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</si>
  <si>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</si>
  <si>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</si>
  <si>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</si>
  <si>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</si>
  <si>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</si>
  <si>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</si>
  <si>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</si>
  <si>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</si>
  <si>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</si>
  <si>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</si>
  <si>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</si>
  <si>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</si>
  <si>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</si>
  <si>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</si>
  <si>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</si>
  <si>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</si>
  <si>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</si>
  <si>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</si>
  <si>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</si>
  <si>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</si>
  <si>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</si>
  <si>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</si>
  <si>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</si>
  <si>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</si>
  <si>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</si>
  <si>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</si>
  <si>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</si>
  <si>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</si>
  <si>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</si>
  <si>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</si>
  <si>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</si>
  <si>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</si>
  <si>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</si>
  <si>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</si>
  <si>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</si>
  <si>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</si>
  <si>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</si>
  <si>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</si>
  <si>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</si>
  <si>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</si>
  <si>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</si>
  <si>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</si>
  <si>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</si>
  <si>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</si>
  <si>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</si>
  <si>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</si>
  <si>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</si>
  <si>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</si>
  <si>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</si>
  <si>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</si>
  <si>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</si>
  <si>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</si>
  <si>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</si>
  <si>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</si>
  <si>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</si>
  <si>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</si>
  <si>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</si>
  <si>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</si>
  <si>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</si>
  <si>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</si>
  <si>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</si>
  <si>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</si>
  <si>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</si>
  <si>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</si>
  <si>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</si>
  <si>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</si>
  <si>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</si>
  <si>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</si>
  <si>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</si>
  <si>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</si>
  <si>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</si>
  <si>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</si>
  <si>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</si>
  <si>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</si>
  <si>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</si>
  <si>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</si>
  <si>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</si>
  <si>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</si>
  <si>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</si>
  <si>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</si>
  <si>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</si>
  <si>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</si>
  <si>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</si>
  <si>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</si>
  <si>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</si>
  <si>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</si>
  <si>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</si>
  <si>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</si>
  <si>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</si>
  <si>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</si>
  <si>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</si>
  <si>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</si>
  <si>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</si>
  <si>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</si>
  <si>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</si>
  <si>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</si>
  <si>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</si>
  <si>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</si>
  <si>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</si>
  <si>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</si>
  <si>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</si>
  <si>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</si>
  <si>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</si>
  <si>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</si>
  <si>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</si>
  <si>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</si>
  <si>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</si>
  <si>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</si>
  <si>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</si>
  <si>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</si>
  <si>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</si>
  <si>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</si>
  <si>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</si>
  <si>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</si>
  <si>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</si>
  <si>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</si>
  <si>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</si>
  <si>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</si>
  <si>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</si>
  <si>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</si>
  <si>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</si>
  <si>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</si>
  <si>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</si>
  <si>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</si>
  <si>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</si>
  <si>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</si>
  <si>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</si>
  <si>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</si>
  <si>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</si>
  <si>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</si>
  <si>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</si>
  <si>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</si>
  <si>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</si>
  <si>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</si>
  <si>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</si>
  <si>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</si>
  <si>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</si>
  <si>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</si>
  <si>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</si>
  <si>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</si>
  <si>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</si>
  <si>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</si>
  <si>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</si>
  <si>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</si>
  <si>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</si>
  <si>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</si>
  <si>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</si>
  <si>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</si>
  <si>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</si>
  <si>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</si>
  <si>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</si>
  <si>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</si>
  <si>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</si>
  <si>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</si>
  <si>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</si>
  <si>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</si>
  <si>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</si>
  <si>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</si>
  <si>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</si>
  <si>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</si>
  <si>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</si>
  <si>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</si>
  <si>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</si>
  <si>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</si>
  <si>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</si>
  <si>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</si>
  <si>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</si>
  <si>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</si>
  <si>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</si>
  <si>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</si>
  <si>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</si>
  <si>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</si>
  <si>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</si>
  <si>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</si>
  <si>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</si>
  <si>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</si>
  <si>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</si>
  <si>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</si>
  <si>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</si>
  <si>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</si>
  <si>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</si>
  <si>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</si>
  <si>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</si>
  <si>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</si>
  <si>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</si>
  <si>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</si>
  <si>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</si>
  <si>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</si>
  <si>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</si>
  <si>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</si>
  <si>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</si>
  <si>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</si>
  <si>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</si>
  <si>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</si>
  <si>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</si>
  <si>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</si>
  <si>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</si>
  <si>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</si>
  <si>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</si>
  <si>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</si>
  <si>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</si>
  <si>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</si>
  <si>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</si>
  <si>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</si>
  <si>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</si>
  <si>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</si>
  <si>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</si>
  <si>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</si>
  <si>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</si>
  <si>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</si>
  <si>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</si>
  <si>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</si>
  <si>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</si>
  <si>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</si>
  <si>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</si>
  <si>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</si>
  <si>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</si>
  <si>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</si>
  <si>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</si>
  <si>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</si>
  <si>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</si>
  <si>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</si>
  <si>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</si>
  <si>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</si>
  <si>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</si>
  <si>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</si>
  <si>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</si>
  <si>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</si>
  <si>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</si>
  <si>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</si>
  <si>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</si>
  <si>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</si>
  <si>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</si>
  <si>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</si>
  <si>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</si>
  <si>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</si>
  <si>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</si>
  <si>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</si>
  <si>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</si>
  <si>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</si>
  <si>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</si>
  <si>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</si>
  <si>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</si>
  <si>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</si>
  <si>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</si>
  <si>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</si>
  <si>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</si>
  <si>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</si>
  <si>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</si>
  <si>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</si>
  <si>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</si>
  <si>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</si>
  <si>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</si>
  <si>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</si>
  <si>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</si>
  <si>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</si>
  <si>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</si>
  <si>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</si>
  <si>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</si>
  <si>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</si>
  <si>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</si>
  <si>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</si>
  <si>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</si>
  <si>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</si>
  <si>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</si>
  <si>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</si>
  <si>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</si>
  <si>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</si>
  <si>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</si>
  <si>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</si>
  <si>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</si>
  <si>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</si>
  <si>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</si>
  <si>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</si>
  <si>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</si>
  <si>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</si>
  <si>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</si>
  <si>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</si>
  <si>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</si>
  <si>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</si>
  <si>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</si>
  <si>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</si>
  <si>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</si>
  <si>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</si>
  <si>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</si>
  <si>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</si>
  <si>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</si>
  <si>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</si>
  <si>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</si>
  <si>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</si>
  <si>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</si>
  <si>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</si>
  <si>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</si>
  <si>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</si>
  <si>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</si>
  <si>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</si>
  <si>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</si>
  <si>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</si>
  <si>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</si>
  <si>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</si>
  <si>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</si>
  <si>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</si>
  <si>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</si>
  <si>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</si>
  <si>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</si>
  <si>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</si>
  <si>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</si>
  <si>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</si>
  <si>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</si>
  <si>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</si>
  <si>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</si>
  <si>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</si>
  <si>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</si>
  <si>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</si>
  <si>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</si>
  <si>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</si>
  <si>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</si>
  <si>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</si>
  <si>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</si>
  <si>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</si>
  <si>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</si>
  <si>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</si>
  <si>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</si>
  <si>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</si>
  <si>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</si>
  <si>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</si>
  <si>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</si>
  <si>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</si>
  <si>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</si>
  <si>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</si>
  <si>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</si>
  <si>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</si>
  <si>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</si>
  <si>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</si>
  <si>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</si>
  <si>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</si>
  <si>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</si>
  <si>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</si>
  <si>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</si>
  <si>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</si>
  <si>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</si>
  <si>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</si>
  <si>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</si>
  <si>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</si>
  <si>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</si>
  <si>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</si>
  <si>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</si>
  <si>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</si>
  <si>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</si>
  <si>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</si>
  <si>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</si>
  <si>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</si>
  <si>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</si>
  <si>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</si>
  <si>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</si>
  <si>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</si>
  <si>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</si>
  <si>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</si>
  <si>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</si>
  <si>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</si>
  <si>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</si>
  <si>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</si>
  <si>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</si>
  <si>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</si>
  <si>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</si>
  <si>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</si>
  <si>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</si>
  <si>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</si>
  <si>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</si>
  <si>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</si>
  <si>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</si>
  <si>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</si>
  <si>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</si>
  <si>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</si>
  <si>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</si>
  <si>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</si>
  <si>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</si>
  <si>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</si>
  <si>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</si>
  <si>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</si>
  <si>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</si>
  <si>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</si>
  <si>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</si>
  <si>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</si>
  <si>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</si>
  <si>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</si>
  <si>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</si>
  <si>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</si>
  <si>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</si>
  <si>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</si>
  <si>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</si>
  <si>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</si>
  <si>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</si>
  <si>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</si>
  <si>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</si>
  <si>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</si>
  <si>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</si>
  <si>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</si>
  <si>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</si>
  <si>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</si>
  <si>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</si>
  <si>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</si>
  <si>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</si>
  <si>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</si>
  <si>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</si>
  <si>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</si>
  <si>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</si>
  <si>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</si>
  <si>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</si>
  <si>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</si>
  <si>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</si>
  <si>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</si>
  <si>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</si>
  <si>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</si>
  <si>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</si>
  <si>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</si>
  <si>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</si>
  <si>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</si>
  <si>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</si>
  <si>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</si>
  <si>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</si>
  <si>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</si>
  <si>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</si>
  <si>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</si>
  <si>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</si>
  <si>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</si>
  <si>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</si>
  <si>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</si>
  <si>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</si>
  <si>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</si>
  <si>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</si>
  <si>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</si>
  <si>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</si>
  <si>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</si>
  <si>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</si>
  <si>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</si>
  <si>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</si>
  <si>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</si>
  <si>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</si>
  <si>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</si>
  <si>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</si>
  <si>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</si>
  <si>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</si>
  <si>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</si>
  <si>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</si>
  <si>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</si>
  <si>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</si>
  <si>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</si>
  <si>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</si>
  <si>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</si>
  <si>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</si>
  <si>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</si>
  <si>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</si>
  <si>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</si>
  <si>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</si>
  <si>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</si>
  <si>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</si>
  <si>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</si>
  <si>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</si>
  <si>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</si>
  <si>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</si>
  <si>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</si>
  <si>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</si>
  <si>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</si>
  <si>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</si>
  <si>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</si>
  <si>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</si>
  <si>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</si>
  <si>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</si>
  <si>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</si>
  <si>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</si>
  <si>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</si>
  <si>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</si>
  <si>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</si>
  <si>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</si>
  <si>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</si>
  <si>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</si>
  <si>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</si>
  <si>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</si>
  <si>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</si>
  <si>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</si>
  <si>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</si>
  <si>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</si>
  <si>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</si>
  <si>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</si>
  <si>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</si>
  <si>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</si>
  <si>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</si>
  <si>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</si>
  <si>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</si>
  <si>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</si>
  <si>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</si>
  <si>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</si>
  <si>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</si>
  <si>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</si>
  <si>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</si>
  <si>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</si>
  <si>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</si>
  <si>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</si>
  <si>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</si>
  <si>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</si>
  <si>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</si>
  <si>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</si>
  <si>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</si>
  <si>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</si>
  <si>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</si>
  <si>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</si>
  <si>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</si>
  <si>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</si>
  <si>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</si>
  <si>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</si>
  <si>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</si>
  <si>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</si>
  <si>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</si>
  <si>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</si>
  <si>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</si>
  <si>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</si>
  <si>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</si>
  <si>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</si>
  <si>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</si>
  <si>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</si>
  <si>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</si>
  <si>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</si>
  <si>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</si>
  <si>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</si>
  <si>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</si>
  <si>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</si>
  <si>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</si>
  <si>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</si>
  <si>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</si>
  <si>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</si>
  <si>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</si>
  <si>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</si>
  <si>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</si>
  <si>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</si>
  <si>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</si>
  <si>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</si>
  <si>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</si>
  <si>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</si>
  <si>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</si>
  <si>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</si>
  <si>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</si>
  <si>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</si>
  <si>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</si>
  <si>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</si>
  <si>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</si>
  <si>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</si>
  <si>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</si>
  <si>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</si>
  <si>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</si>
  <si>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</si>
  <si>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</si>
  <si>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</si>
  <si>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</si>
  <si>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</si>
  <si>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</si>
  <si>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</si>
  <si>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</si>
  <si>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</si>
  <si>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</si>
  <si>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</si>
  <si>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</si>
  <si>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</si>
  <si>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</si>
  <si>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</si>
  <si>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</si>
  <si>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</si>
  <si>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</si>
  <si>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</si>
  <si>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</si>
  <si>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</si>
  <si>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</si>
  <si>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</si>
  <si>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</si>
  <si>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</si>
  <si>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</si>
  <si>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</si>
  <si>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</si>
  <si>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</si>
  <si>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</si>
  <si>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</si>
  <si>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</si>
  <si>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</si>
  <si>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</si>
  <si>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</si>
  <si>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</si>
  <si>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</si>
  <si>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</si>
  <si>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</si>
  <si>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</si>
  <si>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</si>
  <si>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</si>
  <si>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</si>
  <si>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</si>
  <si>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</si>
  <si>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</si>
  <si>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</si>
  <si>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</si>
  <si>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</si>
  <si>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</si>
  <si>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</si>
  <si>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</si>
  <si>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</si>
  <si>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</si>
  <si>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</si>
  <si>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</si>
  <si>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</si>
  <si>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</si>
  <si>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</si>
  <si>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</si>
  <si>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</si>
  <si>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</si>
  <si>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</si>
  <si>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</si>
  <si>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</si>
  <si>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</si>
  <si>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</si>
  <si>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</si>
  <si>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</si>
  <si>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</si>
  <si>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</si>
  <si>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</si>
  <si>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</si>
  <si>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</si>
  <si>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</si>
  <si>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</si>
  <si>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</si>
  <si>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</si>
  <si>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</si>
  <si>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</si>
  <si>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</si>
  <si>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</si>
  <si>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</si>
  <si>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</si>
  <si>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</si>
  <si>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</si>
  <si>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</si>
  <si>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</si>
  <si>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</si>
  <si>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</si>
  <si>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</si>
  <si>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</si>
  <si>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</si>
  <si>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</si>
  <si>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</si>
  <si>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</si>
  <si>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</si>
  <si>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</si>
  <si>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</si>
  <si>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</si>
  <si>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</si>
  <si>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</si>
  <si>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</si>
  <si>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</si>
  <si>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</si>
  <si>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</si>
  <si>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</si>
  <si>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</si>
  <si>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</si>
  <si>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</si>
  <si>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</si>
  <si>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</si>
  <si>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</si>
  <si>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</si>
  <si>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</si>
  <si>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</si>
  <si>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</si>
  <si>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</si>
  <si>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</si>
  <si>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</si>
  <si>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</si>
  <si>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</si>
  <si>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</si>
  <si>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</si>
  <si>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</si>
  <si>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</si>
  <si>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</si>
  <si>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</si>
  <si>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</si>
  <si>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</si>
  <si>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</si>
  <si>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</si>
  <si>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</si>
  <si>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</si>
  <si>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</si>
  <si>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</si>
  <si>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</si>
  <si>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</si>
  <si>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</si>
  <si>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</si>
  <si>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</si>
  <si>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</si>
  <si>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</si>
  <si>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</si>
  <si>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</si>
  <si>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</si>
  <si>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</si>
  <si>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</si>
  <si>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</si>
  <si>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</si>
  <si>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</si>
  <si>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</si>
  <si>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</si>
  <si>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</si>
  <si>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</si>
  <si>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</si>
  <si>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</si>
  <si>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</si>
  <si>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</si>
  <si>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</si>
  <si>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</si>
  <si>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</si>
  <si>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</si>
  <si>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</si>
  <si>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</si>
  <si>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</si>
  <si>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</si>
  <si>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</si>
  <si>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</si>
  <si>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</si>
  <si>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</si>
  <si>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</si>
  <si>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</si>
  <si>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</si>
  <si>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</si>
  <si>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</si>
  <si>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</si>
  <si>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</si>
  <si>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</si>
  <si>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</si>
  <si>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</si>
  <si>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</si>
  <si>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</si>
  <si>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</si>
  <si>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</si>
  <si>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</si>
  <si>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</si>
  <si>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</si>
  <si>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</si>
  <si>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</si>
  <si>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</si>
  <si>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</si>
  <si>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</si>
  <si>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</si>
  <si>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</si>
  <si>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</si>
  <si>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</si>
  <si>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</si>
  <si>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</si>
  <si>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</si>
  <si>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</si>
  <si>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</si>
  <si>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</si>
  <si>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</si>
  <si>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</si>
  <si>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</si>
  <si>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</si>
  <si>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</si>
  <si>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</si>
  <si>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</si>
  <si>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</si>
  <si>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</si>
  <si>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</si>
  <si>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</si>
  <si>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</si>
  <si>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</si>
  <si>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</si>
  <si>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</si>
  <si>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</si>
  <si>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</si>
  <si>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</si>
  <si>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</si>
  <si>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</si>
  <si>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</si>
  <si>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</si>
  <si>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</si>
  <si>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</si>
  <si>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</si>
  <si>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</si>
  <si>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</si>
  <si>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</si>
  <si>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</si>
  <si>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</si>
  <si>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</si>
  <si>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</si>
  <si>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</si>
  <si>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</si>
  <si>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</si>
  <si>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</si>
  <si>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</si>
  <si>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</si>
  <si>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</si>
  <si>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</si>
  <si>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</si>
  <si>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</si>
  <si>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</si>
  <si>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</si>
  <si>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</si>
  <si>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</si>
  <si>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</si>
  <si>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</si>
  <si>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</si>
  <si>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</si>
  <si>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</si>
  <si>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</si>
  <si>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</si>
  <si>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</si>
  <si>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</si>
  <si>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</si>
  <si>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</si>
  <si>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</si>
  <si>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</si>
  <si>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</si>
  <si>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</si>
  <si>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</si>
  <si>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</si>
  <si>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</si>
  <si>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</si>
  <si>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</si>
  <si>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</si>
  <si>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</si>
  <si>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</si>
  <si>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</si>
  <si>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</si>
  <si>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</si>
  <si>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</si>
  <si>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</si>
  <si>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</si>
  <si>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</si>
  <si>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</si>
  <si>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</si>
  <si>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</si>
  <si>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</si>
  <si>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</si>
  <si>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</si>
  <si>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</si>
  <si>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</si>
  <si>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</si>
  <si>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</si>
  <si>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</si>
  <si>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</si>
  <si>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</si>
  <si>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</si>
  <si>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</si>
  <si>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</si>
  <si>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</si>
  <si>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</si>
  <si>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</si>
  <si>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</si>
  <si>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</si>
  <si>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</si>
  <si>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</si>
  <si>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</si>
  <si>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</si>
  <si>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</si>
  <si>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</si>
  <si>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</si>
  <si>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</si>
  <si>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</si>
  <si>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</si>
  <si>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</si>
  <si>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</si>
  <si>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</si>
  <si>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</si>
  <si>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</si>
  <si>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</si>
  <si>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</si>
  <si>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</si>
  <si>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</si>
  <si>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</si>
  <si>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</si>
  <si>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</si>
  <si>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</si>
  <si>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</si>
  <si>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</si>
  <si>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</si>
  <si>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</si>
  <si>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</si>
  <si>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</si>
  <si>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</si>
  <si>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</si>
  <si>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</si>
  <si>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</si>
  <si>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</si>
  <si>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</si>
  <si>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</si>
  <si>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</si>
  <si>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</si>
  <si>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</si>
  <si>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</si>
  <si>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</si>
  <si>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</si>
  <si>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</si>
  <si>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</si>
  <si>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</si>
  <si>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</si>
  <si>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</si>
  <si>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</si>
  <si>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</si>
  <si>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</si>
  <si>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</si>
  <si>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</si>
  <si>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</si>
  <si>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</si>
  <si>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</si>
  <si>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</si>
  <si>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</si>
  <si>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</si>
  <si>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</si>
  <si>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</si>
  <si>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</si>
  <si>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</si>
  <si>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</si>
  <si>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</si>
  <si>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</si>
  <si>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</si>
  <si>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</si>
  <si>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</si>
  <si>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</si>
  <si>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</si>
  <si>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</si>
  <si>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</si>
  <si>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</si>
  <si>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</si>
  <si>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</si>
  <si>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</si>
  <si>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</si>
  <si>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</si>
  <si>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</si>
  <si>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</si>
  <si>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</si>
  <si>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</si>
  <si>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</si>
  <si>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</si>
  <si>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</si>
  <si>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</si>
  <si>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</si>
  <si>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</si>
  <si>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</si>
  <si>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</si>
  <si>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</si>
  <si>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</si>
  <si>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</si>
  <si>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</si>
  <si>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</si>
  <si>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</si>
  <si>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</si>
  <si>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</si>
  <si>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</si>
  <si>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</si>
  <si>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</si>
  <si>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</si>
  <si>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</si>
  <si>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</si>
  <si>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</si>
  <si>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</si>
  <si>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</si>
  <si>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</si>
  <si>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</si>
  <si>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</si>
  <si>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</si>
  <si>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</si>
  <si>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</si>
  <si>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</si>
  <si>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</si>
  <si>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</si>
  <si>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</si>
  <si>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</si>
  <si>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</si>
  <si>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</si>
  <si>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</si>
  <si>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</si>
  <si>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</si>
  <si>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</si>
  <si>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</si>
  <si>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</si>
  <si>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</si>
  <si>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</si>
  <si>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</si>
  <si>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</si>
  <si>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</si>
  <si>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</si>
  <si>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</si>
  <si>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</si>
  <si>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</si>
  <si>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</si>
  <si>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</si>
  <si>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</si>
  <si>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</si>
  <si>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</si>
  <si>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</si>
  <si>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</si>
  <si>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</si>
  <si>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</si>
  <si>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</si>
  <si>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</si>
  <si>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</si>
  <si>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</si>
  <si>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</si>
  <si>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</si>
  <si>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</si>
  <si>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</si>
  <si>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</si>
  <si>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</si>
  <si>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</si>
  <si>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</si>
  <si>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</si>
  <si>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</si>
  <si>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</si>
  <si>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</si>
  <si>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</si>
  <si>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</si>
  <si>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</si>
  <si>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</si>
  <si>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</si>
  <si>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</si>
  <si>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</si>
  <si>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</si>
  <si>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</si>
  <si>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</si>
  <si>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</si>
  <si>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</si>
  <si>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</si>
  <si>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</si>
  <si>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</si>
  <si>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</si>
  <si>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</si>
  <si>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</si>
  <si>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</si>
  <si>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</si>
  <si>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</si>
  <si>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</si>
  <si>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</si>
  <si>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</si>
  <si>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</si>
  <si>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</si>
  <si>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</si>
  <si>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</si>
  <si>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</si>
  <si>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</si>
  <si>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</si>
  <si>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</si>
  <si>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</si>
  <si>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</si>
  <si>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</si>
  <si>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</si>
  <si>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</si>
  <si>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</si>
  <si>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</si>
  <si>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</si>
  <si>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</si>
  <si>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</si>
  <si>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</si>
  <si>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</si>
  <si>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</si>
  <si>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</si>
  <si>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</si>
  <si>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</si>
  <si>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</si>
  <si>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</si>
  <si>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</si>
  <si>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</si>
  <si>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</si>
  <si>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</si>
  <si>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</si>
  <si>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</si>
  <si>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</si>
  <si>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</si>
  <si>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</si>
  <si>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</si>
  <si>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</si>
  <si>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</si>
  <si>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</si>
  <si>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</si>
  <si>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</si>
  <si>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</si>
  <si>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</si>
  <si>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</si>
  <si>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</si>
  <si>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</si>
  <si>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</si>
  <si>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</si>
  <si>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</si>
  <si>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</si>
  <si>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</si>
  <si>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</si>
  <si>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</si>
  <si>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</si>
  <si>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</si>
  <si>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</si>
  <si>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</si>
  <si>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</si>
  <si>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</si>
  <si>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</si>
  <si>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</si>
  <si>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</si>
  <si>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</si>
  <si>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</si>
  <si>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</si>
  <si>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</si>
  <si>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</si>
  <si>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</si>
  <si>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</si>
  <si>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</si>
  <si>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</si>
  <si>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</si>
  <si>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</si>
  <si>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</si>
  <si>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</si>
  <si>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</si>
  <si>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</si>
  <si>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</si>
  <si>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</si>
  <si>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</si>
  <si>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</si>
  <si>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</si>
  <si>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</si>
  <si>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</si>
  <si>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</si>
  <si>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</si>
  <si>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</si>
  <si>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</si>
  <si>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</si>
  <si>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</si>
  <si>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</si>
  <si>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</si>
  <si>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</si>
  <si>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</si>
  <si>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</si>
  <si>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</si>
  <si>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</si>
  <si>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</si>
  <si>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</si>
  <si>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</si>
  <si>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</si>
  <si>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</si>
  <si>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</si>
  <si>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</si>
  <si>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</si>
  <si>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</si>
  <si>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</si>
  <si>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</si>
  <si>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</si>
  <si>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</si>
  <si>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</si>
  <si>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</si>
  <si>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</si>
  <si>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</si>
  <si>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</si>
  <si>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</si>
  <si>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</si>
  <si>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</si>
  <si>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</si>
  <si>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</si>
  <si>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</si>
  <si>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</si>
  <si>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</si>
  <si>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</si>
  <si>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</si>
  <si>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</si>
  <si>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</si>
  <si>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</si>
  <si>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</si>
  <si>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</si>
  <si>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</si>
  <si>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</si>
  <si>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</si>
  <si>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</si>
  <si>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</si>
  <si>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</si>
  <si>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</si>
  <si>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</si>
  <si>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</si>
  <si>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</si>
  <si>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</si>
  <si>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</si>
  <si>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</si>
  <si>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</si>
  <si>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</si>
  <si>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</si>
  <si>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</si>
  <si>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</si>
  <si>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</si>
  <si>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</si>
  <si>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</si>
  <si>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</si>
  <si>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</si>
  <si>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</si>
  <si>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</si>
  <si>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</si>
  <si>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</si>
  <si>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</si>
  <si>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</si>
  <si>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</si>
  <si>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</si>
  <si>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</si>
  <si>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</si>
  <si>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</si>
  <si>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</si>
  <si>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</si>
  <si>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</si>
  <si>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</si>
  <si>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</si>
  <si>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</si>
  <si>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</si>
  <si>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</si>
  <si>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</si>
  <si>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</si>
  <si>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</si>
  <si>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</si>
  <si>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</si>
  <si>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</si>
  <si>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</si>
  <si>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</si>
  <si>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</si>
  <si>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</si>
  <si>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</si>
  <si>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</si>
  <si>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</si>
  <si>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</si>
  <si>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</si>
  <si>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</si>
  <si>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</si>
  <si>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</si>
  <si>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</si>
  <si>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</si>
  <si>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</si>
  <si>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</si>
  <si>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</si>
  <si>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</si>
  <si>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</si>
  <si>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</si>
  <si>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</si>
  <si>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</si>
  <si>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</si>
  <si>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</si>
  <si>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</si>
  <si>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</si>
  <si>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</si>
  <si>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</si>
  <si>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</si>
  <si>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</si>
  <si>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</si>
  <si>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</si>
  <si>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</si>
  <si>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</si>
  <si>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</si>
  <si>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</si>
  <si>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</si>
  <si>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</si>
  <si>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</si>
  <si>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</si>
  <si>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</si>
  <si>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</si>
  <si>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</si>
  <si>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</si>
  <si>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</si>
  <si>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</si>
  <si>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</si>
  <si>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</si>
  <si>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</si>
  <si>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</si>
  <si>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</si>
  <si>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</si>
  <si>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</si>
  <si>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</si>
  <si>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</si>
  <si>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</si>
  <si>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</si>
  <si>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</si>
  <si>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</si>
  <si>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</si>
  <si>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</si>
  <si>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</si>
  <si>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</si>
  <si>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</si>
  <si>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</si>
  <si>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</si>
  <si>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</si>
  <si>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</si>
  <si>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</si>
  <si>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</si>
  <si>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</si>
  <si>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</si>
  <si>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</si>
  <si>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</si>
  <si>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</si>
  <si>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</si>
  <si>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</si>
  <si>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</si>
  <si>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</si>
  <si>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</si>
  <si>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</si>
  <si>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</si>
  <si>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</si>
  <si>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</si>
  <si>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</si>
  <si>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</si>
  <si>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</si>
  <si>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</si>
  <si>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</si>
  <si>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</si>
  <si>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</si>
  <si>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</si>
  <si>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</si>
  <si>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</si>
  <si>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</si>
  <si>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</si>
  <si>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</si>
  <si>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</si>
  <si>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</si>
  <si>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</si>
  <si>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</si>
  <si>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</si>
  <si>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</si>
  <si>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</si>
  <si>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</si>
  <si>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</si>
  <si>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</si>
  <si>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</si>
  <si>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</si>
  <si>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</si>
  <si>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</si>
  <si>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</si>
  <si>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</si>
  <si>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</si>
  <si>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</si>
  <si>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</si>
  <si>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</si>
  <si>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</si>
  <si>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</si>
  <si>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</si>
  <si>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</si>
  <si>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</si>
  <si>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</si>
  <si>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</si>
  <si>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</si>
  <si>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</si>
  <si>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</si>
  <si>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</si>
  <si>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</si>
  <si>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</si>
  <si>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</si>
  <si>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</si>
  <si>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</si>
  <si>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</si>
  <si>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</si>
  <si>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</si>
  <si>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</si>
  <si>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</si>
  <si>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</si>
  <si>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</si>
  <si>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</si>
  <si>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</si>
  <si>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</si>
  <si>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</si>
  <si>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</si>
  <si>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</si>
  <si>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</si>
  <si>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</si>
  <si>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</si>
  <si>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</si>
  <si>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</si>
  <si>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</si>
  <si>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</si>
  <si>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</si>
  <si>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</si>
  <si>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</si>
  <si>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</si>
  <si>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</si>
  <si>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</si>
  <si>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</si>
  <si>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</si>
  <si>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</si>
  <si>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</si>
  <si>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</si>
  <si>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</si>
  <si>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</si>
  <si>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</si>
  <si>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</si>
  <si>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</si>
  <si>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</si>
  <si>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</si>
  <si>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</si>
  <si>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</si>
  <si>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</si>
  <si>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</si>
  <si>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</si>
  <si>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</si>
  <si>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</si>
  <si>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</si>
  <si>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</si>
  <si>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</si>
  <si>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</si>
  <si>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</si>
  <si>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</si>
  <si>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</si>
  <si>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</si>
  <si>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</si>
  <si>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</si>
  <si>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</si>
  <si>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</si>
  <si>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</si>
  <si>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</si>
  <si>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</si>
  <si>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</si>
  <si>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</si>
  <si>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</si>
  <si>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</si>
  <si>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</si>
  <si>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</si>
  <si>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</si>
  <si>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</si>
  <si>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</si>
  <si>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</si>
  <si>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</si>
  <si>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</si>
  <si>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</si>
  <si>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</si>
  <si>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</si>
  <si>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</si>
  <si>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</si>
  <si>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</si>
  <si>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</si>
  <si>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</si>
  <si>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</si>
  <si>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</si>
  <si>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</si>
  <si>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</si>
  <si>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</si>
  <si>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</si>
  <si>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</si>
  <si>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</si>
  <si>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</si>
  <si>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</si>
  <si>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</si>
  <si>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</si>
  <si>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</si>
  <si>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</si>
  <si>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</si>
  <si>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</si>
  <si>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</si>
  <si>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</si>
  <si>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</si>
  <si>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</si>
  <si>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</si>
  <si>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</si>
  <si>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</si>
  <si>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</si>
  <si>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</si>
  <si>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</si>
  <si>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</si>
  <si>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</si>
  <si>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</si>
  <si>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</si>
  <si>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</si>
  <si>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</si>
  <si>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</si>
  <si>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</si>
  <si>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</si>
  <si>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</si>
  <si>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</si>
  <si>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</si>
  <si>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</si>
  <si>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</si>
  <si>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</si>
  <si>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</si>
  <si>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</si>
  <si>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</si>
  <si>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</si>
  <si>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</si>
  <si>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</si>
  <si>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</si>
  <si>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</si>
  <si>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</si>
  <si>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</si>
  <si>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</si>
  <si>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</si>
  <si>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</si>
  <si>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</si>
  <si>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</si>
  <si>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</si>
  <si>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</si>
  <si>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</si>
  <si>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</si>
  <si>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</si>
  <si>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</si>
  <si>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</si>
  <si>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</si>
  <si>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</si>
  <si>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</si>
  <si>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</si>
  <si>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</si>
  <si>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</si>
  <si>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</si>
  <si>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</si>
  <si>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</si>
  <si>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</si>
  <si>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</si>
  <si>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</si>
  <si>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</si>
  <si>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</si>
  <si>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</si>
  <si>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</si>
  <si>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</si>
  <si>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</si>
  <si>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</si>
  <si>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</si>
  <si>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</si>
  <si>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</si>
  <si>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</si>
  <si>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</si>
  <si>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</si>
  <si>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</si>
  <si>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</si>
  <si>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</si>
  <si>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</si>
  <si>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</si>
  <si>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</si>
  <si>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</si>
  <si>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</si>
  <si>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</si>
  <si>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</si>
  <si>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</si>
  <si>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</si>
  <si>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</si>
  <si>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</si>
  <si>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</si>
  <si>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</si>
  <si>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</si>
  <si>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</si>
  <si>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</si>
  <si>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</si>
  <si>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</si>
  <si>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</si>
  <si>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</si>
  <si>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</si>
  <si>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</si>
  <si>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</si>
  <si>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</si>
  <si>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</si>
  <si>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</si>
  <si>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</si>
  <si>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</si>
  <si>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</si>
  <si>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</si>
  <si>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</si>
  <si>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</si>
  <si>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</si>
  <si>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</si>
  <si>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</si>
  <si>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</si>
  <si>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</si>
  <si>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</si>
  <si>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</si>
  <si>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</si>
  <si>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</si>
  <si>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</si>
  <si>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</si>
  <si>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</si>
  <si>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</si>
  <si>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</si>
  <si>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</si>
  <si>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</si>
  <si>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</si>
  <si>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</si>
  <si>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</si>
  <si>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</si>
  <si>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</si>
  <si>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</si>
  <si>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</si>
  <si>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</si>
  <si>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</si>
  <si>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</si>
  <si>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</si>
  <si>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</si>
  <si>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</si>
  <si>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</si>
  <si>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</si>
  <si>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</si>
  <si>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</si>
  <si>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</si>
  <si>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</si>
  <si>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</si>
  <si>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</si>
  <si>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</si>
  <si>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</si>
  <si>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</si>
  <si>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</si>
  <si>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</si>
  <si>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</si>
  <si>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</si>
  <si>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</si>
  <si>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</si>
  <si>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</si>
  <si>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</si>
  <si>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</si>
  <si>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</si>
  <si>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</si>
  <si>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</si>
  <si>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</si>
  <si>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</si>
  <si>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</si>
  <si>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</si>
  <si>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</si>
  <si>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</si>
  <si>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</si>
  <si>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</si>
  <si>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</si>
  <si>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</si>
  <si>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</si>
  <si>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</si>
  <si>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</si>
  <si>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</si>
  <si>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</si>
  <si>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</si>
  <si>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</si>
  <si>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</si>
  <si>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</si>
  <si>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</si>
  <si>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</si>
  <si>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</si>
  <si>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</si>
  <si>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</si>
  <si>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</si>
  <si>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</si>
  <si>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</si>
  <si>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</si>
  <si>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</si>
  <si>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</si>
  <si>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</si>
  <si>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</si>
  <si>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</si>
  <si>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</si>
  <si>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</si>
  <si>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</si>
  <si>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</si>
  <si>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</si>
  <si>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</si>
  <si>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</si>
  <si>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</si>
  <si>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</si>
  <si>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</si>
  <si>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</si>
  <si>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</si>
  <si>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</si>
  <si>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</si>
  <si>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</si>
  <si>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</si>
  <si>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</si>
  <si>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</si>
  <si>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</si>
  <si>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</si>
  <si>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</si>
  <si>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</si>
  <si>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</si>
  <si>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</si>
  <si>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</si>
  <si>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</si>
  <si>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</si>
  <si>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</si>
  <si>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</si>
  <si>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</si>
  <si>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</si>
  <si>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</si>
  <si>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</si>
  <si>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</si>
  <si>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</si>
  <si>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</si>
  <si>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</si>
  <si>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</si>
  <si>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</si>
  <si>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</si>
  <si>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</si>
  <si>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</si>
  <si>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</si>
  <si>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</si>
  <si>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</si>
  <si>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</si>
  <si>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</si>
  <si>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</si>
  <si>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</si>
  <si>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</si>
  <si>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</si>
  <si>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</si>
  <si>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</si>
  <si>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</si>
  <si>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</si>
  <si>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</si>
  <si>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</si>
  <si>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</si>
  <si>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</si>
  <si>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</si>
  <si>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</si>
  <si>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</si>
  <si>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</si>
  <si>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</si>
  <si>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</si>
  <si>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</si>
  <si>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</si>
  <si>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</si>
  <si>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</si>
  <si>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</si>
  <si>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</si>
  <si>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</si>
  <si>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</si>
  <si>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</si>
  <si>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</si>
  <si>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</si>
  <si>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</si>
  <si>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</si>
  <si>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</si>
  <si>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</si>
  <si>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</si>
  <si>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</si>
  <si>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</si>
  <si>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</si>
  <si>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</si>
  <si>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</si>
  <si>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</si>
  <si>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</si>
  <si>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</si>
  <si>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</si>
  <si>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</si>
  <si>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</si>
  <si>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</si>
  <si>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</si>
  <si>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</si>
  <si>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</si>
  <si>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</si>
  <si>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</si>
  <si>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</si>
  <si>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</si>
  <si>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</si>
  <si>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</si>
  <si>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</si>
  <si>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</si>
  <si>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</si>
  <si>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</si>
  <si>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</si>
  <si>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</si>
  <si>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</si>
  <si>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</si>
  <si>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</si>
  <si>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</si>
  <si>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</si>
  <si>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</si>
  <si>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</si>
  <si>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</si>
  <si>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</si>
  <si>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</si>
  <si>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</si>
  <si>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</si>
  <si>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</si>
  <si>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</si>
  <si>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</si>
  <si>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</si>
  <si>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</si>
  <si>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</si>
  <si>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</si>
  <si>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</si>
  <si>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</si>
  <si>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</si>
  <si>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</si>
  <si>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</si>
  <si>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</si>
  <si>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</si>
  <si>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</si>
  <si>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</si>
  <si>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</si>
  <si>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</si>
  <si>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</si>
  <si>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</si>
  <si>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</si>
  <si>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</si>
  <si>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</si>
  <si>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</si>
  <si>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</si>
  <si>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</si>
  <si>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</si>
  <si>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</si>
  <si>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</si>
  <si>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</si>
  <si>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</si>
  <si>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</si>
  <si>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</si>
  <si>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</si>
  <si>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</si>
  <si>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</si>
  <si>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</si>
  <si>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</si>
  <si>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</si>
  <si>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</si>
  <si>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</si>
  <si>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</si>
  <si>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</si>
  <si>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</si>
  <si>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</si>
  <si>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</si>
  <si>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</si>
  <si>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</si>
  <si>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</si>
  <si>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</si>
  <si>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</si>
  <si>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</si>
  <si>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</si>
  <si>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</si>
  <si>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</si>
  <si>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</si>
  <si>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</si>
  <si>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</si>
  <si>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</si>
  <si>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</si>
  <si>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</si>
  <si>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</si>
  <si>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</si>
  <si>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</si>
  <si>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</si>
  <si>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</si>
  <si>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</si>
  <si>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</si>
  <si>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</si>
  <si>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</si>
  <si>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</si>
  <si>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</si>
  <si>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</si>
  <si>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</si>
  <si>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</si>
  <si>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</si>
  <si>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</si>
  <si>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</si>
  <si>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</si>
  <si>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</si>
  <si>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</si>
  <si>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</si>
  <si>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</si>
  <si>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</si>
  <si>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</si>
  <si>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</si>
  <si>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</si>
  <si>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</si>
  <si>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</si>
  <si>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</si>
  <si>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</si>
  <si>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</si>
  <si>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</si>
  <si>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</si>
  <si>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</si>
  <si>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</si>
  <si>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</si>
  <si>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</si>
  <si>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</si>
  <si>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</si>
  <si>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</si>
  <si>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</si>
  <si>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</si>
  <si>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</si>
  <si>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</si>
  <si>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</si>
  <si>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</si>
  <si>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</si>
  <si>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</si>
  <si>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</si>
  <si>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</si>
  <si>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</si>
  <si>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</si>
  <si>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</si>
  <si>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</si>
  <si>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</si>
  <si>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</si>
  <si>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</si>
  <si>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</si>
  <si>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</si>
  <si>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</si>
  <si>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</si>
  <si>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</si>
  <si>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</si>
  <si>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</si>
  <si>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</si>
  <si>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</si>
  <si>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</si>
  <si>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</si>
  <si>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</si>
  <si>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</si>
  <si>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</si>
  <si>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</si>
  <si>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</si>
  <si>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</si>
  <si>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</si>
  <si>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</si>
  <si>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</si>
  <si>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</si>
  <si>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</si>
  <si>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</si>
  <si>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</si>
  <si>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</si>
  <si>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</si>
  <si>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</si>
  <si>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</si>
  <si>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</si>
  <si>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</si>
  <si>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</si>
  <si>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</si>
  <si>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</si>
  <si>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</si>
  <si>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</si>
  <si>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</si>
  <si>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</si>
  <si>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</si>
  <si>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</si>
  <si>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</si>
  <si>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</si>
  <si>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</si>
  <si>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</si>
  <si>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</si>
  <si>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</si>
  <si>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</si>
  <si>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</si>
  <si>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</si>
  <si>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</si>
  <si>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</si>
  <si>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</si>
  <si>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</si>
  <si>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</si>
  <si>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</si>
  <si>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</si>
  <si>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</si>
  <si>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</si>
  <si>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</si>
  <si>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</si>
  <si>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</si>
  <si>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</si>
  <si>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</si>
  <si>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</si>
  <si>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</si>
  <si>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</si>
  <si>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</si>
  <si>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</si>
  <si>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</si>
  <si>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</si>
  <si>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</si>
  <si>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</si>
  <si>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</si>
  <si>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</si>
  <si>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</si>
  <si>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</si>
  <si>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</si>
  <si>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</si>
  <si>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</si>
  <si>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</si>
  <si>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</si>
  <si>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</si>
  <si>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</si>
  <si>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</si>
  <si>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</si>
  <si>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</si>
  <si>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</si>
  <si>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</si>
  <si>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</si>
  <si>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</si>
  <si>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</si>
  <si>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</si>
  <si>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</si>
  <si>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</si>
  <si>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</si>
  <si>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</si>
  <si>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</si>
  <si>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</si>
  <si>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</si>
  <si>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</si>
  <si>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</si>
  <si>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</si>
  <si>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</si>
  <si>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</si>
  <si>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</si>
  <si>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</si>
  <si>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</si>
  <si>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</si>
  <si>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</si>
  <si>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</si>
  <si>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</si>
  <si>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</si>
  <si>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</si>
  <si>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</si>
  <si>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</si>
  <si>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</si>
  <si>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</si>
  <si>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</si>
  <si>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</si>
  <si>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</si>
  <si>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</si>
  <si>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</si>
  <si>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</si>
  <si>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</si>
  <si>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</si>
  <si>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</si>
  <si>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</si>
  <si>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</si>
  <si>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</si>
  <si>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</si>
  <si>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</si>
  <si>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</si>
  <si>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</si>
  <si>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</si>
  <si>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</si>
  <si>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</si>
  <si>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</si>
  <si>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</si>
  <si>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</si>
  <si>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</si>
  <si>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</si>
  <si>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</si>
  <si>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</si>
  <si>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</si>
  <si>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</si>
  <si>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</si>
  <si>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</si>
  <si>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</si>
  <si>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</si>
  <si>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</si>
  <si>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</si>
  <si>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</si>
  <si>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</si>
  <si>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</si>
  <si>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</si>
  <si>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</si>
  <si>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</si>
  <si>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</si>
  <si>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</si>
  <si>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</si>
  <si>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</si>
  <si>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</si>
  <si>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</si>
  <si>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</si>
  <si>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</si>
  <si>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</si>
  <si>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</si>
  <si>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</si>
  <si>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</si>
  <si>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</si>
  <si>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</si>
  <si>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</si>
  <si>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</si>
  <si>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</si>
  <si>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</si>
  <si>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</si>
  <si>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</si>
  <si>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</si>
  <si>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</si>
  <si>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</si>
  <si>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</si>
  <si>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</si>
  <si>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</si>
  <si>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</si>
  <si>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</si>
  <si>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</si>
  <si>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</si>
  <si>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</si>
  <si>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</si>
  <si>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</si>
  <si>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</si>
  <si>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</si>
  <si>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</si>
  <si>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</si>
  <si>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</si>
  <si>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</si>
  <si>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</si>
  <si>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</si>
  <si>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</si>
  <si>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</si>
  <si>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</si>
  <si>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</si>
  <si>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</si>
  <si>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</si>
  <si>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</si>
  <si>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</si>
  <si>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</si>
  <si>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</si>
  <si>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</si>
  <si>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</si>
  <si>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</si>
  <si>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</si>
  <si>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</si>
  <si>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</si>
  <si>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</si>
  <si>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</si>
  <si>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</si>
  <si>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</si>
  <si>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</si>
  <si>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</si>
  <si>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</si>
  <si>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</si>
  <si>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</si>
  <si>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</si>
  <si>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</si>
  <si>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</si>
  <si>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</si>
  <si>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</si>
  <si>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</si>
  <si>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</si>
  <si>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</si>
  <si>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</si>
  <si>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</si>
  <si>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</si>
  <si>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</si>
  <si>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</si>
  <si>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</si>
  <si>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</si>
  <si>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</si>
  <si>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</si>
  <si>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</si>
  <si>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</si>
  <si>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</si>
  <si>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</si>
  <si>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</si>
  <si>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</si>
  <si>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</si>
  <si>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</si>
  <si>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</si>
  <si>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</si>
  <si>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</si>
  <si>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</si>
  <si>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</si>
  <si>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</si>
  <si>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</si>
  <si>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</si>
  <si>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</si>
  <si>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</si>
  <si>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</si>
  <si>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</si>
  <si>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</si>
  <si>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</si>
  <si>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</si>
  <si>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</si>
  <si>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</si>
  <si>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</si>
  <si>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</si>
  <si>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</si>
  <si>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</si>
  <si>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</si>
  <si>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</si>
  <si>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</si>
  <si>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</si>
  <si>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</si>
  <si>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</si>
  <si>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</si>
  <si>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</si>
  <si>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</si>
  <si>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</si>
  <si>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</si>
  <si>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</si>
  <si>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</si>
  <si>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</si>
  <si>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</si>
  <si>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</si>
  <si>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</si>
  <si>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</si>
  <si>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</si>
  <si>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</si>
  <si>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</si>
  <si>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</si>
  <si>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</si>
  <si>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</si>
  <si>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</si>
  <si>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</si>
  <si>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</si>
  <si>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</si>
  <si>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</si>
  <si>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</si>
  <si>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</si>
  <si>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</si>
  <si>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</si>
  <si>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</si>
  <si>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</si>
  <si>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</si>
  <si>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</si>
  <si>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</si>
  <si>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</si>
  <si>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</si>
  <si>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</si>
  <si>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</si>
  <si>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</si>
  <si>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</si>
  <si>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</si>
  <si>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</si>
  <si>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</si>
  <si>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</si>
  <si>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</si>
  <si>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</si>
  <si>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</si>
  <si>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</si>
  <si>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</si>
  <si>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</si>
  <si>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</si>
  <si>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</si>
  <si>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</si>
  <si>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</si>
  <si>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</si>
  <si>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</si>
  <si>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</si>
  <si>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</si>
  <si>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</si>
  <si>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</si>
  <si>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</si>
  <si>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</si>
  <si>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</si>
  <si>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</si>
  <si>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</si>
  <si>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</si>
  <si>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</si>
  <si>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</si>
  <si>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</si>
  <si>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</si>
  <si>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</si>
  <si>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</si>
  <si>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</si>
  <si>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</si>
  <si>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</si>
  <si>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</si>
  <si>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</si>
  <si>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</si>
  <si>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</si>
  <si>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</si>
  <si>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</si>
  <si>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</si>
  <si>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</si>
  <si>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</si>
  <si>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</si>
  <si>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</si>
  <si>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</si>
  <si>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</si>
  <si>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</si>
  <si>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</si>
  <si>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</si>
  <si>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</si>
  <si>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</si>
  <si>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</si>
  <si>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</si>
  <si>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</si>
  <si>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</si>
  <si>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</si>
  <si>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</si>
  <si>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</si>
  <si>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</si>
  <si>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</si>
  <si>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</si>
  <si>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</si>
  <si>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</si>
  <si>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</si>
  <si>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</si>
  <si>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</si>
  <si>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</si>
  <si>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</si>
  <si>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</si>
  <si>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</si>
  <si>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</si>
  <si>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</si>
  <si>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</si>
  <si>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</si>
  <si>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</si>
  <si>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</si>
  <si>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</si>
  <si>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</si>
  <si>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</si>
  <si>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</si>
  <si>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</si>
  <si>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</si>
  <si>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</si>
  <si>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</si>
  <si>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</si>
  <si>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</si>
  <si>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</si>
  <si>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</si>
  <si>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</si>
  <si>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</si>
  <si>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</si>
  <si>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</si>
  <si>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</si>
  <si>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</si>
  <si>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</si>
  <si>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</si>
  <si>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</si>
  <si>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</si>
  <si>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</si>
  <si>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</si>
  <si>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</si>
  <si>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</si>
  <si>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</si>
  <si>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</si>
  <si>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</si>
  <si>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</si>
  <si>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</si>
  <si>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</si>
  <si>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</si>
  <si>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</si>
  <si>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</si>
  <si>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</si>
  <si>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</si>
  <si>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</si>
  <si>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</si>
  <si>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</si>
  <si>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</si>
  <si>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</si>
  <si>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</si>
  <si>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</si>
  <si>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</si>
  <si>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</si>
  <si>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</si>
  <si>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</si>
  <si>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</si>
  <si>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</si>
  <si>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</si>
  <si>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</si>
  <si>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</si>
  <si>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</si>
  <si>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</si>
  <si>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</si>
  <si>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</si>
  <si>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</si>
  <si>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</si>
  <si>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</si>
  <si>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</si>
  <si>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</si>
  <si>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</si>
  <si>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</si>
  <si>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</si>
  <si>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</si>
  <si>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</si>
  <si>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</si>
  <si>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</si>
  <si>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</si>
  <si>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</si>
  <si>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</si>
  <si>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</si>
  <si>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</si>
  <si>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</si>
  <si>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</si>
  <si>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</si>
  <si>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</si>
  <si>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</si>
  <si>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</si>
  <si>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</si>
  <si>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</si>
  <si>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</si>
  <si>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</si>
  <si>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</si>
  <si>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</si>
  <si>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</si>
  <si>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</si>
  <si>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</si>
  <si>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</si>
  <si>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</si>
  <si>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</si>
  <si>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</si>
  <si>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</si>
  <si>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</si>
  <si>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</si>
  <si>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</si>
  <si>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</si>
  <si>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</si>
  <si>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</si>
  <si>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</si>
  <si>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</si>
  <si>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</si>
  <si>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</si>
  <si>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</si>
  <si>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</si>
  <si>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</si>
  <si>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</si>
  <si>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</si>
  <si>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</si>
  <si>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</si>
  <si>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</si>
  <si>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</si>
  <si>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</si>
  <si>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</si>
  <si>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</si>
  <si>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</si>
  <si>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</si>
  <si>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</si>
  <si>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</si>
  <si>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</si>
  <si>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</si>
  <si>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</si>
  <si>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</si>
  <si>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</si>
  <si>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</si>
  <si>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</si>
  <si>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</si>
  <si>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</si>
  <si>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</si>
  <si>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</si>
  <si>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</si>
  <si>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</si>
  <si>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</si>
  <si>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</si>
  <si>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</si>
  <si>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</si>
  <si>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</si>
  <si>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</si>
  <si>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</si>
  <si>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</si>
  <si>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</si>
  <si>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</si>
  <si>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</si>
  <si>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</si>
  <si>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</si>
  <si>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</si>
  <si>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</si>
  <si>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</si>
  <si>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</si>
  <si>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</si>
  <si>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</si>
  <si>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</si>
  <si>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</si>
  <si>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</si>
  <si>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</si>
  <si>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</si>
  <si>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</si>
  <si>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</si>
  <si>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</si>
  <si>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</si>
  <si>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</si>
  <si>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</si>
  <si>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</si>
  <si>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</si>
  <si>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</si>
  <si>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</si>
  <si>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</si>
  <si>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</si>
  <si>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</si>
  <si>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</si>
  <si>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</si>
  <si>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</si>
  <si>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</si>
  <si>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</si>
  <si>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</si>
  <si>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</si>
  <si>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</si>
  <si>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</si>
  <si>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</si>
  <si>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</si>
  <si>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</si>
  <si>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</si>
  <si>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</si>
  <si>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</si>
  <si>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</si>
  <si>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</si>
  <si>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</si>
  <si>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</si>
  <si>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</si>
  <si>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</si>
  <si>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</si>
  <si>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</si>
  <si>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</si>
  <si>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</si>
  <si>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</si>
  <si>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</si>
  <si>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</si>
  <si>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</si>
  <si>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</si>
  <si>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</si>
  <si>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</si>
  <si>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</si>
  <si>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</si>
  <si>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</si>
  <si>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</si>
  <si>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</si>
  <si>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</si>
  <si>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</si>
  <si>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</si>
  <si>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</si>
  <si>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</si>
  <si>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</si>
  <si>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</si>
  <si>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</si>
  <si>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</si>
  <si>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</si>
  <si>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</si>
  <si>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</si>
  <si>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</si>
  <si>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</si>
  <si>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</si>
  <si>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</si>
  <si>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</si>
  <si>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</si>
  <si>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</si>
  <si>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</si>
  <si>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</si>
  <si>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</si>
  <si>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</si>
  <si>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</si>
  <si>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</si>
  <si>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</si>
  <si>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</si>
  <si>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</si>
  <si>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</si>
  <si>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</si>
  <si>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</si>
  <si>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</si>
  <si>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</si>
  <si>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</si>
  <si>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</si>
  <si>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</si>
  <si>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</si>
  <si>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</si>
  <si>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</si>
  <si>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</si>
  <si>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</si>
  <si>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</si>
  <si>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</si>
  <si>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</si>
  <si>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</si>
  <si>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</si>
  <si>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</si>
  <si>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</si>
  <si>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</si>
  <si>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</si>
  <si>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</si>
  <si>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</si>
  <si>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</si>
  <si>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</si>
  <si>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</si>
  <si>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</si>
  <si>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</si>
  <si>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</si>
  <si>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</si>
  <si>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</si>
  <si>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</si>
  <si>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</si>
  <si>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</si>
  <si>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</si>
  <si>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</si>
  <si>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</si>
  <si>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</si>
  <si>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</si>
  <si>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</si>
  <si>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</si>
  <si>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</si>
  <si>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</si>
  <si>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</si>
  <si>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</si>
  <si>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</si>
  <si>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</si>
  <si>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</si>
  <si>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</si>
  <si>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</si>
  <si>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</si>
  <si>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</si>
  <si>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</si>
  <si>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</si>
  <si>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</si>
  <si>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</si>
  <si>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</si>
  <si>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</si>
  <si>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</si>
  <si>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</si>
  <si>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</si>
  <si>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</si>
  <si>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</si>
  <si>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</si>
  <si>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</si>
  <si>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</si>
  <si>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</si>
  <si>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</si>
  <si>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</si>
  <si>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</si>
  <si>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</si>
  <si>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</si>
  <si>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</si>
  <si>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</si>
  <si>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</si>
  <si>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</si>
  <si>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</si>
  <si>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</si>
  <si>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</si>
  <si>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</si>
  <si>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</si>
  <si>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</si>
  <si>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</si>
  <si>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</si>
  <si>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</si>
  <si>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</si>
  <si>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</si>
  <si>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</si>
  <si>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</si>
  <si>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</si>
  <si>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</si>
  <si>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</si>
  <si>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</si>
  <si>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</si>
  <si>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</si>
  <si>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</si>
  <si>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</si>
  <si>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</si>
  <si>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</si>
  <si>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</si>
  <si>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</si>
  <si>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</si>
  <si>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</si>
  <si>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</si>
  <si>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</si>
  <si>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</si>
  <si>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</si>
  <si>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</si>
  <si>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</si>
  <si>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</si>
  <si>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</si>
  <si>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</si>
  <si>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</si>
  <si>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</si>
  <si>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</si>
  <si>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</si>
  <si>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</si>
  <si>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</si>
  <si>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</si>
  <si>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</si>
  <si>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</si>
  <si>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</si>
  <si>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</si>
  <si>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</si>
  <si>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</si>
  <si>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</si>
  <si>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</si>
  <si>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</si>
  <si>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</si>
  <si>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</si>
  <si>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</si>
  <si>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</si>
  <si>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</si>
  <si>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</si>
  <si>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</si>
  <si>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</si>
  <si>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</si>
  <si>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</si>
  <si>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</si>
  <si>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</si>
  <si>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</si>
  <si>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</si>
  <si>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</si>
  <si>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</si>
  <si>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</si>
  <si>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</si>
  <si>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</si>
  <si>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</si>
  <si>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</si>
  <si>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</si>
  <si>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</si>
  <si>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</si>
  <si>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</si>
  <si>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</si>
  <si>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</si>
  <si>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</si>
  <si>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</si>
  <si>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</si>
  <si>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</si>
  <si>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</si>
  <si>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</si>
  <si>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</si>
  <si>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</si>
  <si>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</si>
  <si>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</si>
  <si>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</si>
  <si>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</si>
  <si>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</si>
  <si>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</si>
  <si>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</si>
  <si>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</si>
  <si>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</si>
  <si>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</si>
  <si>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</si>
  <si>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</si>
  <si>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</si>
  <si>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</si>
  <si>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</si>
  <si>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</si>
  <si>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</si>
  <si>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</si>
  <si>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</si>
  <si>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</si>
  <si>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</si>
  <si>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</si>
  <si>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</si>
  <si>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</si>
  <si>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</si>
  <si>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</si>
  <si>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</si>
  <si>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</si>
  <si>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</si>
  <si>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</si>
  <si>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</si>
  <si>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</si>
  <si>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</si>
  <si>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</si>
  <si>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</si>
  <si>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</si>
  <si>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</si>
  <si>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</si>
  <si>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</si>
  <si>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</si>
  <si>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</si>
  <si>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</si>
  <si>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</si>
  <si>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</si>
  <si>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</si>
  <si>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</si>
  <si>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</si>
  <si>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</si>
  <si>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</si>
  <si>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</si>
  <si>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</si>
  <si>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</si>
  <si>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</si>
  <si>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</si>
  <si>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</si>
  <si>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</si>
  <si>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</si>
  <si>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</si>
  <si>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</si>
  <si>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</si>
  <si>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</si>
  <si>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</si>
  <si>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</si>
  <si>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</si>
  <si>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</si>
  <si>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</si>
  <si>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</si>
  <si>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</si>
  <si>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</si>
  <si>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</si>
  <si>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</si>
  <si>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</si>
  <si>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</si>
  <si>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</si>
  <si>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</si>
  <si>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</si>
  <si>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</si>
  <si>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</si>
  <si>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</si>
  <si>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</si>
  <si>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</si>
  <si>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</si>
  <si>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</si>
  <si>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</si>
  <si>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</si>
  <si>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</si>
  <si>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</si>
  <si>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</si>
  <si>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</si>
  <si>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</si>
  <si>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</si>
  <si>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</si>
  <si>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</si>
  <si>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</si>
  <si>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</si>
  <si>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</si>
  <si>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</si>
  <si>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</si>
  <si>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</si>
  <si>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</si>
  <si>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</si>
  <si>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</si>
  <si>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</si>
  <si>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</si>
  <si>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</si>
  <si>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</si>
  <si>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</si>
  <si>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</si>
  <si>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</si>
  <si>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</si>
  <si>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</si>
  <si>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</si>
  <si>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</si>
  <si>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</si>
  <si>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</si>
  <si>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</si>
  <si>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</si>
  <si>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</si>
  <si>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</si>
  <si>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</si>
  <si>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</si>
  <si>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</si>
  <si>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</si>
  <si>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</si>
  <si>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</si>
  <si>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</si>
  <si>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</si>
  <si>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</si>
  <si>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</si>
  <si>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</si>
  <si>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</si>
  <si>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</si>
  <si>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</si>
  <si>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</si>
  <si>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</si>
  <si>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</si>
  <si>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</si>
  <si>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</si>
  <si>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</si>
  <si>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</si>
  <si>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</si>
  <si>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</si>
  <si>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</si>
  <si>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</si>
  <si>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</si>
  <si>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</si>
  <si>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</si>
  <si>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</si>
  <si>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</si>
  <si>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</si>
  <si>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</si>
  <si>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</si>
  <si>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</si>
  <si>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</si>
  <si>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</si>
  <si>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</si>
  <si>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</si>
  <si>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</si>
  <si>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</si>
  <si>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</si>
  <si>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</si>
  <si>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</si>
  <si>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</si>
  <si>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</si>
  <si>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</si>
  <si>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</si>
  <si>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</si>
  <si>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</si>
  <si>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</si>
  <si>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</si>
  <si>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</si>
  <si>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</si>
  <si>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</si>
  <si>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</si>
  <si>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</si>
  <si>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</si>
  <si>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</si>
  <si>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</si>
  <si>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</si>
  <si>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</si>
  <si>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</si>
  <si>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</si>
  <si>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</si>
  <si>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</si>
  <si>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</si>
  <si>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</si>
  <si>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</si>
  <si>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</si>
  <si>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</si>
  <si>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</si>
  <si>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</si>
  <si>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</si>
  <si>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</si>
  <si>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</si>
  <si>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</si>
  <si>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</si>
  <si>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</si>
  <si>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</si>
  <si>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</si>
  <si>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</si>
  <si>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</si>
  <si>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</si>
  <si>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</si>
  <si>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</si>
  <si>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</si>
  <si>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</si>
  <si>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</si>
  <si>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</si>
  <si>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</si>
  <si>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</si>
  <si>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</si>
  <si>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</si>
  <si>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</si>
  <si>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</si>
  <si>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</si>
  <si>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</si>
  <si>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</si>
  <si>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</si>
  <si>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</si>
  <si>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</si>
  <si>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</si>
  <si>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</si>
  <si>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</si>
  <si>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</si>
  <si>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</si>
  <si>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</si>
  <si>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</si>
  <si>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</si>
  <si>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</si>
  <si>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</si>
  <si>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</si>
  <si>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</si>
  <si>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</si>
  <si>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</si>
  <si>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</si>
  <si>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</si>
  <si>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</si>
  <si>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</si>
  <si>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</si>
  <si>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</si>
  <si>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</si>
  <si>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</si>
  <si>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</si>
  <si>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</si>
  <si>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</si>
  <si>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</si>
  <si>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</si>
  <si>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</si>
  <si>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</si>
  <si>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</si>
  <si>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</si>
  <si>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</si>
  <si>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</si>
  <si>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</si>
  <si>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</si>
  <si>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</si>
  <si>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</si>
  <si>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</si>
  <si>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</si>
  <si>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</si>
  <si>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</si>
  <si>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</si>
  <si>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</si>
  <si>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</si>
  <si>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</si>
  <si>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</si>
  <si>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</si>
  <si>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</si>
  <si>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</si>
  <si>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</si>
  <si>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</si>
  <si>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</si>
  <si>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</si>
  <si>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</si>
  <si>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</si>
  <si>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</si>
  <si>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</si>
  <si>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</si>
  <si>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</si>
  <si>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</si>
  <si>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</si>
  <si>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</si>
  <si>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</si>
  <si>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</si>
  <si>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</si>
  <si>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</si>
  <si>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</si>
  <si>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</si>
  <si>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</si>
  <si>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</si>
  <si>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</si>
  <si>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</si>
  <si>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</si>
  <si>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</si>
  <si>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</si>
  <si>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</si>
  <si>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</si>
  <si>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</si>
  <si>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</si>
  <si>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</si>
  <si>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</si>
  <si>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</si>
  <si>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</si>
  <si>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</si>
  <si>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</si>
  <si>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</si>
  <si>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</si>
  <si>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</si>
  <si>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</si>
  <si>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</si>
  <si>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</si>
  <si>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</si>
  <si>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</si>
  <si>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</si>
  <si>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</si>
  <si>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</si>
  <si>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</si>
  <si>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</si>
  <si>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</si>
  <si>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</si>
  <si>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</si>
  <si>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</si>
  <si>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</si>
  <si>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</si>
  <si>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</si>
  <si>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</si>
  <si>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</si>
  <si>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</si>
  <si>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</si>
  <si>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</si>
  <si>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</si>
  <si>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</si>
  <si>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</si>
  <si>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</si>
  <si>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</si>
  <si>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</si>
  <si>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</si>
  <si>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</si>
  <si>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</si>
  <si>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</si>
  <si>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</si>
  <si>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</si>
  <si>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</si>
  <si>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</si>
  <si>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</si>
  <si>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</si>
  <si>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</si>
  <si>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</si>
  <si>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</si>
  <si>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</si>
  <si>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</si>
  <si>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</si>
  <si>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</si>
  <si>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</si>
  <si>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</si>
  <si>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</si>
  <si>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</si>
  <si>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</si>
  <si>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</si>
  <si>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</si>
  <si>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</si>
  <si>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</si>
  <si>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</si>
  <si>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</si>
  <si>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</si>
  <si>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</si>
  <si>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</si>
  <si>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</si>
  <si>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</si>
  <si>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</si>
  <si>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</si>
  <si>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</si>
  <si>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</si>
  <si>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</si>
  <si>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</si>
  <si>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</si>
  <si>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</si>
  <si>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</si>
  <si>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</si>
  <si>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</si>
  <si>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</si>
  <si>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</si>
  <si>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</si>
  <si>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</si>
  <si>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</si>
  <si>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</si>
  <si>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</si>
  <si>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</si>
  <si>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</si>
  <si>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</si>
  <si>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</si>
  <si>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</si>
  <si>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</si>
  <si>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</si>
  <si>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</si>
  <si>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</si>
  <si>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</si>
  <si>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</si>
  <si>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</si>
  <si>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</si>
  <si>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</si>
  <si>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</si>
  <si>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</si>
  <si>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</si>
  <si>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</si>
  <si>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</si>
  <si>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</si>
  <si>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</si>
  <si>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</si>
  <si>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</si>
  <si>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</si>
  <si>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</si>
  <si>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</si>
  <si>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</si>
  <si>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</si>
  <si>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</si>
  <si>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</si>
  <si>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</si>
  <si>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</si>
  <si>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</si>
  <si>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</si>
  <si>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</si>
  <si>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</si>
  <si>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</si>
  <si>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</si>
  <si>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</si>
  <si>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</si>
  <si>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</si>
  <si>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</si>
  <si>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</si>
  <si>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</si>
  <si>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</si>
  <si>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</si>
  <si>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</si>
  <si>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</si>
  <si>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</si>
  <si>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</si>
  <si>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</si>
  <si>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</si>
  <si>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</si>
  <si>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</si>
  <si>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</si>
  <si>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</si>
  <si>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</si>
  <si>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</si>
  <si>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</si>
  <si>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</si>
  <si>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</si>
  <si>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</si>
  <si>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</si>
  <si>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</si>
  <si>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</si>
  <si>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</si>
  <si>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</si>
  <si>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</si>
  <si>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</si>
  <si>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</si>
  <si>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</si>
  <si>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</si>
  <si>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</si>
  <si>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</si>
  <si>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</si>
  <si>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</si>
  <si>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</si>
  <si>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</si>
  <si>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</si>
  <si>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</si>
  <si>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</si>
  <si>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</si>
  <si>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</si>
  <si>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</si>
  <si>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</si>
  <si>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</si>
  <si>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</si>
  <si>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</si>
  <si>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</si>
  <si>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</si>
  <si>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</si>
  <si>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</si>
  <si>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</si>
  <si>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</si>
  <si>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</si>
  <si>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</si>
  <si>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</si>
  <si>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</si>
  <si>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</si>
  <si>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</si>
  <si>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</si>
  <si>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</si>
  <si>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</si>
  <si>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</si>
  <si>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</si>
  <si>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</si>
  <si>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</si>
  <si>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</si>
  <si>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</si>
  <si>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</si>
  <si>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</si>
  <si>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</si>
  <si>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</si>
  <si>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</si>
  <si>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</si>
  <si>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</si>
  <si>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</si>
  <si>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</si>
  <si>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</si>
  <si>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</si>
  <si>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</si>
  <si>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</si>
  <si>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</si>
  <si>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</si>
  <si>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</si>
  <si>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</si>
  <si>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</si>
  <si>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</si>
  <si>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</si>
  <si>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</si>
  <si>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</si>
  <si>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</si>
  <si>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</si>
  <si>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</si>
  <si>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</si>
  <si>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</si>
  <si>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</si>
  <si>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</si>
  <si>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</si>
  <si>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</si>
  <si>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</si>
  <si>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</si>
  <si>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</si>
  <si>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</si>
  <si>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</si>
  <si>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</si>
  <si>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</si>
  <si>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</si>
  <si>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</si>
  <si>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</si>
  <si>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</si>
  <si>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</si>
  <si>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</si>
  <si>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</si>
  <si>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</si>
  <si>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</si>
  <si>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</si>
  <si>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</si>
  <si>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</si>
  <si>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</si>
  <si>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</si>
  <si>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</si>
  <si>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</si>
  <si>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</si>
  <si>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</si>
  <si>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</si>
  <si>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</si>
  <si>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</si>
  <si>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</si>
  <si>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</si>
  <si>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</si>
  <si>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</si>
  <si>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</si>
  <si>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</si>
  <si>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</si>
  <si>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</si>
  <si>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</si>
  <si>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</si>
  <si>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</si>
  <si>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</si>
  <si>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</si>
  <si>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</si>
  <si>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</si>
  <si>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</si>
  <si>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</si>
  <si>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</si>
  <si>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</si>
  <si>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</si>
  <si>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</si>
  <si>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</si>
  <si>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</si>
  <si>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</si>
  <si>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</si>
  <si>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</si>
  <si>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</si>
  <si>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</si>
  <si>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</si>
  <si>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</si>
  <si>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</si>
  <si>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</si>
  <si>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</si>
  <si>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</si>
  <si>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</si>
  <si>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</si>
  <si>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</si>
  <si>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</si>
  <si>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</si>
  <si>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</si>
  <si>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</si>
  <si>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</si>
  <si>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</si>
  <si>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</si>
  <si>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</si>
  <si>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</si>
  <si>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</si>
  <si>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</si>
  <si>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</si>
  <si>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</si>
  <si>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</si>
  <si>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</si>
  <si>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</si>
  <si>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</si>
  <si>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</si>
  <si>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</si>
  <si>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</si>
  <si>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</si>
  <si>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</si>
  <si>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</si>
  <si>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</si>
  <si>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</si>
  <si>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</si>
  <si>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</si>
  <si>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</si>
  <si>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</si>
  <si>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</si>
  <si>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</si>
  <si>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</si>
  <si>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</si>
  <si>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</si>
  <si>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</si>
  <si>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</si>
  <si>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</si>
  <si>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</si>
  <si>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</si>
  <si>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</si>
  <si>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</si>
  <si>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</si>
  <si>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</si>
  <si>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</si>
  <si>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</si>
  <si>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</si>
  <si>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</si>
  <si>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</si>
  <si>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</si>
  <si>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</si>
  <si>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</si>
  <si>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</si>
  <si>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</si>
  <si>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</si>
  <si>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</si>
  <si>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</si>
  <si>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</si>
  <si>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</si>
  <si>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</si>
  <si>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</si>
  <si>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</si>
  <si>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</si>
  <si>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</si>
  <si>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</si>
  <si>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</si>
  <si>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</si>
  <si>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</si>
  <si>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</si>
  <si>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</si>
  <si>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</si>
  <si>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</si>
  <si>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</si>
  <si>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</si>
  <si>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</si>
  <si>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</si>
  <si>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</si>
  <si>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</si>
  <si>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</si>
  <si>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</si>
  <si>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</si>
  <si>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</si>
  <si>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</si>
  <si>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</si>
  <si>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</si>
  <si>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</si>
  <si>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</si>
  <si>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</si>
  <si>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</si>
  <si>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</si>
  <si>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</si>
  <si>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</si>
  <si>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</si>
  <si>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</si>
  <si>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</si>
  <si>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</si>
  <si>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</si>
  <si>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</si>
  <si>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</si>
  <si>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</si>
  <si>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</si>
  <si>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</si>
  <si>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</si>
  <si>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</si>
  <si>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</si>
  <si>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</si>
  <si>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</si>
  <si>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</si>
  <si>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</si>
  <si>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</si>
  <si>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</si>
  <si>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</si>
  <si>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</si>
  <si>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</si>
  <si>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</si>
  <si>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</si>
  <si>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</si>
  <si>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</si>
  <si>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</si>
  <si>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</si>
  <si>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</si>
  <si>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</si>
  <si>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</si>
  <si>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</si>
  <si>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</si>
  <si>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</si>
  <si>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</si>
  <si>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</si>
  <si>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</si>
  <si>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</si>
  <si>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</si>
  <si>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</si>
  <si>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</si>
  <si>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</si>
  <si>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</si>
  <si>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</si>
  <si>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</si>
  <si>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</si>
  <si>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</si>
  <si>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</si>
  <si>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</si>
  <si>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</si>
  <si>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</si>
  <si>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</si>
  <si>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</si>
  <si>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</si>
  <si>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</si>
  <si>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</si>
  <si>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</si>
  <si>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</si>
  <si>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</si>
  <si>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</si>
  <si>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</si>
  <si>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</si>
  <si>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</si>
  <si>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</si>
  <si>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</si>
  <si>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</si>
  <si>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</si>
  <si>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</si>
  <si>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</si>
  <si>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</si>
  <si>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</si>
  <si>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</si>
  <si>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</si>
  <si>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</si>
  <si>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</si>
  <si>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</si>
  <si>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</si>
  <si>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</si>
  <si>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</si>
  <si>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</si>
  <si>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</si>
  <si>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</si>
  <si>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</si>
  <si>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</si>
  <si>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</si>
  <si>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</si>
  <si>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</si>
  <si>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</si>
  <si>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</si>
  <si>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</si>
  <si>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</si>
  <si>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</si>
  <si>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</si>
  <si>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</si>
  <si>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</si>
  <si>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</si>
  <si>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</si>
  <si>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</si>
  <si>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</si>
  <si>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</si>
  <si>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</si>
  <si>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</si>
  <si>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</si>
  <si>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</si>
  <si>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</si>
  <si>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</si>
  <si>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</si>
  <si>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</si>
  <si>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</si>
  <si>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</si>
  <si>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</si>
  <si>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</si>
  <si>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</si>
  <si>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</si>
  <si>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</si>
  <si>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</si>
  <si>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</si>
  <si>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</si>
  <si>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</si>
  <si>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</si>
  <si>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</si>
  <si>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</si>
  <si>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</si>
  <si>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</si>
  <si>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</si>
  <si>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</si>
  <si>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</si>
  <si>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</si>
  <si>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</si>
  <si>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</si>
  <si>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</si>
  <si>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</si>
  <si>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</si>
  <si>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</si>
  <si>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</si>
  <si>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</si>
  <si>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</si>
  <si>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</si>
  <si>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</si>
  <si>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</si>
  <si>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</si>
  <si>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</si>
  <si>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</si>
  <si>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</si>
  <si>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</si>
  <si>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</si>
  <si>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</si>
  <si>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</si>
  <si>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</si>
  <si>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</si>
  <si>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</si>
  <si>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</si>
  <si>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</si>
  <si>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</si>
  <si>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</si>
  <si>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</si>
  <si>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</si>
  <si>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</si>
  <si>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</si>
  <si>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</si>
  <si>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</si>
  <si>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</si>
  <si>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</si>
  <si>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</si>
  <si>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</si>
  <si>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</si>
  <si>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</si>
  <si>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</si>
  <si>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</si>
  <si>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</si>
  <si>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</si>
  <si>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</si>
  <si>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</si>
  <si>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</si>
  <si>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</si>
  <si>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</si>
  <si>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</si>
  <si>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</si>
  <si>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</si>
  <si>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</si>
  <si>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</si>
  <si>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</si>
  <si>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</si>
  <si>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</si>
  <si>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</si>
  <si>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</si>
  <si>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</si>
  <si>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</si>
  <si>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</si>
  <si>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</si>
  <si>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</si>
  <si>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</si>
  <si>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</si>
  <si>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</si>
  <si>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</si>
  <si>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</si>
  <si>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</si>
  <si>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</si>
  <si>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</si>
  <si>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</si>
  <si>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</si>
  <si>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</si>
  <si>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</si>
  <si>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</si>
  <si>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</si>
  <si>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</si>
  <si>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</si>
  <si>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</si>
  <si>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</si>
  <si>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</si>
  <si>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</si>
  <si>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</si>
  <si>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</si>
  <si>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</si>
  <si>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</si>
  <si>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</si>
  <si>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</si>
  <si>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</si>
  <si>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</si>
  <si>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</si>
  <si>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</si>
  <si>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</si>
  <si>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</si>
  <si>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</si>
  <si>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</si>
  <si>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</si>
  <si>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</si>
  <si>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</si>
  <si>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</si>
  <si>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</si>
  <si>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</si>
  <si>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</si>
  <si>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</si>
  <si>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</si>
  <si>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</si>
  <si>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</si>
  <si>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</si>
  <si>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</si>
  <si>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</si>
  <si>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</si>
  <si>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</si>
  <si>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</si>
  <si>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</si>
  <si>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</si>
  <si>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</si>
  <si>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</si>
  <si>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</si>
  <si>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</si>
  <si>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</si>
  <si>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</si>
  <si>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</si>
  <si>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</si>
  <si>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</si>
  <si>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</si>
  <si>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</si>
  <si>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</si>
  <si>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</si>
  <si>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</si>
  <si>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</si>
  <si>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</si>
  <si>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</si>
  <si>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</si>
  <si>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</si>
  <si>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</si>
  <si>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</si>
  <si>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</si>
  <si>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</si>
  <si>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</si>
  <si>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</si>
  <si>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</si>
  <si>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</si>
  <si>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</si>
  <si>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</si>
  <si>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</si>
  <si>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</si>
  <si>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</si>
  <si>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</si>
  <si>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</si>
  <si>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</si>
  <si>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</si>
  <si>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</si>
  <si>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</si>
  <si>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</si>
  <si>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</si>
  <si>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</si>
  <si>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</si>
  <si>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</si>
  <si>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</si>
  <si>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</si>
  <si>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</si>
  <si>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</si>
  <si>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</si>
  <si>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</si>
  <si>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</si>
  <si>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</si>
  <si>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</si>
  <si>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</si>
  <si>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</si>
  <si>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</si>
  <si>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</si>
  <si>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</si>
  <si>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</si>
  <si>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</si>
  <si>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</si>
  <si>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</si>
  <si>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</si>
  <si>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</si>
  <si>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</si>
  <si>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</si>
  <si>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</si>
  <si>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</si>
  <si>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</si>
  <si>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</si>
  <si>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</si>
  <si>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</si>
  <si>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</si>
  <si>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</si>
  <si>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</si>
  <si>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</si>
  <si>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</si>
  <si>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</si>
  <si>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</si>
  <si>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</si>
  <si>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</si>
  <si>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</si>
  <si>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</si>
  <si>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</si>
  <si>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</si>
  <si>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</si>
  <si>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</si>
  <si>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</si>
  <si>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</si>
  <si>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</si>
  <si>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</si>
  <si>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</si>
  <si>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</si>
  <si>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</si>
  <si>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</si>
  <si>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</si>
  <si>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</si>
  <si>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</si>
  <si>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</si>
  <si>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</si>
  <si>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</si>
  <si>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</si>
  <si>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</si>
  <si>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</si>
  <si>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</si>
  <si>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</si>
  <si>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</si>
  <si>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</si>
  <si>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</si>
  <si>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</si>
  <si>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</si>
  <si>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</si>
  <si>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</si>
  <si>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</si>
  <si>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</si>
  <si>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</si>
  <si>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</si>
  <si>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</si>
  <si>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</si>
  <si>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</si>
  <si>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</si>
  <si>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</si>
  <si>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</si>
  <si>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</si>
  <si>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</si>
  <si>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</si>
  <si>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</si>
  <si>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</si>
  <si>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</si>
  <si>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</si>
  <si>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</si>
  <si>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</si>
  <si>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</si>
  <si>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</si>
  <si>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</si>
  <si>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</si>
  <si>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</si>
  <si>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</si>
  <si>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</si>
  <si>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</si>
  <si>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</si>
  <si>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</si>
  <si>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</si>
  <si>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</si>
  <si>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</si>
  <si>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</si>
  <si>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</si>
  <si>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</si>
  <si>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</si>
  <si>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</si>
  <si>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</si>
  <si>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</si>
  <si>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</si>
  <si>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</si>
  <si>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</si>
  <si>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</si>
  <si>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</si>
  <si>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</si>
  <si>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</si>
  <si>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</si>
  <si>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</si>
  <si>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</si>
  <si>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</si>
  <si>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</si>
  <si>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</si>
  <si>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</si>
  <si>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</si>
  <si>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</si>
  <si>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</si>
  <si>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</si>
  <si>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</si>
  <si>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</si>
  <si>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</si>
  <si>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</si>
  <si>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</si>
  <si>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</si>
  <si>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</si>
  <si>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</si>
  <si>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</si>
  <si>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</si>
  <si>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</si>
  <si>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</si>
  <si>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</si>
  <si>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</si>
  <si>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</si>
  <si>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</si>
  <si>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</si>
  <si>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</si>
  <si>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</si>
  <si>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</si>
  <si>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</si>
  <si>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</si>
  <si>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</si>
  <si>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</si>
  <si>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</si>
  <si>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</si>
  <si>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</si>
  <si>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</si>
  <si>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</si>
  <si>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</si>
  <si>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</si>
  <si>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</si>
  <si>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</si>
  <si>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</si>
  <si>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</si>
  <si>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</si>
  <si>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</si>
  <si>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</si>
  <si>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</si>
  <si>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</si>
  <si>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</si>
  <si>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</si>
  <si>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</si>
  <si>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</si>
  <si>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</si>
  <si>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</si>
  <si>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</si>
  <si>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</si>
  <si>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</si>
  <si>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</si>
  <si>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</si>
  <si>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</si>
  <si>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</si>
  <si>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</si>
  <si>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</si>
  <si>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</si>
  <si>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</si>
  <si>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</si>
  <si>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</si>
  <si>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</si>
  <si>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</si>
  <si>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</si>
  <si>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</si>
  <si>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</si>
  <si>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</si>
  <si>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</si>
  <si>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</si>
  <si>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</si>
  <si>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</si>
  <si>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</si>
  <si>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</si>
  <si>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</si>
  <si>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</si>
  <si>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</si>
  <si>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</si>
  <si>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</si>
  <si>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</si>
  <si>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</si>
  <si>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</si>
  <si>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</si>
  <si>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</si>
  <si>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</si>
  <si>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</si>
  <si>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</si>
  <si>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</si>
  <si>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</si>
  <si>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</si>
  <si>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</si>
  <si>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</si>
  <si>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</si>
  <si>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</si>
  <si>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</si>
  <si>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</si>
  <si>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</si>
  <si>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</si>
  <si>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</si>
  <si>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</si>
  <si>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</si>
  <si>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</si>
  <si>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</si>
  <si>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</si>
  <si>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</si>
  <si>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</si>
  <si>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</si>
  <si>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</si>
  <si>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</si>
  <si>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</si>
  <si>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</si>
  <si>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</si>
  <si>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</si>
  <si>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</si>
  <si>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</si>
  <si>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</si>
  <si>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</si>
  <si>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</si>
  <si>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</si>
  <si>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</si>
  <si>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</si>
  <si>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</si>
  <si>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</si>
  <si>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</si>
  <si>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</si>
  <si>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</si>
  <si>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</si>
  <si>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</si>
  <si>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</si>
  <si>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</si>
  <si>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</si>
  <si>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</si>
  <si>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</si>
  <si>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</si>
  <si>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</si>
  <si>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</si>
  <si>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</si>
  <si>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</si>
  <si>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</si>
  <si>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</si>
  <si>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</si>
  <si>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</si>
  <si>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</si>
  <si>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</si>
  <si>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</si>
  <si>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</si>
  <si>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</si>
  <si>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</si>
  <si>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</si>
  <si>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</si>
  <si>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</si>
  <si>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</si>
  <si>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</si>
  <si>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</si>
  <si>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</si>
  <si>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</si>
  <si>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</si>
  <si>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</si>
  <si>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</si>
  <si>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</si>
  <si>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</si>
  <si>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</si>
  <si>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</si>
  <si>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</si>
  <si>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</si>
  <si>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</si>
  <si>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</si>
  <si>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</si>
  <si>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</si>
  <si>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</si>
  <si>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</si>
  <si>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</si>
  <si>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</si>
  <si>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</si>
  <si>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</si>
  <si>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</si>
  <si>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</si>
  <si>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</si>
  <si>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</si>
  <si>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</si>
  <si>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</si>
  <si>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</si>
  <si>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</si>
  <si>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</si>
  <si>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</si>
  <si>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</si>
  <si>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</si>
  <si>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</si>
  <si>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</si>
  <si>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</si>
  <si>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</si>
  <si>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</si>
  <si>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</si>
  <si>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</si>
  <si>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</si>
  <si>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</si>
  <si>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</si>
  <si>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</si>
  <si>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</si>
  <si>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</si>
  <si>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</si>
  <si>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</si>
  <si>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</si>
  <si>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</si>
  <si>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</si>
  <si>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</si>
  <si>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</si>
  <si>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</si>
  <si>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</si>
  <si>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</si>
  <si>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</si>
  <si>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</si>
  <si>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</si>
  <si>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</si>
  <si>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</si>
  <si>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</si>
  <si>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</si>
  <si>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</si>
  <si>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</si>
  <si>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</si>
  <si>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</si>
  <si>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</si>
  <si>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</si>
  <si>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</si>
  <si>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</si>
  <si>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</si>
  <si>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</si>
  <si>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</si>
  <si>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</si>
  <si>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</si>
  <si>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</si>
  <si>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</si>
  <si>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</si>
  <si>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</si>
  <si>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</si>
  <si>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</si>
  <si>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</si>
  <si>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</si>
  <si>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</si>
  <si>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</si>
  <si>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</si>
  <si>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</si>
  <si>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</si>
  <si>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</si>
  <si>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</si>
  <si>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</si>
  <si>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</si>
  <si>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</si>
  <si>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</si>
  <si>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</si>
  <si>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</si>
  <si>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</si>
  <si>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</si>
  <si>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</si>
  <si>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</si>
  <si>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</si>
  <si>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</si>
  <si>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</si>
  <si>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</si>
  <si>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</si>
  <si>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</si>
  <si>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</si>
  <si>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</si>
  <si>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</si>
  <si>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</si>
  <si>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</si>
  <si>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</si>
  <si>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</si>
  <si>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</si>
  <si>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</si>
  <si>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</si>
  <si>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</si>
  <si>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</si>
  <si>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</si>
  <si>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</si>
  <si>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</si>
  <si>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</si>
  <si>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</si>
  <si>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</si>
  <si>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</si>
  <si>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</si>
  <si>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</si>
  <si>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</si>
  <si>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</si>
  <si>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</si>
  <si>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</si>
  <si>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</si>
  <si>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</si>
  <si>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</si>
  <si>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</si>
  <si>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</si>
  <si>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</si>
  <si>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</si>
  <si>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</si>
  <si>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</si>
  <si>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</si>
  <si>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</si>
  <si>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</si>
  <si>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</si>
  <si>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</si>
  <si>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</si>
  <si>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</si>
  <si>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</si>
  <si>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</si>
  <si>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</si>
  <si>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</si>
  <si>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</si>
  <si>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</si>
  <si>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</si>
  <si>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</si>
  <si>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</si>
  <si>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</si>
  <si>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</si>
  <si>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</si>
  <si>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</si>
  <si>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</si>
  <si>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</si>
  <si>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</si>
  <si>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</si>
  <si>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</si>
  <si>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</si>
  <si>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</si>
  <si>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</si>
  <si>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</si>
  <si>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</si>
  <si>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</si>
  <si>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</si>
  <si>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</si>
  <si>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</si>
  <si>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</si>
  <si>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</si>
  <si>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</si>
  <si>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</si>
  <si>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</si>
  <si>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</si>
  <si>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</si>
  <si>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</si>
  <si>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</si>
  <si>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</si>
  <si>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</si>
  <si>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</si>
  <si>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</si>
  <si>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</si>
  <si>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</si>
  <si>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</si>
  <si>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</si>
  <si>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</si>
  <si>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</si>
  <si>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</si>
  <si>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</si>
  <si>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</si>
  <si>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</si>
  <si>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</si>
  <si>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</si>
  <si>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</si>
  <si>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</si>
  <si>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</si>
  <si>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</si>
  <si>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</si>
  <si>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</si>
  <si>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</si>
  <si>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</si>
  <si>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</si>
  <si>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</si>
  <si>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</si>
  <si>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</si>
  <si>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</si>
  <si>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</si>
  <si>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</si>
  <si>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</si>
  <si>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</si>
  <si>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</si>
  <si>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</si>
  <si>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</si>
  <si>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</si>
  <si>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</si>
  <si>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</si>
  <si>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</si>
  <si>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</si>
  <si>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</si>
  <si>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</si>
  <si>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</si>
  <si>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</si>
  <si>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</si>
  <si>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</si>
  <si>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</si>
  <si>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</si>
  <si>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</si>
  <si>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</si>
  <si>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</si>
  <si>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</si>
  <si>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</si>
  <si>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</si>
  <si>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</si>
  <si>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</si>
  <si>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</si>
  <si>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</si>
  <si>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</si>
  <si>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</si>
  <si>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</si>
  <si>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</si>
  <si>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</si>
  <si>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</si>
  <si>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</si>
  <si>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</si>
  <si>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</si>
  <si>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</si>
  <si>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</si>
  <si>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</si>
  <si>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</si>
  <si>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</si>
  <si>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</si>
  <si>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</si>
  <si>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</si>
  <si>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</si>
  <si>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</si>
  <si>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</si>
  <si>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</si>
  <si>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</si>
  <si>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</si>
  <si>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</si>
  <si>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</si>
  <si>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</si>
  <si>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</si>
  <si>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</si>
  <si>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</si>
  <si>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</si>
  <si>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</si>
  <si>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</si>
  <si>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</si>
  <si>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</si>
  <si>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</si>
  <si>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</si>
  <si>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</si>
  <si>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</si>
  <si>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</si>
  <si>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</si>
  <si>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</si>
  <si>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</si>
  <si>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</si>
  <si>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</si>
  <si>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</si>
  <si>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</si>
  <si>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</si>
  <si>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</si>
  <si>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</si>
  <si>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</si>
  <si>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</si>
  <si>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</si>
  <si>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</si>
  <si>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</si>
  <si>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</si>
  <si>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</si>
  <si>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</si>
  <si>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</si>
  <si>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</si>
  <si>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</si>
  <si>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</si>
  <si>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</si>
  <si>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</si>
  <si>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</si>
  <si>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</si>
  <si>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</si>
  <si>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</si>
  <si>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</si>
  <si>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</si>
  <si>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</si>
  <si>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</si>
  <si>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</si>
  <si>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</si>
  <si>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</si>
  <si>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</si>
  <si>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</si>
  <si>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</si>
  <si>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</si>
  <si>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</si>
  <si>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</si>
  <si>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</si>
  <si>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</si>
  <si>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</si>
  <si>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</si>
  <si>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</si>
  <si>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</si>
  <si>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</si>
  <si>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</si>
  <si>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</si>
  <si>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</si>
  <si>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</si>
  <si>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</si>
  <si>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</si>
  <si>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</si>
  <si>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</si>
  <si>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</si>
  <si>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</si>
  <si>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</si>
  <si>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</si>
  <si>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</si>
  <si>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</si>
  <si>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</si>
  <si>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</si>
  <si>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</si>
  <si>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</si>
  <si>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</si>
  <si>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</si>
  <si>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</si>
  <si>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</si>
  <si>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</si>
  <si>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</si>
  <si>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</si>
  <si>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</si>
  <si>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</si>
  <si>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</si>
  <si>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</si>
  <si>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</si>
  <si>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</si>
  <si>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</si>
  <si>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</si>
  <si>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</si>
  <si>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</si>
  <si>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</si>
  <si>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</si>
  <si>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</si>
  <si>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</si>
  <si>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</si>
  <si>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</si>
  <si>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</si>
  <si>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</si>
  <si>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</si>
  <si>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</si>
  <si>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</si>
  <si>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</si>
  <si>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</si>
  <si>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</si>
  <si>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</si>
  <si>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</si>
  <si>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</si>
  <si>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</si>
  <si>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</si>
  <si>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</si>
  <si>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</si>
  <si>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</si>
  <si>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</si>
  <si>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</si>
  <si>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</si>
  <si>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</si>
  <si>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</si>
  <si>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</si>
  <si>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</si>
  <si>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</si>
  <si>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</si>
  <si>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</si>
  <si>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</si>
  <si>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</si>
  <si>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</si>
  <si>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</si>
  <si>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</si>
  <si>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</si>
  <si>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</si>
  <si>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</si>
  <si>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</si>
  <si>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</si>
  <si>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</si>
  <si>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</si>
  <si>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</si>
  <si>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</si>
  <si>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</si>
  <si>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</si>
  <si>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</si>
  <si>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</si>
  <si>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</si>
  <si>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</si>
  <si>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</si>
  <si>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</si>
  <si>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</si>
  <si>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</si>
  <si>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</si>
  <si>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</si>
  <si>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</si>
  <si>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</si>
  <si>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</si>
  <si>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</si>
  <si>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</si>
  <si>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</si>
  <si>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</si>
  <si>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</si>
  <si>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</si>
  <si>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</si>
  <si>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</si>
  <si>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</si>
  <si>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</si>
  <si>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</si>
  <si>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</si>
  <si>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</si>
  <si>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</si>
  <si>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</si>
  <si>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</si>
  <si>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</si>
  <si>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</si>
  <si>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</si>
  <si>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</si>
  <si>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</si>
  <si>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</si>
  <si>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</si>
  <si>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</si>
  <si>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</si>
  <si>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</si>
  <si>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</si>
  <si>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</si>
  <si>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</si>
  <si>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</si>
  <si>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</si>
  <si>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</si>
  <si>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</si>
  <si>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</si>
  <si>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</si>
  <si>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</si>
  <si>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</si>
  <si>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</si>
  <si>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</si>
  <si>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</si>
  <si>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</si>
  <si>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</si>
  <si>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</si>
  <si>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</si>
  <si>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</si>
  <si>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</si>
  <si>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</si>
  <si>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</si>
  <si>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</si>
  <si>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</si>
  <si>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</si>
  <si>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</si>
  <si>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</si>
  <si>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</si>
  <si>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</si>
  <si>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</si>
  <si>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</si>
  <si>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</si>
  <si>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</si>
  <si>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</si>
  <si>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</si>
  <si>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</si>
  <si>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</si>
  <si>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</si>
  <si>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</si>
  <si>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</si>
  <si>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</si>
  <si>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</si>
  <si>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</si>
  <si>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</si>
  <si>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</si>
  <si>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</si>
  <si>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</si>
  <si>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</si>
  <si>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</si>
  <si>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</si>
  <si>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</si>
  <si>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</si>
  <si>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</si>
  <si>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</si>
  <si>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</si>
  <si>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</si>
  <si>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</si>
  <si>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</si>
  <si>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</si>
  <si>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</si>
  <si>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</si>
  <si>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</si>
  <si>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</si>
  <si>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</si>
  <si>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</si>
  <si>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</si>
  <si>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</si>
  <si>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</si>
  <si>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</si>
  <si>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</si>
  <si>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</si>
  <si>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</si>
  <si>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</si>
  <si>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</si>
  <si>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</si>
  <si>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</si>
  <si>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</si>
  <si>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</si>
  <si>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</si>
  <si>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</si>
  <si>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</si>
  <si>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</si>
  <si>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</si>
  <si>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</si>
  <si>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</si>
  <si>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</si>
  <si>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</si>
  <si>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</si>
  <si>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</si>
  <si>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</si>
  <si>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</si>
  <si>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</si>
  <si>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</si>
  <si>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</si>
  <si>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</si>
  <si>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</si>
  <si>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</si>
  <si>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</si>
  <si>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</si>
  <si>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</si>
  <si>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</si>
  <si>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</si>
  <si>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</si>
  <si>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</si>
  <si>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</si>
  <si>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</si>
  <si>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</si>
  <si>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</si>
  <si>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</si>
  <si>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</si>
  <si>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</si>
  <si>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</si>
  <si>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</si>
  <si>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</si>
  <si>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</si>
  <si>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</si>
  <si>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</si>
  <si>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</si>
  <si>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</si>
  <si>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</si>
  <si>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</si>
  <si>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</si>
  <si>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</si>
  <si>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</si>
  <si>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</si>
  <si>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</si>
  <si>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</si>
  <si>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</si>
  <si>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</si>
  <si>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</si>
  <si>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</si>
  <si>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</si>
  <si>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</si>
  <si>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</si>
  <si>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</si>
  <si>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</si>
  <si>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</si>
  <si>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</si>
  <si>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</si>
  <si>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</si>
  <si>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</si>
  <si>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</si>
  <si>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</si>
  <si>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</si>
  <si>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</si>
  <si>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</si>
  <si>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</si>
  <si>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</si>
  <si>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</si>
  <si>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</si>
  <si>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</si>
  <si>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</si>
  <si>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</si>
  <si>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</si>
  <si>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</si>
  <si>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</si>
  <si>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</si>
  <si>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</si>
  <si>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</si>
  <si>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</si>
  <si>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</si>
  <si>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</si>
  <si>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</si>
  <si>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</si>
  <si>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</si>
  <si>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</si>
  <si>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</si>
  <si>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</si>
  <si>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</si>
  <si>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</si>
  <si>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</si>
  <si>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</si>
  <si>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</si>
  <si>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</si>
  <si>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</si>
  <si>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</si>
  <si>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</si>
  <si>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</si>
  <si>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</si>
  <si>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</si>
  <si>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</si>
  <si>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</si>
  <si>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</si>
  <si>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</si>
  <si>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</si>
  <si>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</si>
  <si>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</si>
  <si>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</si>
  <si>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</si>
  <si>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</si>
  <si>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</si>
  <si>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</si>
  <si>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</si>
  <si>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</si>
  <si>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</si>
  <si>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</si>
  <si>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</si>
  <si>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</si>
  <si>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</si>
  <si>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</si>
  <si>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</si>
  <si>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</si>
  <si>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</si>
  <si>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</si>
  <si>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</si>
  <si>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</si>
  <si>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</si>
  <si>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</si>
  <si>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</si>
  <si>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</si>
  <si>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</si>
  <si>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</si>
  <si>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</si>
  <si>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</si>
  <si>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</si>
  <si>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</si>
  <si>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</si>
  <si>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</si>
  <si>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</si>
  <si>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</si>
  <si>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</si>
  <si>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</si>
  <si>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</si>
  <si>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</si>
  <si>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</si>
  <si>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</si>
  <si>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</si>
  <si>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</si>
  <si>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</si>
  <si>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</si>
  <si>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</si>
  <si>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</si>
  <si>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</si>
  <si>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</si>
  <si>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</si>
  <si>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</si>
  <si>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</si>
  <si>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</si>
  <si>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</si>
  <si>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</si>
  <si>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</si>
  <si>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</si>
  <si>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</si>
  <si>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</si>
  <si>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</si>
  <si>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</si>
  <si>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</si>
  <si>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</si>
  <si>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</si>
  <si>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</si>
  <si>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</si>
  <si>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</si>
  <si>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</si>
  <si>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</si>
  <si>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</si>
  <si>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</si>
  <si>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</si>
  <si>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</si>
  <si>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</si>
  <si>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</si>
  <si>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</si>
  <si>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</si>
  <si>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</si>
  <si>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</si>
  <si>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</si>
  <si>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</si>
  <si>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</si>
  <si>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</si>
  <si>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</si>
  <si>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</si>
  <si>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</si>
  <si>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</si>
  <si>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</si>
  <si>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</si>
  <si>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</si>
  <si>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</si>
  <si>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</si>
  <si>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</si>
  <si>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</si>
  <si>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</si>
  <si>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</si>
  <si>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</si>
  <si>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</si>
  <si>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</si>
  <si>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</si>
  <si>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</si>
  <si>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</si>
  <si>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</si>
  <si>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</si>
  <si>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</si>
  <si>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</si>
  <si>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</si>
  <si>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</si>
  <si>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</si>
  <si>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</si>
  <si>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</si>
  <si>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</si>
  <si>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</si>
  <si>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</si>
  <si>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</si>
  <si>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</si>
  <si>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</si>
  <si>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</si>
  <si>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</si>
  <si>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</si>
  <si>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</si>
  <si>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</si>
  <si>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</si>
  <si>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</si>
  <si>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</si>
  <si>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</si>
  <si>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</si>
  <si>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</si>
  <si>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</si>
  <si>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</si>
  <si>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</si>
  <si>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</si>
  <si>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</si>
  <si>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</si>
  <si>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</si>
  <si>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</si>
  <si>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</si>
  <si>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 xml:space="preserve">film </t>
  </si>
  <si>
    <t xml:space="preserve"> video/television</t>
  </si>
  <si>
    <t xml:space="preserve"> video/shorts</t>
  </si>
  <si>
    <t xml:space="preserve"> video/science fiction</t>
  </si>
  <si>
    <t xml:space="preserve"> video/drama</t>
  </si>
  <si>
    <t xml:space="preserve"> video/documentary</t>
  </si>
  <si>
    <t xml:space="preserve"> video/animation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</si>
  <si>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</si>
  <si>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</si>
  <si>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</si>
  <si>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</si>
  <si>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</si>
  <si>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</si>
  <si>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</si>
  <si>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</si>
  <si>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</si>
  <si>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</si>
  <si>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</si>
  <si>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</si>
  <si>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</si>
  <si>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</si>
  <si>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</si>
  <si>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</si>
  <si>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</si>
  <si>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</si>
  <si>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</si>
  <si>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</si>
  <si>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</si>
  <si>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</si>
  <si>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</si>
  <si>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</si>
  <si>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</si>
  <si>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</si>
  <si>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</si>
  <si>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</si>
  <si>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</si>
  <si>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</si>
  <si>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</si>
  <si>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</si>
  <si>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</si>
  <si>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</si>
  <si>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</si>
  <si>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</si>
  <si>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</si>
  <si>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</si>
  <si>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</si>
  <si>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</si>
  <si>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</si>
  <si>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</si>
  <si>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radio &amp; podcasts</t>
  </si>
  <si>
    <t>Row Labels</t>
  </si>
  <si>
    <t>Grand Total</t>
  </si>
  <si>
    <t>(All)</t>
  </si>
  <si>
    <t>Column Labels</t>
  </si>
  <si>
    <t>Count of id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</si>
  <si>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</si>
  <si>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</si>
  <si>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</si>
  <si>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</si>
  <si>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</si>
  <si>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</si>
  <si>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</si>
  <si>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</si>
  <si>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</si>
  <si>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</si>
  <si>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</si>
  <si>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</si>
  <si>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</si>
  <si>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</si>
  <si>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 of outcome</t>
  </si>
  <si>
    <t>Years</t>
  </si>
  <si>
    <t>Goal</t>
  </si>
  <si>
    <t>Number Successful</t>
  </si>
  <si>
    <t>Number Failed</t>
  </si>
  <si>
    <t>Number Canceled</t>
  </si>
  <si>
    <t>Total Projects</t>
  </si>
  <si>
    <t xml:space="preserve">Percentage Successful </t>
  </si>
  <si>
    <t>Percentage Failed</t>
  </si>
  <si>
    <t>Percentage Canceled</t>
  </si>
  <si>
    <t>Less than 1000</t>
  </si>
  <si>
    <t>1000 to 4900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</si>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</sst>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ont="1"/>
    <xf numFmtId="164" fontId="2" fillId="0" borderId="0" xfId="0" applyNumberFormat="1" applyFont="1"/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7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fgColor rgb="FFFFFF00"/>
        </patternFill>
      </fill>
    </dxf>
    <dxf>
      <fill>
        <patternFill>
          <fgColor rgb="FF00B0F0"/>
        </patternFill>
      </fill>
    </dxf>
    <dxf>
      <fill>
        <patternFill>
          <bgColor rgb="FFFFC000"/>
        </patternFill>
      </fill>
    </dxf>
    <dxf>
      <fill>
        <patternFill>
          <fgColor rgb="FF00B0F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[StarterBook_Lizzie Stenhaug (5).xlsx]Category!PivotTable6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00-A54A-A7A7-65380E6AD80D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00-A54A-A7A7-65380E6AD80D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00-A54A-A7A7-65380E6AD80D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00-A54A-A7A7-65380E6AD8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711772800"/>
        <c:axId val="-711775520"/>
      </c:barChart>
      <c:catAx>
        <c:axId val="-71177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1775520"/>
        <c:crosses val="autoZero"/>
        <c:auto val="1"/>
        <c:lblAlgn val="ctr"/>
        <c:lblOffset val="100"/>
        <c:noMultiLvlLbl val="0"/>
      </c:catAx>
      <c:valAx>
        <c:axId val="-71177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177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[StarterBook_Lizzie Stenhaug (5).xlsx]Filtered By Month_Year!PivotTable10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8914274106899431E-2"/>
          <c:y val="4.9281310184375642E-2"/>
          <c:w val="0.77897764890863841"/>
          <c:h val="0.89466653505581861"/>
        </c:manualLayout>
      </c:layout>
      <c:lineChart>
        <c:grouping val="standard"/>
        <c:varyColors val="0"/>
        <c:ser>
          <c:idx val="0"/>
          <c:order val="0"/>
          <c:tx>
            <c:strRef>
              <c:f>'Filtered By Month_Year'!$B$4:$B$5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'Filtered By Month_Year'!$A$6:$A$18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'Filtered By Month_Year'!$B$6:$B$18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10-1D4A-A676-1B823D0A001C}"/>
            </c:ext>
          </c:extLst>
        </c:ser>
        <c:ser>
          <c:idx val="1"/>
          <c:order val="1"/>
          <c:tx>
            <c:strRef>
              <c:f>'Filtered By Month_Year'!$C$4:$C$5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'Filtered By Month_Year'!$A$6:$A$18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'Filtered By Month_Year'!$C$6:$C$18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810-1D4A-A676-1B823D0A001C}"/>
            </c:ext>
          </c:extLst>
        </c:ser>
        <c:ser>
          <c:idx val="2"/>
          <c:order val="2"/>
          <c:tx>
            <c:strRef>
              <c:f>'Filtered By Month_Year'!$D$4:$D$5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'Filtered By Month_Year'!$A$6:$A$18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'Filtered By Month_Year'!$D$6:$D$18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C810-1D4A-A676-1B823D0A0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711777152"/>
        <c:axId val="-711794016"/>
      </c:lineChart>
      <c:catAx>
        <c:axId val="-71177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1794016"/>
        <c:crosses val="autoZero"/>
        <c:auto val="1"/>
        <c:lblAlgn val="ctr"/>
        <c:lblOffset val="100"/>
        <c:noMultiLvlLbl val="0"/>
      </c:catAx>
      <c:valAx>
        <c:axId val="-71179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1777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Goal'!$A$2:$A$12</c:f>
              <c:strCache>
                <c:ptCount val="11"/>
                <c:pt idx="0">
                  <c:v>Less than 1000</c:v>
                </c:pt>
                <c:pt idx="1">
                  <c:v>1000 to 4900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'Outcomes Based On Goal'!$F$2:$F$12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65-FB4F-A559-D267C173FE6D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Goal'!$A$2:$A$12</c:f>
              <c:strCache>
                <c:ptCount val="11"/>
                <c:pt idx="0">
                  <c:v>Less than 1000</c:v>
                </c:pt>
                <c:pt idx="1">
                  <c:v>1000 to 4900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'Outcomes Based On Goal'!$G$2:$G$12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65-FB4F-A559-D267C173FE6D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Goal'!$A$2:$A$12</c:f>
              <c:strCache>
                <c:ptCount val="11"/>
                <c:pt idx="0">
                  <c:v>Less than 1000</c:v>
                </c:pt>
                <c:pt idx="1">
                  <c:v>1000 to 4900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'Outcomes Based On Goal'!$H$2:$H$12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65-FB4F-A559-D267C173F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565446864"/>
        <c:axId val="-650715936"/>
      </c:lineChart>
      <c:catAx>
        <c:axId val="-565446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50715936"/>
        <c:crosses val="autoZero"/>
        <c:auto val="1"/>
        <c:lblAlgn val="ctr"/>
        <c:lblOffset val="100"/>
        <c:noMultiLvlLbl val="0"/>
      </c:catAx>
      <c:valAx>
        <c:axId val="-65071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65446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793750</xdr:colOff>
      <xdr:row>4</xdr:row>
      <xdr:rowOff>139700</xdr:rowOff>
    </xdr:from>
    <xdr:to>
      <xdr:col>12</xdr:col>
      <xdr:colOff>412750</xdr:colOff>
      <xdr:row>19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5B2FF8-A143-3647-BD63-1CBF071FF8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479777</xdr:colOff>
      <xdr:row>2</xdr:row>
      <xdr:rowOff>124177</xdr:rowOff>
    </xdr:from>
    <xdr:to>
      <xdr:col>8</xdr:col>
      <xdr:colOff>2158998</xdr:colOff>
      <xdr:row>23</xdr:row>
      <xdr:rowOff>98777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1297B72-2E2E-FD41-9B05-A67CE36D21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342900</xdr:colOff>
      <xdr:row>13</xdr:row>
      <xdr:rowOff>106680</xdr:rowOff>
    </xdr:from>
    <xdr:to>
      <xdr:col>10</xdr:col>
      <xdr:colOff>30480</xdr:colOff>
      <xdr:row>34</xdr:row>
      <xdr:rowOff>137160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95.899242129628" createdVersion="6" refreshedVersion="6" minRefreshableVersion="3" recordCount="4114" xr:uid="{00000000-000A-0000-FFFF-FFFF06000000}">
  <cacheSource type="worksheet">
    <worksheetSource ref="A1:R4115" sheet="Initial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 video/television"/>
        <s v=" video/shorts"/>
        <s v=" video/science fiction"/>
        <s v=" video/drama"/>
        <s v=" video/documentary"/>
        <s v=" video/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97.728926157404" createdVersion="6" refreshedVersion="6" minRefreshableVersion="3" recordCount="4114" xr:uid="{00000000-000A-0000-FFFF-FFFF07000000}">
  <cacheSource type="worksheet">
    <worksheetSource ref="A1:W4115" sheet="Initial Sheet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0">
      <sharedItems containsSemiMixedTypes="0" containsString="0" containsNumber="1" containsInteger="1" minValue="1249932360" maxValue="1493838720"/>
    </cacheField>
    <cacheField name="Date Created Conversion" numFmtId="0">
      <sharedItems containsSemiMixedTypes="0" containsString="0" containsNumber="1" containsInteger="1" minValue="1242532513" maxValue="1489591807"/>
    </cacheField>
    <cacheField name="Date Ended Conversion2" numFmtId="164">
      <sharedItems containsSemiMixedTypes="0" containsNonDate="0" containsDate="1" containsString="0" minDate="2009-08-10T19:26:00" maxDate="2017-05-03T19:12:00"/>
    </cacheField>
    <cacheField name="Date Created Conversion2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2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 video/television"/>
    <n v="1437620400"/>
    <n v="1434931811"/>
    <d v="2015-07-23T03:00:0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 video/television"/>
    <n v="1488464683"/>
    <n v="1485872683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 video/television"/>
    <n v="1455555083"/>
    <n v="1454691083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 video/television"/>
    <n v="1407414107"/>
    <n v="1404822107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 video/television"/>
    <n v="1450555279"/>
    <n v="1447963279"/>
    <d v="2015-12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 video/television"/>
    <n v="1469770500"/>
    <n v="1468362207"/>
    <d v="2016-07-29T05:35:00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 video/television"/>
    <n v="1402710250"/>
    <n v="1401846250"/>
    <d v="2014-06-14T01:44:10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 video/television"/>
    <n v="1467680867"/>
    <n v="1464224867"/>
    <d v="2016-07-05T01:07:47"/>
    <x v="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 video/television"/>
    <n v="1460754000"/>
    <n v="1460155212"/>
    <d v="2016-04-15T21:00:00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 video/television"/>
    <n v="1460860144"/>
    <n v="1458268144"/>
    <d v="2016-04-17T02:29:04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 video/television"/>
    <n v="1403660279"/>
    <n v="1400636279"/>
    <d v="2014-06-25T01:37:59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 video/television"/>
    <n v="1471834800"/>
    <n v="1469126462"/>
    <d v="2016-08-22T03:00:00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 video/television"/>
    <n v="1405479600"/>
    <n v="1401642425"/>
    <d v="2014-07-16T03:00:00"/>
    <x v="12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 video/television"/>
    <n v="1466713620"/>
    <n v="1463588109"/>
    <d v="2016-06-23T20:27:00"/>
    <x v="13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 video/television"/>
    <n v="1405259940"/>
    <n v="1403051888"/>
    <d v="2014-07-13T13:59:00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 video/television"/>
    <n v="1443384840"/>
    <n v="1441790658"/>
    <d v="2015-09-27T20:14:00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 video/television"/>
    <n v="1402896600"/>
    <n v="1398971211"/>
    <d v="2014-06-16T05:30:00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 video/television"/>
    <n v="1415126022"/>
    <n v="1412530422"/>
    <d v="2014-11-04T18:33:42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 video/television"/>
    <n v="1410958856"/>
    <n v="1408366856"/>
    <d v="2014-09-17T13:00:56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 video/television"/>
    <n v="1437420934"/>
    <n v="1434828934"/>
    <d v="2015-07-20T19:35:34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 video/television"/>
    <n v="1442167912"/>
    <n v="1436983912"/>
    <d v="2015-09-13T18:11:52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 video/television"/>
    <n v="1411743789"/>
    <n v="1409151789"/>
    <d v="2014-09-26T15:03:09"/>
    <x v="21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 video/television"/>
    <n v="1420099140"/>
    <n v="1418766740"/>
    <d v="2015-01-01T07:59:00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 video/television"/>
    <n v="1430407200"/>
    <n v="1428086501"/>
    <d v="2015-04-30T15:20:00"/>
    <x v="23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 video/television"/>
    <n v="1442345940"/>
    <n v="1439494863"/>
    <d v="2015-09-15T19:39:00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 video/television"/>
    <n v="1452299761"/>
    <n v="1447115761"/>
    <d v="2016-01-09T00:36:01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 video/television"/>
    <n v="1408278144"/>
    <n v="1404822144"/>
    <d v="2014-08-17T12:22:24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 video/television"/>
    <n v="1416113833"/>
    <n v="1413518233"/>
    <d v="2014-11-16T04:57:13"/>
    <x v="27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 video/television"/>
    <n v="1450307284"/>
    <n v="1447715284"/>
    <d v="2015-12-16T23:08:04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 video/television"/>
    <n v="1406045368"/>
    <n v="1403453368"/>
    <d v="2014-07-22T16:09:28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 video/television"/>
    <n v="1408604515"/>
    <n v="1406012515"/>
    <d v="2014-08-21T07:01:55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 video/television"/>
    <n v="1453748434"/>
    <n v="1452193234"/>
    <d v="2016-01-25T19:00:34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 video/television"/>
    <n v="1463111940"/>
    <n v="1459523017"/>
    <d v="2016-05-13T03:59:00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 video/television"/>
    <n v="1447001501"/>
    <n v="1444405901"/>
    <d v="2015-11-08T16:51:41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 video/television"/>
    <n v="1407224601"/>
    <n v="1405928601"/>
    <d v="2014-08-05T07:43:21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 video/television"/>
    <n v="1430179200"/>
    <n v="1428130814"/>
    <d v="2015-04-28T00:00:00"/>
    <x v="35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 video/television"/>
    <n v="1428128525"/>
    <n v="1425540125"/>
    <d v="2015-04-04T06:22:05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 video/television"/>
    <n v="1425055079"/>
    <n v="1422463079"/>
    <d v="2015-02-27T16:37:59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 video/television"/>
    <n v="1368235344"/>
    <n v="1365643344"/>
    <d v="2013-05-11T01:22:24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 video/television"/>
    <n v="1401058740"/>
    <n v="1398388068"/>
    <d v="2014-05-25T22:59:00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 video/television"/>
    <n v="1403150400"/>
    <n v="1401426488"/>
    <d v="2014-06-19T04:00:0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 video/television"/>
    <n v="1412516354"/>
    <n v="1409924354"/>
    <d v="2014-10-05T13:39:14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 video/television"/>
    <n v="1419780026"/>
    <n v="1417188026"/>
    <d v="2014-12-28T15:20:26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 video/television"/>
    <n v="1405209600"/>
    <n v="1402599486"/>
    <d v="2014-07-13T00:00:00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 video/television"/>
    <n v="1412648537"/>
    <n v="1408760537"/>
    <d v="2014-10-07T02:22:17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 video/television"/>
    <n v="1461769107"/>
    <n v="1459177107"/>
    <d v="2016-04-27T14:58:27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 video/television"/>
    <n v="1450220974"/>
    <n v="1447628974"/>
    <d v="2015-12-15T23:09:34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 video/television"/>
    <n v="1419021607"/>
    <n v="1413834007"/>
    <d v="2014-12-19T20:40:0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 video/television"/>
    <n v="1425211200"/>
    <n v="1422534260"/>
    <d v="2015-03-01T12:00:00"/>
    <x v="48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 video/television"/>
    <n v="1445660045"/>
    <n v="1443068045"/>
    <d v="2015-10-24T04:14:05"/>
    <x v="49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 video/television"/>
    <n v="1422637200"/>
    <n v="1419271458"/>
    <d v="2015-01-30T17:00:0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 video/television"/>
    <n v="1439245037"/>
    <n v="1436653037"/>
    <d v="2015-08-10T22:17:17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 video/television"/>
    <n v="1405615846"/>
    <n v="1403023846"/>
    <d v="2014-07-17T16:50:46"/>
    <x v="52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 video/television"/>
    <n v="1396648800"/>
    <n v="1395407445"/>
    <d v="2014-04-04T22:00:00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 video/television"/>
    <n v="1451063221"/>
    <n v="1448471221"/>
    <d v="2015-12-25T17:07:01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 video/television"/>
    <n v="1464390916"/>
    <n v="1462576516"/>
    <d v="2016-05-27T23:15:16"/>
    <x v="55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 video/television"/>
    <n v="1433779200"/>
    <n v="1432559424"/>
    <d v="2015-06-08T16:00:00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 video/television"/>
    <n v="1429991962"/>
    <n v="1427399962"/>
    <d v="2015-04-25T19:59:22"/>
    <x v="57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 video/television"/>
    <n v="1416423172"/>
    <n v="1413827572"/>
    <d v="2014-11-19T18:52:52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 video/television"/>
    <n v="1442264400"/>
    <n v="1439530776"/>
    <d v="2015-09-14T21:00:00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 video/shorts"/>
    <n v="1395532800"/>
    <n v="1393882717"/>
    <d v="2014-03-23T00:00:0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 video/shorts"/>
    <n v="1370547157"/>
    <n v="1368646357"/>
    <d v="2013-06-06T19:32:37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 video/shorts"/>
    <n v="1362337878"/>
    <n v="1360177878"/>
    <d v="2013-03-03T19:11:18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 video/shorts"/>
    <n v="1388206740"/>
    <n v="1386194013"/>
    <d v="2013-12-28T04:59:00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 video/shorts"/>
    <n v="1373243181"/>
    <n v="1370651181"/>
    <d v="2013-07-08T00:26:21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 video/shorts"/>
    <n v="1407736740"/>
    <n v="1405453354"/>
    <d v="2014-08-11T05:59:00"/>
    <x v="65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 video/shorts"/>
    <n v="1468873420"/>
    <n v="1466281420"/>
    <d v="2016-07-18T20:23:40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 video/shorts"/>
    <n v="1342360804"/>
    <n v="1339768804"/>
    <d v="2012-07-15T14:00:04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 video/shorts"/>
    <n v="1393162791"/>
    <n v="1390570791"/>
    <d v="2014-02-23T13:39:51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 video/shorts"/>
    <n v="1317538740"/>
    <n v="1314765025"/>
    <d v="2011-10-02T06:59:00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 video/shorts"/>
    <n v="1315171845"/>
    <n v="1309987845"/>
    <d v="2011-09-04T21:30:45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 video/shorts"/>
    <n v="1338186657"/>
    <n v="1333002657"/>
    <d v="2012-05-28T06:30:57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 video/shorts"/>
    <n v="1352937600"/>
    <n v="1351210481"/>
    <d v="2012-11-15T00:00:00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 video/shorts"/>
    <n v="1304395140"/>
    <n v="1297620584"/>
    <d v="2011-05-03T03:59:00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 video/shorts"/>
    <n v="1453376495"/>
    <n v="1450784495"/>
    <d v="2016-01-21T11:41:35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 video/shorts"/>
    <n v="1366693272"/>
    <n v="1364101272"/>
    <d v="2013-04-23T05:01:12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 video/shorts"/>
    <n v="1325007358"/>
    <n v="1319819758"/>
    <d v="2011-12-27T17:35:58"/>
    <x v="76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 video/shorts"/>
    <n v="1337569140"/>
    <n v="1332991717"/>
    <d v="2012-05-21T02:59:00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 video/shorts"/>
    <n v="1472751121"/>
    <n v="1471887121"/>
    <d v="2016-09-01T17:32:01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 video/shorts"/>
    <n v="1398451093"/>
    <n v="1395859093"/>
    <d v="2014-04-25T18:38:13"/>
    <x v="79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 video/shorts"/>
    <n v="1386640856"/>
    <n v="1383616856"/>
    <d v="2013-12-10T02:00:56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 video/shorts"/>
    <n v="1342234920"/>
    <n v="1341892127"/>
    <d v="2012-07-14T03:02:00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 video/shorts"/>
    <n v="1318189261"/>
    <n v="1315597261"/>
    <d v="2011-10-09T19:41:01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 video/shorts"/>
    <n v="1424604600"/>
    <n v="1423320389"/>
    <d v="2015-02-22T11:30:00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 video/shorts"/>
    <n v="1305483086"/>
    <n v="1302891086"/>
    <d v="2011-05-15T18:11:26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 video/shorts"/>
    <n v="1316746837"/>
    <n v="1314154837"/>
    <d v="2011-09-23T03:00:37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 video/shorts"/>
    <n v="1451226045"/>
    <n v="1444828845"/>
    <d v="2015-12-27T14:20:45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 video/shorts"/>
    <n v="1275529260"/>
    <n v="1274705803"/>
    <d v="2010-06-03T01:41:00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 video/shorts"/>
    <n v="1403452131"/>
    <n v="1401205731"/>
    <d v="2014-06-22T15:48:51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 video/shorts"/>
    <n v="1370196192"/>
    <n v="1368036192"/>
    <d v="2013-06-02T18:03:12"/>
    <x v="89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 video/shorts"/>
    <n v="1310454499"/>
    <n v="1307862499"/>
    <d v="2011-07-12T07:08:19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 video/shorts"/>
    <n v="1305625164"/>
    <n v="1300354764"/>
    <d v="2011-05-17T09:39:24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 video/shorts"/>
    <n v="1485936000"/>
    <n v="1481949983"/>
    <d v="2017-02-01T08:00:00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 video/shorts"/>
    <n v="1341349200"/>
    <n v="1338928537"/>
    <d v="2012-07-03T21:00:00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 video/shorts"/>
    <n v="1396890822"/>
    <n v="1395162822"/>
    <d v="2014-04-07T17:13:42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 video/shorts"/>
    <n v="1330214841"/>
    <n v="1327622841"/>
    <d v="2012-02-26T00:07:21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 video/shorts"/>
    <n v="1280631600"/>
    <n v="1274889241"/>
    <d v="2010-08-01T03:00:00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 video/shorts"/>
    <n v="1310440482"/>
    <n v="1307848482"/>
    <d v="2011-07-12T03:14:42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 video/shorts"/>
    <n v="1354923000"/>
    <n v="1351796674"/>
    <d v="2012-12-07T23:30:00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 video/shorts"/>
    <n v="1390426799"/>
    <n v="1387834799"/>
    <d v="2014-01-22T21:39:5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 video/shorts"/>
    <n v="1352055886"/>
    <n v="1350324286"/>
    <d v="2012-11-04T19:04:46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 video/shorts"/>
    <n v="1359052710"/>
    <n v="1356979110"/>
    <d v="2013-01-24T18:38:30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 video/shorts"/>
    <n v="1293073733"/>
    <n v="1290481733"/>
    <d v="2010-12-23T03:08:53"/>
    <x v="102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 video/shorts"/>
    <n v="1394220030"/>
    <n v="1392232830"/>
    <d v="2014-03-07T19:20:30"/>
    <x v="103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 video/shorts"/>
    <n v="1301792400"/>
    <n v="1299775266"/>
    <d v="2011-04-03T01:00:00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 video/shorts"/>
    <n v="1463184000"/>
    <n v="1461605020"/>
    <d v="2016-05-14T00:00:00"/>
    <x v="105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 video/shorts"/>
    <n v="1333391901"/>
    <n v="1332182301"/>
    <d v="2012-04-02T18:38:21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 video/shorts"/>
    <n v="1303688087"/>
    <n v="1301787287"/>
    <d v="2011-04-24T23:34:47"/>
    <x v="10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 video/shorts"/>
    <n v="1370011370"/>
    <n v="1364827370"/>
    <d v="2013-05-31T14:42:50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 video/shorts"/>
    <n v="1298680630"/>
    <n v="1296088630"/>
    <d v="2011-02-26T00:37:10"/>
    <x v="109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 video/shorts"/>
    <n v="1384408740"/>
    <n v="1381445253"/>
    <d v="2013-11-14T05:59:0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 video/shorts"/>
    <n v="1433059187"/>
    <n v="1430467187"/>
    <d v="2015-05-31T07:59:47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 video/shorts"/>
    <n v="1397354400"/>
    <n v="1395277318"/>
    <d v="2014-04-13T02:00:00"/>
    <x v="112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 video/shorts"/>
    <n v="1312642800"/>
    <n v="1311963128"/>
    <d v="2011-08-06T15:00:00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 video/shorts"/>
    <n v="1326436488"/>
    <n v="1321252488"/>
    <d v="2012-01-13T06:34:48"/>
    <x v="11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 video/shorts"/>
    <n v="1328377444"/>
    <n v="1326217444"/>
    <d v="2012-02-04T17:44:04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 video/shorts"/>
    <n v="1302260155"/>
    <n v="1298289355"/>
    <d v="2011-04-08T10:55:55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 video/shorts"/>
    <n v="1276110000"/>
    <n v="1268337744"/>
    <d v="2010-06-09T19:00:00"/>
    <x v="117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 video/shorts"/>
    <n v="1311902236"/>
    <n v="1309310236"/>
    <d v="2011-07-29T01:17:16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 video/shorts"/>
    <n v="1313276400"/>
    <n v="1310693986"/>
    <d v="2011-08-13T23:00:00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 video/science fiction"/>
    <n v="1475457107"/>
    <n v="1472865107"/>
    <d v="2016-10-03T01:11:47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 video/science fiction"/>
    <n v="1429352160"/>
    <n v="1427993710"/>
    <d v="2015-04-18T10:16:00"/>
    <x v="12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 video/science fiction"/>
    <n v="1476094907"/>
    <n v="1470910907"/>
    <d v="2016-10-10T10:21:47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 video/science fiction"/>
    <n v="1414533600"/>
    <n v="1411411564"/>
    <d v="2014-10-28T22:00:00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 video/science fiction"/>
    <n v="1431728242"/>
    <n v="1429568242"/>
    <d v="2015-05-15T22:17:22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 video/science fiction"/>
    <n v="1486165880"/>
    <n v="1480981880"/>
    <d v="2017-02-03T23:51:20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 video/science fiction"/>
    <n v="1433988000"/>
    <n v="1431353337"/>
    <d v="2015-06-11T02:00:00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 video/science fiction"/>
    <n v="1428069541"/>
    <n v="1425481141"/>
    <d v="2015-04-03T13:59:01"/>
    <x v="127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 video/science fiction"/>
    <n v="1476941293"/>
    <n v="1473917293"/>
    <d v="2016-10-20T05:28:13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 video/science fiction"/>
    <n v="1414708183"/>
    <n v="1409524183"/>
    <d v="2014-10-30T22:29:43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 video/science fiction"/>
    <n v="1402949760"/>
    <n v="1400536692"/>
    <d v="2014-06-16T20:16:00"/>
    <x v="13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 video/science fiction"/>
    <n v="1467763200"/>
    <n v="1466453161"/>
    <d v="2016-07-06T00:00:00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 video/science fiction"/>
    <n v="1415392207"/>
    <n v="1411500607"/>
    <d v="2014-11-07T20:30:07"/>
    <x v="132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 video/science fiction"/>
    <n v="1464715860"/>
    <n v="1462130584"/>
    <d v="2016-05-31T17:31:00"/>
    <x v="133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 video/science fiction"/>
    <n v="1441386000"/>
    <n v="1438811418"/>
    <d v="2015-09-04T17:00:00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 video/science fiction"/>
    <n v="1404241200"/>
    <n v="1401354597"/>
    <d v="2014-07-01T19:00:00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 video/science fiction"/>
    <n v="1431771360"/>
    <n v="1427968234"/>
    <d v="2015-05-16T10:16:00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 video/science fiction"/>
    <n v="1444657593"/>
    <n v="1440337593"/>
    <d v="2015-10-12T13:46:33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 video/science fiction"/>
    <n v="1438405140"/>
    <n v="1435731041"/>
    <d v="2015-08-01T04:59:00"/>
    <x v="138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 video/science fiction"/>
    <n v="1436738772"/>
    <n v="1435874772"/>
    <d v="2015-07-12T22:06:12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 video/science fiction"/>
    <n v="1426823132"/>
    <n v="1424234732"/>
    <d v="2015-03-20T03:45:32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 video/science fiction"/>
    <n v="1433043623"/>
    <n v="1429155623"/>
    <d v="2015-05-31T03:40:23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 video/science fiction"/>
    <n v="1416176778"/>
    <n v="1414358778"/>
    <d v="2014-11-16T22:26:18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 video/science fiction"/>
    <n v="1472882100"/>
    <n v="1467941542"/>
    <d v="2016-09-03T05:55:00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 video/science fiction"/>
    <n v="1428945472"/>
    <n v="1423765072"/>
    <d v="2015-04-13T17:17:52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 video/science fiction"/>
    <n v="1439298052"/>
    <n v="1436965252"/>
    <d v="2015-08-11T13:00:52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 video/science fiction"/>
    <n v="1484698998"/>
    <n v="1479514998"/>
    <d v="2017-01-18T00:23:18"/>
    <x v="146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 video/science fiction"/>
    <n v="1420741080"/>
    <n v="1417026340"/>
    <d v="2015-01-08T18:18:00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 video/science fiction"/>
    <n v="1456555536"/>
    <n v="1453963536"/>
    <d v="2016-02-27T06:45:36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 video/science fiction"/>
    <n v="1419494400"/>
    <n v="1416888470"/>
    <d v="2014-12-25T08:00:00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 video/science fiction"/>
    <n v="1432612382"/>
    <n v="1427428382"/>
    <d v="2015-05-26T03:53:02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 video/science fiction"/>
    <n v="1434633191"/>
    <n v="1429449191"/>
    <d v="2015-06-18T13:13:11"/>
    <x v="15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 video/science fiction"/>
    <n v="1411437100"/>
    <n v="1408845100"/>
    <d v="2014-09-23T01:51:40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 video/science fiction"/>
    <n v="1417532644"/>
    <n v="1413900244"/>
    <d v="2014-12-02T15:04:04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 video/science fiction"/>
    <n v="1433336895"/>
    <n v="1429621695"/>
    <d v="2015-06-03T13:08:15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 video/science fiction"/>
    <n v="1437657935"/>
    <n v="1434201935"/>
    <d v="2015-07-23T13:25:3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 video/science fiction"/>
    <n v="1407034796"/>
    <n v="1401850796"/>
    <d v="2014-08-03T02:59: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 video/science fiction"/>
    <n v="1456523572"/>
    <n v="1453931572"/>
    <d v="2016-02-26T21:52:52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 video/science fiction"/>
    <n v="1413942628"/>
    <n v="1411350628"/>
    <d v="2014-10-22T01:50:2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 video/science fiction"/>
    <n v="1467541545"/>
    <n v="1464085545"/>
    <d v="2016-07-03T10:25:45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 video/drama"/>
    <n v="1439675691"/>
    <n v="1434491691"/>
    <d v="2015-08-15T21:54:51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 video/drama"/>
    <n v="1404318595"/>
    <n v="1401726595"/>
    <d v="2014-07-02T16:29:55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 video/drama"/>
    <n v="1408232520"/>
    <n v="1405393356"/>
    <d v="2014-08-16T23:42:00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 video/drama"/>
    <n v="1443657600"/>
    <n v="1440716654"/>
    <d v="2015-10-01T00:00:00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 video/drama"/>
    <n v="1411150701"/>
    <n v="1405966701"/>
    <d v="2014-09-19T18:18:21"/>
    <x v="164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 video/drama"/>
    <n v="1452613724"/>
    <n v="1450021724"/>
    <d v="2016-01-12T15:48:44"/>
    <x v="165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 video/drama"/>
    <n v="1484531362"/>
    <n v="1481939362"/>
    <d v="2017-01-16T01:49:22"/>
    <x v="166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 video/drama"/>
    <n v="1438726535"/>
    <n v="1433542535"/>
    <d v="2015-08-04T22:15:35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 video/drama"/>
    <n v="1426791770"/>
    <n v="1424203370"/>
    <d v="2015-03-19T19:02:50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 video/drama"/>
    <n v="1413634059"/>
    <n v="1411042059"/>
    <d v="2014-10-18T12:07:3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 video/drama"/>
    <n v="1440912480"/>
    <n v="1438385283"/>
    <d v="2015-08-30T05:28:0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 video/drama"/>
    <n v="1470975614"/>
    <n v="1465791614"/>
    <d v="2016-08-12T04:20:14"/>
    <x v="171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 video/drama"/>
    <n v="1426753723"/>
    <n v="1423733323"/>
    <d v="2015-03-19T08:28:43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 video/drama"/>
    <n v="1425131108"/>
    <n v="1422539108"/>
    <d v="2015-02-28T13:45:08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 video/drama"/>
    <n v="1431108776"/>
    <n v="1425924776"/>
    <d v="2015-05-08T18:12:56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 video/drama"/>
    <n v="1409337611"/>
    <n v="1407177611"/>
    <d v="2014-08-29T18:40:11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 video/drama"/>
    <n v="1438803999"/>
    <n v="1436211999"/>
    <d v="2015-08-05T19:46:39"/>
    <x v="176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 video/drama"/>
    <n v="1427155726"/>
    <n v="1425690526"/>
    <d v="2015-03-24T00:08:46"/>
    <x v="177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 video/drama"/>
    <n v="1448582145"/>
    <n v="1445986545"/>
    <d v="2015-11-26T23:55:45"/>
    <x v="178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 video/drama"/>
    <n v="1457056555"/>
    <n v="1454464555"/>
    <d v="2016-03-04T01:55:55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 video/drama"/>
    <n v="1428951600"/>
    <n v="1425512843"/>
    <d v="2015-04-13T19:00:0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 video/drama"/>
    <n v="1434995295"/>
    <n v="1432403295"/>
    <d v="2015-06-22T17:48:15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 video/drama"/>
    <n v="1483748232"/>
    <n v="1481156232"/>
    <d v="2017-01-07T00:17:12"/>
    <x v="18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 video/drama"/>
    <n v="1417033610"/>
    <n v="1414438010"/>
    <d v="2014-11-26T20:26:50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 video/drama"/>
    <n v="1409543940"/>
    <n v="1404586762"/>
    <d v="2014-09-01T03:59:00"/>
    <x v="184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 video/drama"/>
    <n v="1471557139"/>
    <n v="1468965139"/>
    <d v="2016-08-18T21:52:19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 video/drama"/>
    <n v="1488571200"/>
    <n v="1485977434"/>
    <d v="2017-03-03T20:00:00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 video/drama"/>
    <n v="1437461940"/>
    <n v="1435383457"/>
    <d v="2015-07-21T06:59:00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 video/drama"/>
    <n v="1409891015"/>
    <n v="1407299015"/>
    <d v="2014-09-05T04:23:35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 video/drama"/>
    <n v="1472920477"/>
    <n v="1467736477"/>
    <d v="2016-09-03T16:34:37"/>
    <x v="189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 video/drama"/>
    <n v="1466091446"/>
    <n v="1465227446"/>
    <d v="2016-06-16T15:37:26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 video/drama"/>
    <n v="1443782138"/>
    <n v="1440326138"/>
    <d v="2015-10-02T10:35:38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 video/drama"/>
    <n v="1413572432"/>
    <n v="1410980432"/>
    <d v="2014-10-17T19:00:3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 video/drama"/>
    <n v="1417217166"/>
    <n v="1412029566"/>
    <d v="2014-11-28T23:26:06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 video/drama"/>
    <n v="1457308531"/>
    <n v="1452124531"/>
    <d v="2016-03-06T23:55:31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 video/drama"/>
    <n v="1436544332"/>
    <n v="1431360332"/>
    <d v="2015-07-10T16:05:32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 video/drama"/>
    <n v="1444510800"/>
    <n v="1442062898"/>
    <d v="2015-10-10T21:00:00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 video/drama"/>
    <n v="1487365200"/>
    <n v="1483734100"/>
    <d v="2017-02-17T21:00:00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 video/drama"/>
    <n v="1412500322"/>
    <n v="1409908322"/>
    <d v="2014-10-05T09:12:02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 video/drama"/>
    <n v="1472698702"/>
    <n v="1470106702"/>
    <d v="2016-09-01T02:58:22"/>
    <x v="199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 video/drama"/>
    <n v="1410746403"/>
    <n v="1408154403"/>
    <d v="2014-09-15T02:00:03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 video/drama"/>
    <n v="1423424329"/>
    <n v="1421696329"/>
    <d v="2015-02-08T19:38:49"/>
    <x v="201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 video/drama"/>
    <n v="1444337940"/>
    <n v="1441750564"/>
    <d v="2015-10-08T20:59:00"/>
    <x v="202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 video/drama"/>
    <n v="1422562864"/>
    <n v="1417378864"/>
    <d v="2015-01-29T20:21:04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 video/drama"/>
    <n v="1470319203"/>
    <n v="1467727203"/>
    <d v="2016-08-04T14:00:03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 video/drama"/>
    <n v="1444144222"/>
    <n v="1441120222"/>
    <d v="2015-10-06T15:10:22"/>
    <x v="205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 video/drama"/>
    <n v="1470441983"/>
    <n v="1468627583"/>
    <d v="2016-08-06T00:06:23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 video/drama"/>
    <n v="1420346638"/>
    <n v="1417754638"/>
    <d v="2015-01-04T04:43:58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 video/drama"/>
    <n v="1418719967"/>
    <n v="1416127967"/>
    <d v="2014-12-16T08:52:47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 video/drama"/>
    <n v="1436566135"/>
    <n v="1433974135"/>
    <d v="2015-07-10T22:08:55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 video/drama"/>
    <n v="1443675600"/>
    <n v="1441157592"/>
    <d v="2015-10-01T05:00:0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 video/drama"/>
    <n v="1442634617"/>
    <n v="1440042617"/>
    <d v="2015-09-19T03:50:17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 video/drama"/>
    <n v="1460837320"/>
    <n v="1455656920"/>
    <d v="2016-04-16T20:08:40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 video/drama"/>
    <n v="1439734001"/>
    <n v="1437142547"/>
    <d v="2015-08-16T14:06:41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 video/drama"/>
    <n v="1425655349"/>
    <n v="1420471349"/>
    <d v="2015-03-06T15:22:29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 video/drama"/>
    <n v="1455753540"/>
    <n v="1452058282"/>
    <d v="2016-02-17T23:59:00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 video/drama"/>
    <n v="1429740037"/>
    <n v="1425423637"/>
    <d v="2015-04-22T22:00:37"/>
    <x v="216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 video/drama"/>
    <n v="1419780149"/>
    <n v="1417101749"/>
    <d v="2014-12-28T15:22:29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 video/drama"/>
    <n v="1431702289"/>
    <n v="1426518289"/>
    <d v="2015-05-15T15:04:49"/>
    <x v="218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 video/drama"/>
    <n v="1459493940"/>
    <n v="1456732225"/>
    <d v="2016-04-01T06:59:00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 video/drama"/>
    <n v="1440101160"/>
    <n v="1436542030"/>
    <d v="2015-08-20T20:06:00"/>
    <x v="2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 video/drama"/>
    <n v="1427569564"/>
    <n v="1422389164"/>
    <d v="2015-03-28T19:06:04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 video/drama"/>
    <n v="1427423940"/>
    <n v="1422383318"/>
    <d v="2015-03-27T02:39:00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 video/drama"/>
    <n v="1463879100"/>
    <n v="1461287350"/>
    <d v="2016-05-22T01:05:00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 video/drama"/>
    <n v="1436506726"/>
    <n v="1431322726"/>
    <d v="2015-07-10T05:38:46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 video/drama"/>
    <n v="1460153054"/>
    <n v="1457564654"/>
    <d v="2016-04-08T22:04:14"/>
    <x v="225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 video/drama"/>
    <n v="1433064540"/>
    <n v="1428854344"/>
    <d v="2015-05-31T09:29:00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 video/drama"/>
    <n v="1436477241"/>
    <n v="1433885241"/>
    <d v="2015-07-09T21:27:21"/>
    <x v="227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 video/drama"/>
    <n v="1433176105"/>
    <n v="1427992105"/>
    <d v="2015-06-01T16:28:25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 video/drama"/>
    <n v="1455402297"/>
    <n v="1452810297"/>
    <d v="2016-02-13T22:24:57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 video/drama"/>
    <n v="1433443151"/>
    <n v="1430851151"/>
    <d v="2015-06-04T18:39:11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 video/drama"/>
    <n v="1451775651"/>
    <n v="1449183651"/>
    <d v="2016-01-02T23:00:5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 video/drama"/>
    <n v="1425066546"/>
    <n v="1422474546"/>
    <d v="2015-02-27T19:49:06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 video/drama"/>
    <n v="1475185972"/>
    <n v="1472593972"/>
    <d v="2016-09-29T21:52:52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 video/drama"/>
    <n v="1434847859"/>
    <n v="1431391859"/>
    <d v="2015-06-21T00:50:59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 video/drama"/>
    <n v="1436478497"/>
    <n v="1433886497"/>
    <d v="2015-07-09T21:48:17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 video/drama"/>
    <n v="1451952000"/>
    <n v="1447380099"/>
    <d v="2016-01-05T00:00:00"/>
    <x v="236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 video/drama"/>
    <n v="1457445069"/>
    <n v="1452261069"/>
    <d v="2016-03-08T13:51:09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 video/drama"/>
    <n v="1483088400"/>
    <n v="1481324760"/>
    <d v="2016-12-30T09:00:00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 video/drama"/>
    <n v="1446984000"/>
    <n v="1445308730"/>
    <d v="2015-11-08T12:00:00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 video/documentary"/>
    <n v="1367773211"/>
    <n v="1363885211"/>
    <d v="2013-05-05T17:00:11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 video/documentary"/>
    <n v="1419180304"/>
    <n v="1415292304"/>
    <d v="2014-12-21T16:45:04"/>
    <x v="241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 video/documentary"/>
    <n v="1324381790"/>
    <n v="1321357790"/>
    <d v="2011-12-20T11:49:50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 video/documentary"/>
    <n v="1393031304"/>
    <n v="1390439304"/>
    <d v="2014-02-22T01:08:24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 video/documentary"/>
    <n v="1268723160"/>
    <n v="1265269559"/>
    <d v="2010-03-16T07:06:00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 video/documentary"/>
    <n v="1345079785"/>
    <n v="1342487785"/>
    <d v="2012-08-16T01:16:2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 video/documentary"/>
    <n v="1292665405"/>
    <n v="1288341805"/>
    <d v="2010-12-18T09:43:25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 video/documentary"/>
    <n v="1287200340"/>
    <n v="1284042614"/>
    <d v="2010-10-16T03:39:00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 video/documentary"/>
    <n v="1325961309"/>
    <n v="1322073309"/>
    <d v="2012-01-07T18:35:09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 video/documentary"/>
    <n v="1282498800"/>
    <n v="1275603020"/>
    <d v="2010-08-22T17:40:00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 video/documentary"/>
    <n v="1370525691"/>
    <n v="1367933691"/>
    <d v="2013-06-06T13:34:51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 video/documentary"/>
    <n v="1337194800"/>
    <n v="1334429646"/>
    <d v="2012-05-16T19:00:00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 video/documentary"/>
    <n v="1275364740"/>
    <n v="1269878058"/>
    <d v="2010-06-01T03:59:00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 video/documentary"/>
    <n v="1329320235"/>
    <n v="1326728235"/>
    <d v="2012-02-15T15:37:15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 video/documentary"/>
    <n v="1445047200"/>
    <n v="1442443910"/>
    <d v="2015-10-17T02:00:00"/>
    <x v="254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 video/documentary"/>
    <n v="1300275482"/>
    <n v="1297687082"/>
    <d v="2011-03-16T11:38:02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 video/documentary"/>
    <n v="1363458467"/>
    <n v="1360866467"/>
    <d v="2013-03-16T18:27:47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 video/documentary"/>
    <n v="1463670162"/>
    <n v="1461078162"/>
    <d v="2016-05-19T15:02:42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 video/documentary"/>
    <n v="1308359666"/>
    <n v="1305767666"/>
    <d v="2011-06-18T01:14:26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 video/documentary"/>
    <n v="1428514969"/>
    <n v="1425922969"/>
    <d v="2015-04-08T17:42:4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 video/documentary"/>
    <n v="1279360740"/>
    <n v="1275415679"/>
    <d v="2010-07-17T09:59:00"/>
    <x v="26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 video/documentary"/>
    <n v="1339080900"/>
    <n v="1334783704"/>
    <d v="2012-06-07T14:55:00"/>
    <x v="261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 video/documentary"/>
    <n v="1298699828"/>
    <n v="1294811828"/>
    <d v="2011-02-26T05:57:08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 video/documentary"/>
    <n v="1348786494"/>
    <n v="1346194494"/>
    <d v="2012-09-27T22:54:54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 video/documentary"/>
    <n v="1336747995"/>
    <n v="1334155995"/>
    <d v="2012-05-11T14:53:15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 video/documentary"/>
    <n v="1273522560"/>
    <n v="1269928430"/>
    <d v="2010-05-10T20:16:00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 video/documentary"/>
    <n v="1271994660"/>
    <n v="1264565507"/>
    <d v="2010-04-23T03:51:00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 video/documentary"/>
    <n v="1403693499"/>
    <n v="1401101499"/>
    <d v="2014-06-25T10:51:39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 video/documentary"/>
    <n v="1320640778"/>
    <n v="1316749178"/>
    <d v="2011-11-07T04:39:3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 video/documentary"/>
    <n v="1487738622"/>
    <n v="1485146622"/>
    <d v="2017-02-22T04:43:42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 video/documentary"/>
    <n v="1306296000"/>
    <n v="1301950070"/>
    <d v="2011-05-25T04:00:0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 video/documentary"/>
    <n v="1388649600"/>
    <n v="1386123861"/>
    <d v="2014-01-02T08:00:00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 video/documentary"/>
    <n v="1272480540"/>
    <n v="1267220191"/>
    <d v="2010-04-28T18:49:00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 video/documentary"/>
    <n v="1309694266"/>
    <n v="1307102266"/>
    <d v="2011-07-03T11:57:46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 video/documentary"/>
    <n v="1333609140"/>
    <n v="1330638829"/>
    <d v="2012-04-05T06:59:00"/>
    <x v="274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 video/documentary"/>
    <n v="1352511966"/>
    <n v="1349916366"/>
    <d v="2012-11-10T01:46:06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 video/documentary"/>
    <n v="1335574674"/>
    <n v="1330394274"/>
    <d v="2012-04-28T00:57:54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 video/documentary"/>
    <n v="1432416219"/>
    <n v="1429824219"/>
    <d v="2015-05-23T21:23:39"/>
    <x v="277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 video/documentary"/>
    <n v="1350003539"/>
    <n v="1347411539"/>
    <d v="2012-10-12T00:58:59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 video/documentary"/>
    <n v="1488160860"/>
    <n v="1485237096"/>
    <d v="2017-02-27T02:01:00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 video/documentary"/>
    <n v="1401459035"/>
    <n v="1397571035"/>
    <d v="2014-05-30T14:10:35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 video/documentary"/>
    <n v="1249932360"/>
    <n v="1242532513"/>
    <d v="2009-08-10T19:26:00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 video/documentary"/>
    <n v="1266876000"/>
    <n v="1263679492"/>
    <d v="2010-02-22T22:00:00"/>
    <x v="282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 video/documentary"/>
    <n v="1306904340"/>
    <n v="1305219744"/>
    <d v="2011-06-01T04:59:00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 video/documentary"/>
    <n v="1327167780"/>
    <n v="1325007780"/>
    <d v="2012-01-21T17:43:00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 video/documentary"/>
    <n v="1379614128"/>
    <n v="1377022128"/>
    <d v="2013-09-19T18:08:48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 video/documentary"/>
    <n v="1364236524"/>
    <n v="1360352124"/>
    <d v="2013-03-25T18:35:24"/>
    <x v="286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 video/documentary"/>
    <n v="1351828800"/>
    <n v="1349160018"/>
    <d v="2012-11-02T04:00:00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 video/documentary"/>
    <n v="1340683393"/>
    <n v="1337659393"/>
    <d v="2012-06-26T04:03:13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 video/documentary"/>
    <n v="1383389834"/>
    <n v="1380797834"/>
    <d v="2013-11-02T10:57:14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 video/documentary"/>
    <n v="1296633540"/>
    <n v="1292316697"/>
    <d v="2011-02-02T07:59:0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 video/documentary"/>
    <n v="1367366460"/>
    <n v="1365791246"/>
    <d v="2013-05-01T00:01:00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 video/documentary"/>
    <n v="1319860740"/>
    <n v="1317064599"/>
    <d v="2011-10-29T03:59:00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 video/documentary"/>
    <n v="1398009714"/>
    <n v="1395417714"/>
    <d v="2014-04-20T16:01:54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 video/documentary"/>
    <n v="1279555200"/>
    <n v="1276480894"/>
    <d v="2010-07-19T16:00:00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 video/documentary"/>
    <n v="1383264000"/>
    <n v="1378080409"/>
    <d v="2013-11-01T00:00:00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 video/documentary"/>
    <n v="1347017083"/>
    <n v="1344857083"/>
    <d v="2012-09-07T11:24:43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 video/documentary"/>
    <n v="1430452740"/>
    <n v="1427390901"/>
    <d v="2015-05-01T03:59:00"/>
    <x v="297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 video/documentary"/>
    <n v="1399669200"/>
    <n v="1394536048"/>
    <d v="2014-05-09T21:00:00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 video/documentary"/>
    <n v="1289975060"/>
    <n v="1287379460"/>
    <d v="2010-11-17T06:24:20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 video/documentary"/>
    <n v="1303686138"/>
    <n v="1301007738"/>
    <d v="2011-04-24T23:02:18"/>
    <x v="300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 video/documentary"/>
    <n v="1363711335"/>
    <n v="1360258935"/>
    <d v="2013-03-19T16:42:15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 video/documentary"/>
    <n v="1330115638"/>
    <n v="1327523638"/>
    <d v="2012-02-24T20:33:58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 video/documentary"/>
    <n v="1338601346"/>
    <n v="1336009346"/>
    <d v="2012-06-02T01:42:26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 video/documentary"/>
    <n v="1346464800"/>
    <n v="1343096197"/>
    <d v="2012-09-01T02:00:00"/>
    <x v="304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 video/documentary"/>
    <n v="1331392049"/>
    <n v="1328800049"/>
    <d v="2012-03-10T15:07:29"/>
    <x v="305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 video/documentary"/>
    <n v="1363806333"/>
    <n v="1362081933"/>
    <d v="2013-03-20T19:05:33"/>
    <x v="306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 video/documentary"/>
    <n v="1360276801"/>
    <n v="1357684801"/>
    <d v="2013-02-07T22:40:01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 video/documentary"/>
    <n v="1299775210"/>
    <n v="1295887210"/>
    <d v="2011-03-10T16:40:10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 video/documentary"/>
    <n v="1346695334"/>
    <n v="1344880934"/>
    <d v="2012-09-03T18:02:14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 video/documentary"/>
    <n v="1319076000"/>
    <n v="1317788623"/>
    <d v="2011-10-20T02:00:0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 video/documentary"/>
    <n v="1325404740"/>
    <n v="1321852592"/>
    <d v="2012-01-01T07:59:00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 video/documentary"/>
    <n v="1365973432"/>
    <n v="1363381432"/>
    <d v="2013-04-14T21:03:5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 video/documentary"/>
    <n v="1281542340"/>
    <n v="1277702894"/>
    <d v="2010-08-11T15:59:00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 video/documentary"/>
    <n v="1362167988"/>
    <n v="1359575988"/>
    <d v="2013-03-01T19:59:48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 video/documentary"/>
    <n v="1345660334"/>
    <n v="1343068334"/>
    <d v="2012-08-22T18:32:14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 video/documentary"/>
    <n v="1418273940"/>
    <n v="1415398197"/>
    <d v="2014-12-11T04:59:00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 video/documentary"/>
    <n v="1386778483"/>
    <n v="1384186483"/>
    <d v="2013-12-11T16:14:43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 video/documentary"/>
    <n v="1364342151"/>
    <n v="1361753751"/>
    <d v="2013-03-26T23:55:51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 video/documentary"/>
    <n v="1265097540"/>
    <n v="1257538029"/>
    <d v="2010-02-02T07:59:00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 video/documentary"/>
    <n v="1450825200"/>
    <n v="1448284433"/>
    <d v="2015-12-22T23:00:00"/>
    <x v="32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 video/documentary"/>
    <n v="1478605386"/>
    <n v="1475577786"/>
    <d v="2016-11-08T11:43:06"/>
    <x v="321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 video/documentary"/>
    <n v="1463146848"/>
    <n v="1460554848"/>
    <d v="2016-05-13T13:40:48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 video/documentary"/>
    <n v="1482307140"/>
    <n v="1479886966"/>
    <d v="2016-12-21T07:59:00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 video/documentary"/>
    <n v="1438441308"/>
    <n v="1435590108"/>
    <d v="2015-08-01T15:01:48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 video/documentary"/>
    <n v="1482208233"/>
    <n v="1479184233"/>
    <d v="2016-12-20T04:30:33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 video/documentary"/>
    <n v="1489532220"/>
    <n v="1486625606"/>
    <d v="2017-03-14T22:57:00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 video/documentary"/>
    <n v="1427011200"/>
    <n v="1424669929"/>
    <d v="2015-03-22T08:00:00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 video/documentary"/>
    <n v="1446350400"/>
    <n v="1443739388"/>
    <d v="2015-11-01T04:00:00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 video/documentary"/>
    <n v="1446868800"/>
    <n v="1444821127"/>
    <d v="2015-11-07T04:00:00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 video/documentary"/>
    <n v="1368763140"/>
    <n v="1366028563"/>
    <d v="2013-05-17T03:59:0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 video/documentary"/>
    <n v="1466171834"/>
    <n v="1463493434"/>
    <d v="2016-06-17T13:57:14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 video/documentary"/>
    <n v="1446019200"/>
    <n v="1442420377"/>
    <d v="2015-10-28T08:00:00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 video/documentary"/>
    <n v="1460038591"/>
    <n v="1457450191"/>
    <d v="2016-04-07T14:16:31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 video/documentary"/>
    <n v="1431716400"/>
    <n v="1428423757"/>
    <d v="2015-05-15T19:00:00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 video/documentary"/>
    <n v="1431122400"/>
    <n v="1428428515"/>
    <d v="2015-05-08T22:00:00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 video/documentary"/>
    <n v="1447427918"/>
    <n v="1444832318"/>
    <d v="2015-11-13T15:18:38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 video/documentary"/>
    <n v="1426298708"/>
    <n v="1423710308"/>
    <d v="2015-03-14T02:05:08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 video/documentary"/>
    <n v="1472864400"/>
    <n v="1468001290"/>
    <d v="2016-09-03T01:00:00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 video/documentary"/>
    <n v="1430331268"/>
    <n v="1427739268"/>
    <d v="2015-04-29T18:14:28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 video/documentary"/>
    <n v="1489006800"/>
    <n v="1486397007"/>
    <d v="2017-03-08T21:00:0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 video/documentary"/>
    <n v="1412135940"/>
    <n v="1410555998"/>
    <d v="2014-10-01T03:59:00"/>
    <x v="341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 video/documentary"/>
    <n v="1461955465"/>
    <n v="1459363465"/>
    <d v="2016-04-29T18:44:25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 video/documentary"/>
    <n v="1415934000"/>
    <n v="1413308545"/>
    <d v="2014-11-14T03:00:00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 video/documentary"/>
    <n v="1433125200"/>
    <n v="1429312694"/>
    <d v="2015-06-01T02:20:00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 video/documentary"/>
    <n v="1432161590"/>
    <n v="1429569590"/>
    <d v="2015-05-20T22:39:50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 video/documentary"/>
    <n v="1444824021"/>
    <n v="1442232021"/>
    <d v="2015-10-14T12:00:21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 video/documentary"/>
    <n v="1447505609"/>
    <n v="1444910009"/>
    <d v="2015-11-14T12:53:29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 video/documentary"/>
    <n v="1440165916"/>
    <n v="1437573916"/>
    <d v="2015-08-21T14:05:16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 video/documentary"/>
    <n v="1487937508"/>
    <n v="1485345508"/>
    <d v="2017-02-24T11:58:28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 video/documentary"/>
    <n v="1473566340"/>
    <n v="1470274509"/>
    <d v="2016-09-11T03:59:0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 video/documentary"/>
    <n v="1460066954"/>
    <n v="1456614554"/>
    <d v="2016-04-07T22:09:14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 video/documentary"/>
    <n v="1412740868"/>
    <n v="1410148868"/>
    <d v="2014-10-08T04:01:08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 video/documentary"/>
    <n v="1447963219"/>
    <n v="1445367619"/>
    <d v="2015-11-19T20:00:19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 video/documentary"/>
    <n v="1460141521"/>
    <n v="1457553121"/>
    <d v="2016-04-08T18:52:01"/>
    <x v="354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 video/documentary"/>
    <n v="1417420994"/>
    <n v="1414738994"/>
    <d v="2014-12-01T08:03:14"/>
    <x v="355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 video/documentary"/>
    <n v="1458152193"/>
    <n v="1455563793"/>
    <d v="2016-03-16T18:16:33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 video/documentary"/>
    <n v="1429852797"/>
    <n v="1426396797"/>
    <d v="2015-04-24T05:19: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 video/documentary"/>
    <n v="1466002800"/>
    <n v="1463517521"/>
    <d v="2016-06-15T15:00:00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 video/documentary"/>
    <n v="1415941920"/>
    <n v="1414028490"/>
    <d v="2014-11-14T05:12:00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 video/documentary"/>
    <n v="1437621060"/>
    <n v="1433799180"/>
    <d v="2015-07-23T03:11:0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 video/documentary"/>
    <n v="1416704506"/>
    <n v="1414108906"/>
    <d v="2014-11-23T01:01:46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 video/documentary"/>
    <n v="1407456000"/>
    <n v="1405573391"/>
    <d v="2014-08-08T00:00:00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 video/documentary"/>
    <n v="1272828120"/>
    <n v="1268934736"/>
    <d v="2010-05-02T19:22:00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 video/documentary"/>
    <n v="1403323140"/>
    <n v="1400704672"/>
    <d v="2014-06-21T03:59:00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 video/documentary"/>
    <n v="1393597999"/>
    <n v="1391005999"/>
    <d v="2014-02-28T14:33:19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 video/documentary"/>
    <n v="1337540518"/>
    <n v="1334948518"/>
    <d v="2012-05-20T19:01:58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 video/documentary"/>
    <n v="1367384340"/>
    <n v="1363960278"/>
    <d v="2013-05-01T04:59:00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 video/documentary"/>
    <n v="1426426322"/>
    <n v="1423405922"/>
    <d v="2015-03-15T13:32:02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 video/documentary"/>
    <n v="1326633269"/>
    <n v="1324041269"/>
    <d v="2012-01-15T13:14:2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 video/documentary"/>
    <n v="1483729500"/>
    <n v="1481137500"/>
    <d v="2017-01-06T19:05:0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 video/documentary"/>
    <n v="1359743139"/>
    <n v="1355855139"/>
    <d v="2013-02-01T18:25:39"/>
    <x v="371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 video/documentary"/>
    <n v="1459872000"/>
    <n v="1456408244"/>
    <d v="2016-04-05T16:00:00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 video/documentary"/>
    <n v="1342648398"/>
    <n v="1340056398"/>
    <d v="2012-07-18T21:53:18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 video/documentary"/>
    <n v="1316208031"/>
    <n v="1312320031"/>
    <d v="2011-09-16T21:20:31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 video/documentary"/>
    <n v="1393694280"/>
    <n v="1390088311"/>
    <d v="2014-03-01T17:18:00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 video/documentary"/>
    <n v="1472122316"/>
    <n v="1469443916"/>
    <d v="2016-08-25T10:51:5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 video/documentary"/>
    <n v="1447484460"/>
    <n v="1444888868"/>
    <d v="2015-11-14T07:01:00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 video/documentary"/>
    <n v="1453765920"/>
    <n v="1451655808"/>
    <d v="2016-01-25T23:52:00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 video/documentary"/>
    <n v="1336062672"/>
    <n v="1332174672"/>
    <d v="2012-05-03T16:31:12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 video/documentary"/>
    <n v="1453569392"/>
    <n v="1451409392"/>
    <d v="2016-01-23T17:16:32"/>
    <x v="380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 video/documentary"/>
    <n v="1343624400"/>
    <n v="1340642717"/>
    <d v="2012-07-30T05:00:00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 video/documentary"/>
    <n v="1346950900"/>
    <n v="1345741300"/>
    <d v="2012-09-06T17:01:40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 video/documentary"/>
    <n v="1400467759"/>
    <n v="1398480559"/>
    <d v="2014-05-19T02:49:19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 video/documentary"/>
    <n v="1420569947"/>
    <n v="1417977947"/>
    <d v="2015-01-06T18:45:47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 video/documentary"/>
    <n v="1416582101"/>
    <n v="1413986501"/>
    <d v="2014-11-21T15:01:41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 video/documentary"/>
    <n v="1439246991"/>
    <n v="1437950991"/>
    <d v="2015-08-10T22:49:51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 video/documentary"/>
    <n v="1439618400"/>
    <n v="1436976858"/>
    <d v="2015-08-15T06:00:00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 video/documentary"/>
    <n v="1469670580"/>
    <n v="1467078580"/>
    <d v="2016-07-28T01:49:40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 video/documentary"/>
    <n v="1394233140"/>
    <n v="1391477450"/>
    <d v="2014-03-07T22:59:00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 video/documentary"/>
    <n v="1431046372"/>
    <n v="1429318372"/>
    <d v="2015-05-08T00:52:52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 video/documentary"/>
    <n v="1324169940"/>
    <n v="1321578051"/>
    <d v="2011-12-18T00:59:00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 video/documentary"/>
    <n v="1315450800"/>
    <n v="1312823571"/>
    <d v="2011-09-08T03:00:00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 video/documentary"/>
    <n v="1381424452"/>
    <n v="1378746052"/>
    <d v="2013-10-10T17:00:52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 video/documentary"/>
    <n v="1460918282"/>
    <n v="1455737882"/>
    <d v="2016-04-17T18:38:02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 video/documentary"/>
    <n v="1335562320"/>
    <n v="1332452960"/>
    <d v="2012-04-27T21:32:00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 video/documentary"/>
    <n v="1341668006"/>
    <n v="1340372006"/>
    <d v="2012-07-07T13:33:2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 video/documentary"/>
    <n v="1283312640"/>
    <n v="1279651084"/>
    <d v="2010-09-01T03:44:00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 video/documentary"/>
    <n v="1430334126"/>
    <n v="1426446126"/>
    <d v="2015-04-29T19:02:06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 video/documentary"/>
    <n v="1481716800"/>
    <n v="1479070867"/>
    <d v="2016-12-14T12:00:00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 video/documentary"/>
    <n v="1400297400"/>
    <n v="1397661347"/>
    <d v="2014-05-17T03:30: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 video/documentary"/>
    <n v="1312747970"/>
    <n v="1310155970"/>
    <d v="2011-08-07T20:12:50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 video/documentary"/>
    <n v="1446731817"/>
    <n v="1444913817"/>
    <d v="2015-11-05T13:56:57"/>
    <x v="402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 video/documentary"/>
    <n v="1312960080"/>
    <n v="1308900441"/>
    <d v="2011-08-10T07:08:00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 video/documentary"/>
    <n v="1391641440"/>
    <n v="1389107062"/>
    <d v="2014-02-05T23:04:00"/>
    <x v="404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 video/documentary"/>
    <n v="1394071339"/>
    <n v="1391479339"/>
    <d v="2014-03-06T02:02:19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 video/documentary"/>
    <n v="1304920740"/>
    <n v="1301975637"/>
    <d v="2011-05-09T05:59:00"/>
    <x v="406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 video/documentary"/>
    <n v="1321739650"/>
    <n v="1316552050"/>
    <d v="2011-11-19T21:54:10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 video/documentary"/>
    <n v="1383676790"/>
    <n v="1380217190"/>
    <d v="2013-11-05T18:39:50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 video/documentary"/>
    <n v="1469220144"/>
    <n v="1466628144"/>
    <d v="2016-07-22T20:42:24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 video/documentary"/>
    <n v="1434670397"/>
    <n v="1429486397"/>
    <d v="2015-06-18T23:33:17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 video/documentary"/>
    <n v="1387688400"/>
    <n v="1384920804"/>
    <d v="2013-12-22T05:00:00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 video/documentary"/>
    <n v="1343238578"/>
    <n v="1341856178"/>
    <d v="2012-07-25T17:49:38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 video/documentary"/>
    <n v="1342731811"/>
    <n v="1340139811"/>
    <d v="2012-07-19T21:03:31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 video/documentary"/>
    <n v="1381541465"/>
    <n v="1378949465"/>
    <d v="2013-10-12T01:31:05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 video/documentary"/>
    <n v="1413547200"/>
    <n v="1411417602"/>
    <d v="2014-10-17T12:00:00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 video/documentary"/>
    <n v="1391851831"/>
    <n v="1389259831"/>
    <d v="2014-02-08T09:30:31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 video/documentary"/>
    <n v="1365395580"/>
    <n v="1364426260"/>
    <d v="2013-04-08T04:33:00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 video/documentary"/>
    <n v="1437633997"/>
    <n v="1435041997"/>
    <d v="2015-07-23T06:46:37"/>
    <x v="418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 video/documentary"/>
    <n v="1372536787"/>
    <n v="1367352787"/>
    <d v="2013-06-29T20:13:07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 video/animation"/>
    <n v="1394772031"/>
    <n v="1392183631"/>
    <d v="2014-03-14T04:40:31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 video/animation"/>
    <n v="1440157656"/>
    <n v="1434973656"/>
    <d v="2015-08-21T11:47:36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 video/animation"/>
    <n v="1410416097"/>
    <n v="1407824097"/>
    <d v="2014-09-11T06:14:57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 video/animation"/>
    <n v="1370470430"/>
    <n v="1367878430"/>
    <d v="2013-06-05T22:13:50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 video/animation"/>
    <n v="1332748899"/>
    <n v="1327568499"/>
    <d v="2012-03-26T08:01:39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 video/animation"/>
    <n v="1448660404"/>
    <n v="1443472804"/>
    <d v="2015-11-27T21:40:04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 video/animation"/>
    <n v="1456851914"/>
    <n v="1454259914"/>
    <d v="2016-03-01T17:05:14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 video/animation"/>
    <n v="1445540340"/>
    <n v="1444340940"/>
    <d v="2015-10-22T18:59:00"/>
    <x v="427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 video/animation"/>
    <n v="1402956000"/>
    <n v="1400523845"/>
    <d v="2014-06-16T22:00:00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 video/animation"/>
    <n v="1259297940"/>
    <n v="1252964282"/>
    <d v="2009-11-27T04:59:00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 video/animation"/>
    <n v="1378866867"/>
    <n v="1377570867"/>
    <d v="2013-09-11T02:34:27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 video/animation"/>
    <n v="1467752083"/>
    <n v="1465160083"/>
    <d v="2016-07-05T20:54:43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 video/animation"/>
    <n v="1445448381"/>
    <n v="1440264381"/>
    <d v="2015-10-21T17:26:21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 video/animation"/>
    <n v="1444576022"/>
    <n v="1439392022"/>
    <d v="2015-10-11T15:07:02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 video/animation"/>
    <n v="1385931702"/>
    <n v="1383076902"/>
    <d v="2013-12-01T21:01:42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 video/animation"/>
    <n v="1379094980"/>
    <n v="1376502980"/>
    <d v="2013-09-13T17:56:20"/>
    <x v="435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 video/animation"/>
    <n v="1375260113"/>
    <n v="1372668113"/>
    <d v="2013-07-31T08:41:53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 video/animation"/>
    <n v="1475912326"/>
    <n v="1470728326"/>
    <d v="2016-10-08T07:38:46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 video/animation"/>
    <n v="1447830958"/>
    <n v="1445235358"/>
    <d v="2015-11-18T07:15:5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 video/animation"/>
    <n v="1413569818"/>
    <n v="1412705818"/>
    <d v="2014-10-17T18:16:58"/>
    <x v="439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 video/animation"/>
    <n v="1458859153"/>
    <n v="1456270753"/>
    <d v="2016-03-24T22:39:13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 video/animation"/>
    <n v="1383418996"/>
    <n v="1380826996"/>
    <d v="2013-11-02T19:03:16"/>
    <x v="441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 video/animation"/>
    <n v="1424380783"/>
    <n v="1421788783"/>
    <d v="2015-02-19T21:19:43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 video/animation"/>
    <n v="1391991701"/>
    <n v="1389399701"/>
    <d v="2014-02-10T00:21:41"/>
    <x v="443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 video/animation"/>
    <n v="1329342361"/>
    <n v="1324158361"/>
    <d v="2012-02-15T21:46:01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 video/animation"/>
    <n v="1432195375"/>
    <n v="1430899375"/>
    <d v="2015-05-21T08:02:5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 video/animation"/>
    <n v="1425434420"/>
    <n v="1422842420"/>
    <d v="2015-03-04T02:00:20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 video/animation"/>
    <n v="1364041163"/>
    <n v="1361884763"/>
    <d v="2013-03-23T12:19:23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 video/animation"/>
    <n v="1400091095"/>
    <n v="1398363095"/>
    <d v="2014-05-14T18:11:35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 video/animation"/>
    <n v="1382017085"/>
    <n v="1379425085"/>
    <d v="2013-10-17T13:38:05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 video/animation"/>
    <n v="1392417800"/>
    <n v="1389825800"/>
    <d v="2014-02-14T22:43:2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 video/animation"/>
    <n v="1390669791"/>
    <n v="1388077791"/>
    <d v="2014-01-25T17:09:51"/>
    <x v="4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 video/animation"/>
    <n v="1431536015"/>
    <n v="1428944015"/>
    <d v="2015-05-13T16:53:35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 video/animation"/>
    <n v="1424375279"/>
    <n v="1422992879"/>
    <d v="2015-02-19T19:47:59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 video/animation"/>
    <n v="1417007640"/>
    <n v="1414343571"/>
    <d v="2014-11-26T13:14:00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 video/animation"/>
    <n v="1334622660"/>
    <n v="1330733022"/>
    <d v="2012-04-17T00:31:00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 video/animation"/>
    <n v="1382414340"/>
    <n v="1380559201"/>
    <d v="2013-10-22T03:59:00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 video/animation"/>
    <n v="1408213512"/>
    <n v="1405621512"/>
    <d v="2014-08-16T18:25:12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 video/animation"/>
    <n v="1368550060"/>
    <n v="1365958060"/>
    <d v="2013-05-14T16:47:40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 video/animation"/>
    <n v="1321201327"/>
    <n v="1316013727"/>
    <d v="2011-11-13T16:22:07"/>
    <x v="459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 video/animation"/>
    <n v="1401595200"/>
    <n v="1398862875"/>
    <d v="2014-06-01T04:00:0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 video/animation"/>
    <n v="1370204367"/>
    <n v="1368476367"/>
    <d v="2013-06-02T20:19:27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 video/animation"/>
    <n v="1312945341"/>
    <n v="1307761341"/>
    <d v="2011-08-10T03:02:21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 video/animation"/>
    <n v="1316883753"/>
    <n v="1311699753"/>
    <d v="2011-09-24T17:02:3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 video/animation"/>
    <n v="1463602935"/>
    <n v="1461874935"/>
    <d v="2016-05-18T20:22:15"/>
    <x v="464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 video/animation"/>
    <n v="1403837574"/>
    <n v="1402455174"/>
    <d v="2014-06-27T02:52:54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 video/animation"/>
    <n v="1347057464"/>
    <n v="1344465464"/>
    <d v="2012-09-07T22:37:44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 video/animation"/>
    <n v="1348849134"/>
    <n v="1344961134"/>
    <d v="2012-09-28T16:18:54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 video/animation"/>
    <n v="1341978665"/>
    <n v="1336795283"/>
    <d v="2012-07-11T03:51:05"/>
    <x v="468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 video/animation"/>
    <n v="1409960724"/>
    <n v="1404776724"/>
    <d v="2014-09-05T23:45:24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 video/animation"/>
    <n v="1389844800"/>
    <n v="1385524889"/>
    <d v="2014-01-16T04:00:0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 video/animation"/>
    <n v="1397924379"/>
    <n v="1394039979"/>
    <d v="2014-04-19T16:19:39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 video/animation"/>
    <n v="1408831718"/>
    <n v="1406239718"/>
    <d v="2014-08-23T22:08:38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 video/animation"/>
    <n v="1410972319"/>
    <n v="1408380319"/>
    <d v="2014-09-17T16:45:19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 video/animation"/>
    <n v="1487318029"/>
    <n v="1484726029"/>
    <d v="2017-02-17T07:53:49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 video/animation"/>
    <n v="1430877843"/>
    <n v="1428285843"/>
    <d v="2015-05-06T02:04:03"/>
    <x v="475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 video/animation"/>
    <n v="1401767940"/>
    <n v="1398727441"/>
    <d v="2014-06-03T03:59:00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 video/animation"/>
    <n v="1337371334"/>
    <n v="1332187334"/>
    <d v="2012-05-18T20:02:14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 video/animation"/>
    <n v="1427921509"/>
    <n v="1425333109"/>
    <d v="2015-04-01T20:51:49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 video/animation"/>
    <n v="1416566835"/>
    <n v="1411379235"/>
    <d v="2014-11-21T10:47:15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 video/animation"/>
    <n v="1376049615"/>
    <n v="1373457615"/>
    <d v="2013-08-09T12:00:15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 video/animation"/>
    <n v="1349885289"/>
    <n v="1347293289"/>
    <d v="2012-10-10T16:08:09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 video/animation"/>
    <n v="1460644440"/>
    <n v="1458336690"/>
    <d v="2016-04-14T14:34:00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 video/animation"/>
    <n v="1359434672"/>
    <n v="1354250672"/>
    <d v="2013-01-29T04:44:32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 video/animation"/>
    <n v="1446766372"/>
    <n v="1443220372"/>
    <d v="2015-11-05T23:32:52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 video/animation"/>
    <n v="1368792499"/>
    <n v="1366200499"/>
    <d v="2013-05-17T12:08:19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 video/animation"/>
    <n v="1401662239"/>
    <n v="1399070239"/>
    <d v="2014-06-01T22:37:19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 video/animation"/>
    <n v="1482678994"/>
    <n v="1477491394"/>
    <d v="2016-12-25T15:16:34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 video/animation"/>
    <n v="1483924700"/>
    <n v="1481332700"/>
    <d v="2017-01-09T01:18:20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 video/animation"/>
    <n v="1325763180"/>
    <n v="1323084816"/>
    <d v="2012-01-05T11:33:00"/>
    <x v="489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 video/animation"/>
    <n v="1345677285"/>
    <n v="1343085285"/>
    <d v="2012-08-22T23:14:45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 video/animation"/>
    <n v="1453937699"/>
    <n v="1451345699"/>
    <d v="2016-01-27T23:34:59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 video/animation"/>
    <n v="1476319830"/>
    <n v="1471135830"/>
    <d v="2016-10-13T00:50:30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 video/animation"/>
    <n v="1432142738"/>
    <n v="1429550738"/>
    <d v="2015-05-20T17:25:38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 video/animation"/>
    <n v="1404356400"/>
    <n v="1402343765"/>
    <d v="2014-07-03T03:00:00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 video/animation"/>
    <n v="1437076305"/>
    <n v="1434484305"/>
    <d v="2015-07-16T19:51:45"/>
    <x v="49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 video/animation"/>
    <n v="1392070874"/>
    <n v="1386886874"/>
    <d v="2014-02-10T22:21:14"/>
    <x v="496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 video/animation"/>
    <n v="1419483600"/>
    <n v="1414889665"/>
    <d v="2014-12-25T05:00:00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 video/animation"/>
    <n v="1324664249"/>
    <n v="1321035449"/>
    <d v="2011-12-23T18:17:29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 video/animation"/>
    <n v="1255381140"/>
    <n v="1250630968"/>
    <d v="2009-10-12T20:59:00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 video/animation"/>
    <n v="1273356960"/>
    <n v="1268255751"/>
    <d v="2010-05-08T22:16: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 video/animation"/>
    <n v="1310189851"/>
    <n v="1307597851"/>
    <d v="2011-07-09T05:37:3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 video/animation"/>
    <n v="1332073025"/>
    <n v="1329484625"/>
    <d v="2012-03-18T12:17:05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 video/animation"/>
    <n v="1421498303"/>
    <n v="1418906303"/>
    <d v="2015-01-17T12:38:2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 video/animation"/>
    <n v="1334097387"/>
    <n v="1328916987"/>
    <d v="2012-04-10T22:36:27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 video/animation"/>
    <n v="1451010086"/>
    <n v="1447122086"/>
    <d v="2015-12-25T02:21:26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 video/animation"/>
    <n v="1376140520"/>
    <n v="1373548520"/>
    <d v="2013-08-10T13:15:20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 video/animation"/>
    <n v="1350687657"/>
    <n v="1346799657"/>
    <d v="2012-10-19T23:00:5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 video/animation"/>
    <n v="1337955240"/>
    <n v="1332808501"/>
    <d v="2012-05-25T14:14:00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 video/animation"/>
    <n v="1435504170"/>
    <n v="1432912170"/>
    <d v="2015-06-28T15:09:30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 video/animation"/>
    <n v="1456805639"/>
    <n v="1454213639"/>
    <d v="2016-03-01T04:13:59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 video/animation"/>
    <n v="1365228982"/>
    <n v="1362640582"/>
    <d v="2013-04-06T06:16:22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 video/animation"/>
    <n v="1479667727"/>
    <n v="1475776127"/>
    <d v="2016-11-20T18:48:47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 video/animation"/>
    <n v="1471244400"/>
    <n v="1467387705"/>
    <d v="2016-08-15T07:00:00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 video/animation"/>
    <n v="1407595447"/>
    <n v="1405003447"/>
    <d v="2014-08-09T14:44:07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 video/animation"/>
    <n v="1451389601"/>
    <n v="1447933601"/>
    <d v="2015-12-29T11:46:41"/>
    <x v="515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 video/animation"/>
    <n v="1432752080"/>
    <n v="1427568080"/>
    <d v="2015-05-27T18:41:20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 video/animation"/>
    <n v="1486046761"/>
    <n v="1483454761"/>
    <d v="2017-02-02T14:46:01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 video/animation"/>
    <n v="1441550760"/>
    <n v="1438958824"/>
    <d v="2015-09-06T14:46:00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 video/animation"/>
    <n v="1354699421"/>
    <n v="1352107421"/>
    <d v="2012-12-05T09:23:41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n v="1449766261"/>
    <n v="1447174261"/>
    <d v="2015-12-10T16:51:01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n v="1477976340"/>
    <n v="1475460819"/>
    <d v="2016-11-01T04:59:00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n v="1458518325"/>
    <n v="1456793925"/>
    <d v="2016-03-20T23:58:45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n v="1442805076"/>
    <n v="1440213076"/>
    <d v="2015-09-21T03:11:16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n v="1464801169"/>
    <n v="1462209169"/>
    <d v="2016-06-01T17:12:49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n v="1410601041"/>
    <n v="1406713041"/>
    <d v="2014-09-13T09:37:21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n v="1438966800"/>
    <n v="1436278344"/>
    <d v="2015-08-07T17:00:00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n v="1487347500"/>
    <n v="1484715366"/>
    <d v="2017-02-17T16:05:00"/>
    <x v="527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n v="1434921600"/>
    <n v="1433109907"/>
    <d v="2015-06-21T21:20:00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n v="1484110800"/>
    <n v="1482281094"/>
    <d v="2017-01-11T05:00:00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n v="1435111200"/>
    <n v="1433254268"/>
    <d v="2015-06-24T02:00:0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n v="1481957940"/>
    <n v="1478050429"/>
    <d v="2016-12-17T06:59:00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n v="1463098208"/>
    <n v="1460506208"/>
    <d v="2016-05-13T00:10:08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n v="1463394365"/>
    <n v="1461320765"/>
    <d v="2016-05-16T10:26:05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n v="1446418800"/>
    <n v="1443036470"/>
    <d v="2015-11-01T23:00:00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n v="1483707905"/>
    <n v="1481115905"/>
    <d v="2017-01-06T13:05:0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n v="1438624800"/>
    <n v="1435133807"/>
    <d v="2015-08-03T18:00:00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n v="1446665191"/>
    <n v="1444069591"/>
    <d v="2015-11-04T19:26:31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n v="1463166263"/>
    <n v="1460574263"/>
    <d v="2016-05-13T19:04:23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n v="1467681107"/>
    <n v="1465866707"/>
    <d v="2016-07-05T01:11:47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n v="1423078606"/>
    <n v="1420486606"/>
    <d v="2015-02-04T19:36:46"/>
    <x v="540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n v="1446080834"/>
    <n v="1443488834"/>
    <d v="2015-10-29T01:07:14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n v="1462293716"/>
    <n v="1457113316"/>
    <d v="2016-05-03T16:41:56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n v="1414807962"/>
    <n v="1412215962"/>
    <d v="2014-11-01T02:12:42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n v="1467647160"/>
    <n v="1465055160"/>
    <d v="2016-07-04T15:46:00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n v="1447600389"/>
    <n v="1444140789"/>
    <d v="2015-11-15T15:13:09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n v="1445097715"/>
    <n v="1441209715"/>
    <d v="2015-10-17T16:01:55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n v="1455122564"/>
    <n v="1452530564"/>
    <d v="2016-02-10T16:42:44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n v="1446154848"/>
    <n v="1443562848"/>
    <d v="2015-10-29T21:40: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n v="1436368622"/>
    <n v="1433776622"/>
    <d v="2015-07-08T15:17:02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n v="1485838800"/>
    <n v="1484756245"/>
    <d v="2017-01-31T05:00:0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n v="1438451580"/>
    <n v="1434609424"/>
    <d v="2015-08-01T17:53:00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n v="1452350896"/>
    <n v="1447166896"/>
    <d v="2016-01-09T14:48:16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n v="1415988991"/>
    <n v="1413393391"/>
    <d v="2014-11-14T18:16:31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n v="1413735972"/>
    <n v="1411143972"/>
    <d v="2014-10-19T16:26:12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n v="1465720143"/>
    <n v="1463128143"/>
    <d v="2016-06-12T08:29:03"/>
    <x v="555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n v="1452112717"/>
    <n v="1449520717"/>
    <d v="2016-01-06T20:38:37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n v="1480721803"/>
    <n v="1478126203"/>
    <d v="2016-12-02T23:36:43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n v="1427227905"/>
    <n v="1424639505"/>
    <d v="2015-03-24T20:11:45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n v="1449989260"/>
    <n v="1447397260"/>
    <d v="2015-12-13T06:47:40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n v="1418841045"/>
    <n v="1416249045"/>
    <d v="2014-12-17T18:30:45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n v="1445874513"/>
    <n v="1442850513"/>
    <d v="2015-10-26T15:48:33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n v="1482052815"/>
    <n v="1479460815"/>
    <d v="2016-12-18T09:20:15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n v="1424137247"/>
    <n v="1421545247"/>
    <d v="2015-02-17T01:40:47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n v="1457822275"/>
    <n v="1455230275"/>
    <d v="2016-03-12T22:37:55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n v="1436554249"/>
    <n v="1433962249"/>
    <d v="2015-07-10T18:50:49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n v="1468513533"/>
    <n v="1465921533"/>
    <d v="2016-07-14T16:25:33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n v="1420143194"/>
    <n v="1417551194"/>
    <d v="2015-01-01T20:13:14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n v="1452942000"/>
    <n v="1449785223"/>
    <d v="2016-01-16T11:00:00"/>
    <x v="568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n v="1451679612"/>
    <n v="1449087612"/>
    <d v="2016-01-01T20:20:12"/>
    <x v="569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n v="1455822569"/>
    <n v="1453230569"/>
    <d v="2016-02-18T19:09:29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n v="1437969540"/>
    <n v="1436297723"/>
    <d v="2015-07-27T03:59:00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n v="1446660688"/>
    <n v="1444065088"/>
    <d v="2015-11-04T18:11:28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n v="1421543520"/>
    <n v="1416445931"/>
    <d v="2015-01-18T01:12:00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n v="1476873507"/>
    <n v="1474281507"/>
    <d v="2016-10-19T10:38:27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n v="1434213443"/>
    <n v="1431621443"/>
    <d v="2015-06-13T16:37:23"/>
    <x v="575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n v="1427537952"/>
    <n v="1422357552"/>
    <d v="2015-03-28T10:19:12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n v="1463753302"/>
    <n v="1458569302"/>
    <d v="2016-05-20T14:08:22"/>
    <x v="577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n v="1441633993"/>
    <n v="1439560393"/>
    <d v="2015-09-07T13:53:13"/>
    <x v="578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n v="1419539223"/>
    <n v="1416947223"/>
    <d v="2014-12-25T20:27:03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n v="1474580867"/>
    <n v="1471988867"/>
    <d v="2016-09-22T21:47:47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n v="1438474704"/>
    <n v="1435882704"/>
    <d v="2015-08-02T00:18:24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n v="1426442400"/>
    <n v="1424454319"/>
    <d v="2015-03-15T18:00:00"/>
    <x v="582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n v="1426800687"/>
    <n v="1424212287"/>
    <d v="2015-03-19T21:31:27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n v="1426522316"/>
    <n v="1423933916"/>
    <d v="2015-03-16T16:11:56"/>
    <x v="584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n v="1448928000"/>
    <n v="1444123377"/>
    <d v="2015-12-01T00:00:00"/>
    <x v="585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n v="1424032207"/>
    <n v="1421440207"/>
    <d v="2015-02-15T20:30:07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n v="1429207833"/>
    <n v="1426615833"/>
    <d v="2015-04-16T18:10:33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n v="1479410886"/>
    <n v="1474223286"/>
    <d v="2016-11-17T19:28:06"/>
    <x v="588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n v="1436366699"/>
    <n v="1435070699"/>
    <d v="2015-07-08T14:44:5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n v="1454936460"/>
    <n v="1452259131"/>
    <d v="2016-02-08T13:01:0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n v="1437570130"/>
    <n v="1434978130"/>
    <d v="2015-07-22T13:02:10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n v="1417584860"/>
    <n v="1414992860"/>
    <d v="2014-12-03T05:34:20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n v="1428333345"/>
    <n v="1425744945"/>
    <d v="2015-04-06T15:15:45"/>
    <x v="593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n v="1460832206"/>
    <n v="1458240206"/>
    <d v="2016-04-16T18:43:26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n v="1430703638"/>
    <n v="1426815638"/>
    <d v="2015-05-04T01:40:38"/>
    <x v="595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n v="1478122292"/>
    <n v="1475530292"/>
    <d v="2016-11-02T21:31:32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n v="1469980800"/>
    <n v="1466787335"/>
    <d v="2016-07-31T16:00:00"/>
    <x v="597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n v="1417737781"/>
    <n v="1415145781"/>
    <d v="2014-12-05T00:03:01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n v="1425827760"/>
    <n v="1423769402"/>
    <d v="2015-03-08T15:16:00"/>
    <x v="599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n v="1431198562"/>
    <n v="1426014562"/>
    <d v="2015-05-09T19:09:22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n v="1419626139"/>
    <n v="1417034139"/>
    <d v="2014-12-26T20:35:39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n v="1434654215"/>
    <n v="1432062215"/>
    <d v="2015-06-18T19:03:35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n v="1408029623"/>
    <n v="1405437623"/>
    <d v="2014-08-14T15:20:2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n v="1409187056"/>
    <n v="1406595056"/>
    <d v="2014-08-28T00:50:56"/>
    <x v="604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n v="1440318908"/>
    <n v="1436430908"/>
    <d v="2015-08-23T08:35:08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n v="1432479600"/>
    <n v="1428507409"/>
    <d v="2015-05-24T15:00:00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n v="1448225336"/>
    <n v="1445629736"/>
    <d v="2015-11-22T20:48:56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n v="1434405980"/>
    <n v="1431813980"/>
    <d v="2015-06-15T22:06:20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n v="1448761744"/>
    <n v="1446166144"/>
    <d v="2015-11-29T01:49:04"/>
    <x v="609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n v="1429732586"/>
    <n v="1427140586"/>
    <d v="2015-04-22T19:56:26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n v="1453210037"/>
    <n v="1448026037"/>
    <d v="2016-01-19T13:27:17"/>
    <x v="611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n v="1472777146"/>
    <n v="1470185146"/>
    <d v="2016-09-02T00:45:46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n v="1443675540"/>
    <n v="1441022120"/>
    <d v="2015-10-01T04:59:00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n v="1466731740"/>
    <n v="1464139740"/>
    <d v="2016-06-24T01:29:00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n v="1443149759"/>
    <n v="1440557759"/>
    <d v="2015-09-25T02:55:59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n v="1488013307"/>
    <n v="1485421307"/>
    <d v="2017-02-25T09:01:4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n v="1431072843"/>
    <n v="1427184843"/>
    <d v="2015-05-08T08:14:03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n v="1449689203"/>
    <n v="1447097203"/>
    <d v="2015-12-09T19:26:43"/>
    <x v="618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n v="1416933390"/>
    <n v="1411745790"/>
    <d v="2014-11-25T16:36:30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n v="1408986738"/>
    <n v="1405098738"/>
    <d v="2014-08-25T17:12:18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n v="1467934937"/>
    <n v="1465342937"/>
    <d v="2016-07-07T23:42:1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n v="1467398138"/>
    <n v="1465670138"/>
    <d v="2016-07-01T18:35:38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n v="1432771997"/>
    <n v="1430179997"/>
    <d v="2015-05-28T00:13:17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n v="1431647041"/>
    <n v="1429055041"/>
    <d v="2015-05-14T23:44:01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n v="1490560177"/>
    <n v="1487971777"/>
    <d v="2017-03-26T20:29:37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n v="1439644920"/>
    <n v="1436793939"/>
    <d v="2015-08-15T13:22:00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n v="1457996400"/>
    <n v="1452842511"/>
    <d v="2016-03-14T23:00:00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n v="1405269457"/>
    <n v="1402677457"/>
    <d v="2014-07-13T16:37:37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n v="1463239108"/>
    <n v="1460647108"/>
    <d v="2016-05-14T15:18:28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n v="1441516200"/>
    <n v="1438959121"/>
    <d v="2015-09-06T05:10:0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n v="1464460329"/>
    <n v="1461954729"/>
    <d v="2016-05-28T18:32:09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n v="1448470165"/>
    <n v="1445874565"/>
    <d v="2015-11-25T16:49:25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n v="1466204400"/>
    <n v="1463469062"/>
    <d v="2016-06-17T23:00:00"/>
    <x v="633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n v="1424989029"/>
    <n v="1422397029"/>
    <d v="2015-02-26T22:17:09"/>
    <x v="634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n v="1428804762"/>
    <n v="1426212762"/>
    <d v="2015-04-12T02:12:42"/>
    <x v="635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n v="1433587620"/>
    <n v="1430996150"/>
    <d v="2015-06-06T10:47:00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n v="1488063840"/>
    <n v="1485558318"/>
    <d v="2017-02-25T23:04:00"/>
    <x v="637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n v="1490447662"/>
    <n v="1485267262"/>
    <d v="2017-03-25T13:14:22"/>
    <x v="638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n v="1413208795"/>
    <n v="1408024795"/>
    <d v="2014-10-13T13:59:55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n v="1480028400"/>
    <n v="1478685915"/>
    <d v="2016-11-24T23:00:0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n v="1439473248"/>
    <n v="1436881248"/>
    <d v="2015-08-13T13:40:48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n v="1439998674"/>
    <n v="1436888274"/>
    <d v="2015-08-19T15:37:54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n v="1433085875"/>
    <n v="1428333875"/>
    <d v="2015-05-31T15:24:35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n v="1414544400"/>
    <n v="1410883139"/>
    <d v="2014-10-29T01:00:00"/>
    <x v="644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n v="1470962274"/>
    <n v="1468370274"/>
    <d v="2016-08-12T00:37:54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n v="1407788867"/>
    <n v="1405196867"/>
    <d v="2014-08-11T20:27:47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n v="1458235549"/>
    <n v="1455647149"/>
    <d v="2016-03-17T17:25:49"/>
    <x v="647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n v="1413304708"/>
    <n v="1410280708"/>
    <d v="2014-10-14T16:38:2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n v="1410904413"/>
    <n v="1409090013"/>
    <d v="2014-09-16T21:53:33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n v="1418953984"/>
    <n v="1413766384"/>
    <d v="2014-12-19T01:53:04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n v="1418430311"/>
    <n v="1415838311"/>
    <d v="2014-12-13T00:25:1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n v="1480613650"/>
    <n v="1478018050"/>
    <d v="2016-12-01T17:34:10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n v="1440082240"/>
    <n v="1436885440"/>
    <d v="2015-08-20T14:50:40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n v="1436396313"/>
    <n v="1433804313"/>
    <d v="2015-07-08T22:58:33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n v="1426197512"/>
    <n v="1423609112"/>
    <d v="2015-03-12T21:58:32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n v="1460917119"/>
    <n v="1455736719"/>
    <d v="2016-04-17T18:18:39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n v="1450901872"/>
    <n v="1448309872"/>
    <d v="2015-12-23T20:17:52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n v="1437933600"/>
    <n v="1435117889"/>
    <d v="2015-07-26T18:00:00"/>
    <x v="658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n v="1440339295"/>
    <n v="1437747295"/>
    <d v="2015-08-23T14:14:55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n v="1415558879"/>
    <n v="1412963279"/>
    <d v="2014-11-09T18:47:59"/>
    <x v="660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n v="1477236559"/>
    <n v="1474644559"/>
    <d v="2016-10-23T15:29:19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n v="1421404247"/>
    <n v="1418812247"/>
    <d v="2015-01-16T10:30:47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n v="1437250456"/>
    <n v="1434658456"/>
    <d v="2015-07-18T20:14:16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n v="1428940775"/>
    <n v="1426348775"/>
    <d v="2015-04-13T15:59:35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n v="1484327061"/>
    <n v="1479143061"/>
    <d v="2017-01-13T17:04:21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n v="1408305498"/>
    <n v="1405713498"/>
    <d v="2014-08-17T19:58:18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n v="1477731463"/>
    <n v="1474275463"/>
    <d v="2016-10-29T08:57:43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n v="1431374222"/>
    <n v="1427486222"/>
    <d v="2015-05-11T19:57:02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n v="1467817258"/>
    <n v="1465225258"/>
    <d v="2016-07-06T15:00:58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n v="1466323800"/>
    <n v="1463418120"/>
    <d v="2016-06-19T08:10:0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n v="1421208000"/>
    <n v="1418315852"/>
    <d v="2015-01-14T04:00:00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n v="1420088340"/>
    <n v="1417410964"/>
    <d v="2015-01-01T04:59:00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n v="1409602217"/>
    <n v="1405714217"/>
    <d v="2014-09-01T20:10:17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n v="1407811627"/>
    <n v="1402627627"/>
    <d v="2014-08-12T02:47:07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n v="1420095540"/>
    <n v="1417558804"/>
    <d v="2015-01-01T06:59:00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n v="1423333581"/>
    <n v="1420741581"/>
    <d v="2015-02-07T18:26:21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n v="1467106895"/>
    <n v="1463218895"/>
    <d v="2016-06-28T09:41:35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n v="1463821338"/>
    <n v="1461229338"/>
    <d v="2016-05-21T09:02:1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n v="1472920909"/>
    <n v="1467736909"/>
    <d v="2016-09-03T16:41:4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n v="1410955331"/>
    <n v="1407931331"/>
    <d v="2014-09-17T12:02:11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n v="1477509604"/>
    <n v="1474917604"/>
    <d v="2016-10-26T19:20:04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n v="1489512122"/>
    <n v="1486923722"/>
    <d v="2017-03-14T17:22:0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n v="1477949764"/>
    <n v="1474493764"/>
    <d v="2016-10-31T21:36:04"/>
    <x v="68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n v="1406257200"/>
    <n v="1403176891"/>
    <d v="2014-07-25T03:00:00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n v="1421095672"/>
    <n v="1417207672"/>
    <d v="2015-01-12T20:47:52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n v="1438618170"/>
    <n v="1436026170"/>
    <d v="2015-08-03T16:09:30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n v="1486317653"/>
    <n v="1481133653"/>
    <d v="2017-02-05T18:00:53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n v="1444876253"/>
    <n v="1442284253"/>
    <d v="2015-10-15T02:30:53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n v="1481173140"/>
    <n v="1478016097"/>
    <d v="2016-12-08T04:59:00"/>
    <x v="689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n v="1473400800"/>
    <n v="1469718841"/>
    <d v="2016-09-09T06:00:0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n v="1435711246"/>
    <n v="1433292046"/>
    <d v="2015-07-01T00:40:46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n v="1482397263"/>
    <n v="1479805263"/>
    <d v="2016-12-22T09:01:03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n v="1430421827"/>
    <n v="1427829827"/>
    <d v="2015-04-30T19:23:47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n v="1485964559"/>
    <n v="1483372559"/>
    <d v="2017-02-01T15:55:59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n v="1414758620"/>
    <n v="1412166620"/>
    <d v="2014-10-31T12:30:20"/>
    <x v="695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n v="1406326502"/>
    <n v="1403734502"/>
    <d v="2014-07-25T22:15:02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n v="1454502789"/>
    <n v="1453206789"/>
    <d v="2016-02-03T12:33:09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n v="1411005600"/>
    <n v="1408141245"/>
    <d v="2014-09-18T02:00:00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n v="1385136000"/>
    <n v="1381923548"/>
    <d v="2013-11-22T16:00:00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n v="1484065881"/>
    <n v="1481473881"/>
    <d v="2017-01-10T16:31:21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n v="1406130880"/>
    <n v="1403538880"/>
    <d v="2014-07-23T15:54:40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n v="1480011987"/>
    <n v="1477416387"/>
    <d v="2016-11-24T18:26:27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n v="1485905520"/>
    <n v="1481150949"/>
    <d v="2017-01-31T23:32:00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n v="1487565468"/>
    <n v="1482381468"/>
    <d v="2017-02-20T04:37:48"/>
    <x v="704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n v="1484999278"/>
    <n v="1482407278"/>
    <d v="2017-01-21T11:47:58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n v="1481740740"/>
    <n v="1478130783"/>
    <d v="2016-12-14T18:39:00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n v="1483286127"/>
    <n v="1479830127"/>
    <d v="2017-01-01T15:55:2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n v="1410616600"/>
    <n v="1405432600"/>
    <d v="2014-09-13T13:56:40"/>
    <x v="708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n v="1417741159"/>
    <n v="1415149159"/>
    <d v="2014-12-05T00:59:19"/>
    <x v="70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n v="1408495440"/>
    <n v="1405640302"/>
    <d v="2014-08-20T00:44:0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n v="1481716868"/>
    <n v="1478257268"/>
    <d v="2016-12-14T12:01:08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n v="1455466832"/>
    <n v="1452874832"/>
    <d v="2016-02-14T16:20:3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n v="1465130532"/>
    <n v="1462538532"/>
    <d v="2016-06-05T12:42:12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n v="1488308082"/>
    <n v="1483124082"/>
    <d v="2017-02-28T18:54:42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n v="1446693040"/>
    <n v="1443233440"/>
    <d v="2015-11-05T03:10:40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n v="1417392000"/>
    <n v="1414511307"/>
    <d v="2014-12-01T00:00:00"/>
    <x v="716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n v="1409949002"/>
    <n v="1407357002"/>
    <d v="2014-09-05T20:30:02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n v="1487397540"/>
    <n v="1484684247"/>
    <d v="2017-02-18T05:59:00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n v="1456189076"/>
    <n v="1454979476"/>
    <d v="2016-02-23T00:57:56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n v="1327851291"/>
    <n v="1325432091"/>
    <d v="2012-01-29T15:34:51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n v="1406900607"/>
    <n v="1403012607"/>
    <d v="2014-08-01T13:43:27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n v="1333909178"/>
    <n v="1331320778"/>
    <d v="2012-04-08T18:19:38"/>
    <x v="722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n v="1438228740"/>
    <n v="1435606549"/>
    <d v="2015-07-30T03:59:00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n v="1309447163"/>
    <n v="1306855163"/>
    <d v="2011-06-30T15:19:23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n v="1450018912"/>
    <n v="1447426912"/>
    <d v="2015-12-13T15:01:52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n v="1365728487"/>
    <n v="1363136487"/>
    <d v="2013-04-12T01:01:27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n v="1358198400"/>
    <n v="1354580949"/>
    <d v="2013-01-14T21:20:00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n v="1313957157"/>
    <n v="1310069157"/>
    <d v="2011-08-21T20:05:57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n v="1348028861"/>
    <n v="1342844861"/>
    <d v="2012-09-19T04:27:41"/>
    <x v="729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n v="1323280391"/>
    <n v="1320688391"/>
    <d v="2011-12-07T17:53:11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n v="1327212000"/>
    <n v="1322852747"/>
    <d v="2012-01-22T06:00:00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n v="1380449461"/>
    <n v="1375265461"/>
    <d v="2013-09-29T10:11:01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n v="1387533892"/>
    <n v="1384941892"/>
    <d v="2013-12-20T10:04:52"/>
    <x v="733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n v="1431147600"/>
    <n v="1428465420"/>
    <d v="2015-05-09T05:00:00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n v="1417653540"/>
    <n v="1414975346"/>
    <d v="2014-12-04T00:39:00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n v="1385009940"/>
    <n v="1383327440"/>
    <d v="2013-11-21T04:59:00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n v="1392408000"/>
    <n v="1390890987"/>
    <d v="2014-02-14T20:00:00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n v="1417409940"/>
    <n v="1414765794"/>
    <d v="2014-12-01T04:59:00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n v="1407758629"/>
    <n v="1404907429"/>
    <d v="2014-08-11T12:03:4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n v="1434857482"/>
    <n v="1433647882"/>
    <d v="2015-06-21T03:31:22"/>
    <x v="74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n v="1370964806"/>
    <n v="1367940806"/>
    <d v="2013-06-11T15:33:26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n v="1395435712"/>
    <n v="1392847312"/>
    <d v="2014-03-21T21:01:5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n v="1334610000"/>
    <n v="1332435685"/>
    <d v="2012-04-16T21:00:00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n v="1355439503"/>
    <n v="1352847503"/>
    <d v="2012-12-13T22:58:23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n v="1367588645"/>
    <n v="1364996645"/>
    <d v="2013-05-03T13:44:05"/>
    <x v="74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n v="1348372740"/>
    <n v="1346806909"/>
    <d v="2012-09-23T03:59:00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n v="1421319240"/>
    <n v="1418649019"/>
    <d v="2015-01-15T10:54:00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n v="1407701966"/>
    <n v="1405109966"/>
    <d v="2014-08-10T20:19:26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n v="1485642930"/>
    <n v="1483050930"/>
    <d v="2017-01-28T22:35:30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n v="1361739872"/>
    <n v="1359147872"/>
    <d v="2013-02-24T21:04:32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n v="1312470475"/>
    <n v="1308496075"/>
    <d v="2011-08-04T15:07:55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n v="1476615600"/>
    <n v="1474884417"/>
    <d v="2016-10-16T11:00:00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n v="1423922991"/>
    <n v="1421330991"/>
    <d v="2015-02-14T14:09:51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n v="1357408721"/>
    <n v="1354816721"/>
    <d v="2013-01-05T17:58:41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n v="1369010460"/>
    <n v="1366381877"/>
    <d v="2013-05-20T00:41:00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n v="1303147459"/>
    <n v="1297880659"/>
    <d v="2011-04-18T17:24:19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n v="1354756714"/>
    <n v="1353547114"/>
    <d v="2012-12-06T01:18:34"/>
    <x v="757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n v="1286568268"/>
    <n v="1283976268"/>
    <d v="2010-10-08T20:04:28"/>
    <x v="75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n v="1404892539"/>
    <n v="1401436539"/>
    <d v="2014-07-09T07:55:3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n v="1480188013"/>
    <n v="1477592413"/>
    <d v="2016-11-26T19:20:13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n v="1391364126"/>
    <n v="1388772126"/>
    <d v="2014-02-02T18:02:06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n v="1480831200"/>
    <n v="1479328570"/>
    <d v="2016-12-04T06:00:00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n v="1376563408"/>
    <n v="1373971408"/>
    <d v="2013-08-15T10:43:28"/>
    <x v="763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n v="1441858161"/>
    <n v="1439266161"/>
    <d v="2015-09-10T04:09:21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n v="1413723684"/>
    <n v="1411131684"/>
    <d v="2014-10-19T13:01:24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n v="1424112483"/>
    <n v="1421520483"/>
    <d v="2015-02-16T18:48:03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n v="1432178810"/>
    <n v="1429586810"/>
    <d v="2015-05-21T03:26:50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n v="1387169890"/>
    <n v="1384577890"/>
    <d v="2013-12-16T04:58:10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n v="1388102094"/>
    <n v="1385510094"/>
    <d v="2013-12-26T23:54:54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n v="1361750369"/>
    <n v="1358294369"/>
    <d v="2013-02-24T23:59:29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n v="1454183202"/>
    <n v="1449863202"/>
    <d v="2016-01-30T19:46:42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n v="1257047940"/>
    <n v="1252718519"/>
    <d v="2009-11-01T03:59:00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n v="1431298860"/>
    <n v="1428341985"/>
    <d v="2015-05-10T23:01:00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n v="1393181018"/>
    <n v="1390589018"/>
    <d v="2014-02-23T18:43:38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n v="1323998795"/>
    <n v="1321406795"/>
    <d v="2011-12-16T01:26:3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n v="1444539600"/>
    <n v="1441297645"/>
    <d v="2015-10-11T05:00:00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n v="1375313577"/>
    <n v="1372721577"/>
    <d v="2013-07-31T23:32:5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n v="1398876680"/>
    <n v="1396284680"/>
    <d v="2014-04-30T16:51:20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n v="1287115200"/>
    <n v="1284567905"/>
    <d v="2010-10-15T04:00:00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n v="1304439025"/>
    <n v="1301847025"/>
    <d v="2011-05-03T16:10:25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n v="1370649674"/>
    <n v="1368057674"/>
    <d v="2013-06-08T00:01:14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n v="1345918302"/>
    <n v="1343326302"/>
    <d v="2012-08-25T18:11:4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n v="1335564000"/>
    <n v="1332182049"/>
    <d v="2012-04-27T22:00:00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n v="1395023719"/>
    <n v="1391571319"/>
    <d v="2014-03-17T02:35:19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n v="1362060915"/>
    <n v="1359468915"/>
    <d v="2013-02-28T14:15:1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n v="1336751220"/>
    <n v="1331774434"/>
    <d v="2012-05-11T15:47:00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n v="1383318226"/>
    <n v="1380726226"/>
    <d v="2013-11-01T15:03:46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n v="1341633540"/>
    <n v="1338336588"/>
    <d v="2012-07-07T03:59:00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n v="1358755140"/>
    <n v="1357187280"/>
    <d v="2013-01-21T07:59:00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n v="1359680939"/>
    <n v="1357088939"/>
    <d v="2013-02-01T01:08:59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n v="1384322340"/>
    <n v="1381430646"/>
    <d v="2013-11-13T05:59:00"/>
    <x v="791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n v="1383861483"/>
    <n v="1381265883"/>
    <d v="2013-11-07T21:58:03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n v="1372827540"/>
    <n v="1371491244"/>
    <d v="2013-07-03T04:59:00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n v="1315242360"/>
    <n v="1310438737"/>
    <d v="2011-09-05T17:06:00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n v="1333774740"/>
    <n v="1330094566"/>
    <d v="2012-04-07T04:59:00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n v="1379279400"/>
    <n v="1376687485"/>
    <d v="2013-09-15T21:10:00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n v="1335672000"/>
    <n v="1332978688"/>
    <d v="2012-04-29T04:00:00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n v="1412086187"/>
    <n v="1409494187"/>
    <d v="2014-09-30T14:09:47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n v="1335542446"/>
    <n v="1332950446"/>
    <d v="2012-04-27T16:00:46"/>
    <x v="799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n v="1410431054"/>
    <n v="1407839054"/>
    <d v="2014-09-11T10:24:14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n v="1309547120"/>
    <n v="1306955120"/>
    <d v="2011-07-01T19:05:20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n v="1347854700"/>
    <n v="1343867524"/>
    <d v="2012-09-17T04:05:00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n v="1306630800"/>
    <n v="1304376478"/>
    <d v="2011-05-29T01:00:00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n v="1311393540"/>
    <n v="1309919526"/>
    <d v="2011-07-23T03:59:00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n v="1310857200"/>
    <n v="1306525512"/>
    <d v="2011-07-16T23:00:00"/>
    <x v="805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n v="1315413339"/>
    <n v="1312821339"/>
    <d v="2011-09-07T16:35:39"/>
    <x v="806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n v="1488333600"/>
    <n v="1485270311"/>
    <d v="2017-03-01T02:00:00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n v="1419224340"/>
    <n v="1416363886"/>
    <d v="2014-12-22T04:59:00"/>
    <x v="808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n v="1390161630"/>
    <n v="1387569630"/>
    <d v="2014-01-19T20:00:30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n v="1346462462"/>
    <n v="1343870462"/>
    <d v="2012-09-01T01:21:02"/>
    <x v="810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n v="1373475120"/>
    <n v="1371569202"/>
    <d v="2013-07-10T16:52:00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n v="1362146280"/>
    <n v="1357604752"/>
    <d v="2013-03-01T13:58:00"/>
    <x v="812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n v="1342825365"/>
    <n v="1340233365"/>
    <d v="2012-07-20T23:02:45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n v="1306865040"/>
    <n v="1305568201"/>
    <d v="2011-05-31T18:04:00"/>
    <x v="814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n v="1414879303"/>
    <n v="1412287303"/>
    <d v="2014-11-01T22:01:43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n v="1365489000"/>
    <n v="1362776043"/>
    <d v="2013-04-09T06:30:00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n v="1331441940"/>
    <n v="1326810211"/>
    <d v="2012-03-11T04:59:00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n v="1344358860"/>
    <n v="1343682681"/>
    <d v="2012-08-07T17:01:00"/>
    <x v="818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n v="1387601040"/>
    <n v="1386806254"/>
    <d v="2013-12-21T04:44:00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n v="1402290000"/>
    <n v="1399666342"/>
    <d v="2014-06-09T05:00:0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n v="1430712060"/>
    <n v="1427753265"/>
    <d v="2015-05-04T04:01:00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n v="1349477050"/>
    <n v="1346885050"/>
    <d v="2012-10-05T22:44:10"/>
    <x v="822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n v="1427062852"/>
    <n v="1424474452"/>
    <d v="2015-03-22T22:20:52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n v="1271573940"/>
    <n v="1268459318"/>
    <d v="2010-04-18T06:59:00"/>
    <x v="824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n v="1351495284"/>
    <n v="1349335284"/>
    <d v="2012-10-29T07:21:24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n v="1332719730"/>
    <n v="1330908930"/>
    <d v="2012-03-25T23:55:30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n v="1329248940"/>
    <n v="1326972107"/>
    <d v="2012-02-14T19:49:00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n v="1340641440"/>
    <n v="1339549982"/>
    <d v="2012-06-25T16:24:00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n v="1468437240"/>
    <n v="1463253240"/>
    <d v="2016-07-13T19:14:00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n v="1363952225"/>
    <n v="1361363825"/>
    <d v="2013-03-22T11:37:05"/>
    <x v="830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n v="1335540694"/>
    <n v="1332948694"/>
    <d v="2012-04-27T15:31:34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n v="1327133580"/>
    <n v="1321978335"/>
    <d v="2012-01-21T08:13:00"/>
    <x v="832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n v="1397941475"/>
    <n v="1395349475"/>
    <d v="2014-04-19T21:04:35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n v="1372651140"/>
    <n v="1369770292"/>
    <d v="2013-07-01T03:59:00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n v="1337396400"/>
    <n v="1333709958"/>
    <d v="2012-05-19T03:00:00"/>
    <x v="835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n v="1381108918"/>
    <n v="1378516918"/>
    <d v="2013-10-07T01:21:58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n v="1398988662"/>
    <n v="1396396662"/>
    <d v="2014-05-01T23:57:42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n v="1326835985"/>
    <n v="1324243985"/>
    <d v="2012-01-17T21:33:05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n v="1348337956"/>
    <n v="1345745956"/>
    <d v="2012-09-22T18:19:16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n v="1474694787"/>
    <n v="1472102787"/>
    <d v="2016-09-24T05:26:27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n v="1415653663"/>
    <n v="1413058063"/>
    <d v="2014-11-10T21:07:43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n v="1381723140"/>
    <n v="1378735983"/>
    <d v="2013-10-14T03:59:00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n v="1481184000"/>
    <n v="1479708680"/>
    <d v="2016-12-08T08:00:00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n v="1414817940"/>
    <n v="1411489552"/>
    <d v="2014-11-01T04:59:00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n v="1473047940"/>
    <n v="1469595396"/>
    <d v="2016-09-05T03:59:00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n v="1394460000"/>
    <n v="1393233855"/>
    <d v="2014-03-10T14:00:00"/>
    <x v="846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n v="1436555376"/>
    <n v="1433963376"/>
    <d v="2015-07-10T19:09:36"/>
    <x v="847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n v="1429038033"/>
    <n v="1426446033"/>
    <d v="2015-04-14T19:00:33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n v="1426473264"/>
    <n v="1424057664"/>
    <d v="2015-03-16T02:34:24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n v="1461560340"/>
    <n v="1458762717"/>
    <d v="2016-04-25T04:59:0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n v="1469994300"/>
    <n v="1464815253"/>
    <d v="2016-07-31T19:45:00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n v="1477342800"/>
    <n v="1476386395"/>
    <d v="2016-10-24T21:00:00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n v="1424116709"/>
    <n v="1421524709"/>
    <d v="2015-02-16T19:58:29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n v="1482901546"/>
    <n v="1480309546"/>
    <d v="2016-12-28T05:05:46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n v="1469329217"/>
    <n v="1466737217"/>
    <d v="2016-07-24T03:00:17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n v="1477422000"/>
    <n v="1472282956"/>
    <d v="2016-10-25T19:00:00"/>
    <x v="856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n v="1448463431"/>
    <n v="1444831031"/>
    <d v="2015-11-25T14:57:11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n v="1429138740"/>
    <n v="1426528418"/>
    <d v="2015-04-15T22:59:00"/>
    <x v="858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n v="1433376000"/>
    <n v="1430768468"/>
    <d v="2015-06-04T00:00:00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n v="1385123713"/>
    <n v="1382528113"/>
    <d v="2013-11-22T12:35:13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n v="1474067404"/>
    <n v="1471475404"/>
    <d v="2016-09-16T23:10:04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n v="1384179548"/>
    <n v="1381583948"/>
    <d v="2013-11-11T14:19:08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n v="1329014966"/>
    <n v="1326422966"/>
    <d v="2012-02-12T02:49:26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n v="1381917540"/>
    <n v="1379990038"/>
    <d v="2013-10-16T09:59:00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n v="1358361197"/>
    <n v="1353177197"/>
    <d v="2013-01-16T18:33:17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n v="1425136200"/>
    <n v="1421853518"/>
    <d v="2015-02-28T15:10:00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n v="1259643540"/>
    <n v="1254450706"/>
    <d v="2009-12-01T04:59:00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n v="1389055198"/>
    <n v="1386463198"/>
    <d v="2014-01-07T00:39:5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n v="1365448657"/>
    <n v="1362860257"/>
    <d v="2013-04-08T19:17:37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n v="1377995523"/>
    <n v="1375403523"/>
    <d v="2013-09-01T00:32:03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n v="1385735295"/>
    <n v="1383139695"/>
    <d v="2013-11-29T14:28:15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n v="1299786527"/>
    <n v="1295898527"/>
    <d v="2011-03-10T19:48:47"/>
    <x v="872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n v="1352610040"/>
    <n v="1349150440"/>
    <d v="2012-11-11T05:00:40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n v="1367676034"/>
    <n v="1365084034"/>
    <d v="2013-05-04T14:00:3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n v="1442856131"/>
    <n v="1441128131"/>
    <d v="2015-09-21T17:22:11"/>
    <x v="875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n v="1359978927"/>
    <n v="1357127727"/>
    <d v="2013-02-04T11:55:27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n v="1387479360"/>
    <n v="1384887360"/>
    <d v="2013-12-19T18:56:00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n v="1293082524"/>
    <n v="1290490524"/>
    <d v="2010-12-23T05:35:24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n v="1338321305"/>
    <n v="1336506905"/>
    <d v="2012-05-29T19:55:05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n v="1351582938"/>
    <n v="1348731738"/>
    <d v="2012-10-30T07:42:18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n v="1326520886"/>
    <n v="1322632886"/>
    <d v="2012-01-14T06:01:26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n v="1315341550"/>
    <n v="1312490350"/>
    <d v="2011-09-06T20:39:10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n v="1456957635"/>
    <n v="1451773635"/>
    <d v="2016-03-02T22:27:15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n v="1336789860"/>
    <n v="1331666146"/>
    <d v="2012-05-12T02:31:00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n v="1483137311"/>
    <n v="1481322911"/>
    <d v="2016-12-30T22:35:11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n v="1473972813"/>
    <n v="1471812813"/>
    <d v="2016-09-15T20:53:33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n v="1338159655"/>
    <n v="1335567655"/>
    <d v="2012-05-27T23:00:55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n v="1314856800"/>
    <n v="1311789885"/>
    <d v="2011-09-01T06:00:00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n v="1412534943"/>
    <n v="1409942943"/>
    <d v="2014-10-05T18:49:03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n v="1385055979"/>
    <n v="1382460379"/>
    <d v="2013-11-21T17:46:19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n v="1408581930"/>
    <n v="1405989930"/>
    <d v="2014-08-21T00:45:30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n v="1280635200"/>
    <n v="1273121283"/>
    <d v="2010-08-01T04:00:00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n v="1427920363"/>
    <n v="1425331963"/>
    <d v="2015-04-01T20:32:4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n v="1465169610"/>
    <n v="1462577610"/>
    <d v="2016-06-05T23:33:30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n v="1287975829"/>
    <n v="1284087829"/>
    <d v="2010-10-25T03:03:49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n v="1440734400"/>
    <n v="1438549026"/>
    <d v="2015-08-28T04:00:00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n v="1354123908"/>
    <n v="1351528308"/>
    <d v="2012-11-28T17:31:48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n v="1326651110"/>
    <n v="1322763110"/>
    <d v="2012-01-15T18:11:50"/>
    <x v="898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n v="1306549362"/>
    <n v="1302661362"/>
    <d v="2011-05-28T02:22:42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n v="1459365802"/>
    <n v="1456777402"/>
    <d v="2016-03-30T19:23:22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n v="1276024260"/>
    <n v="1272050914"/>
    <d v="2010-06-08T19:11:00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n v="1409412600"/>
    <n v="1404947422"/>
    <d v="2014-08-30T15:30:00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n v="1348367100"/>
    <n v="1346180780"/>
    <d v="2012-09-23T02:25:00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n v="1451786137"/>
    <n v="1449194137"/>
    <d v="2016-01-03T01:55:37"/>
    <x v="904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n v="1295847926"/>
    <n v="1290663926"/>
    <d v="2011-01-24T05:45:26"/>
    <x v="905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n v="1394681590"/>
    <n v="1392093190"/>
    <d v="2014-03-13T03:33:10"/>
    <x v="906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n v="1315715823"/>
    <n v="1313123823"/>
    <d v="2011-09-11T04:37:03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n v="1280206740"/>
    <n v="1276283655"/>
    <d v="2010-07-27T04:59:00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n v="1343016000"/>
    <n v="1340296440"/>
    <d v="2012-07-23T04:00:00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n v="1488546319"/>
    <n v="1483362319"/>
    <d v="2017-03-03T13:05:19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n v="1390522045"/>
    <n v="1388707645"/>
    <d v="2014-01-24T00:07:25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n v="1355197047"/>
    <n v="1350009447"/>
    <d v="2012-12-11T03:37:27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n v="1336188019"/>
    <n v="1333596019"/>
    <d v="2012-05-05T03:20:19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n v="1345918747"/>
    <n v="1343326747"/>
    <d v="2012-08-25T18:19:07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n v="1330577940"/>
    <n v="1327853914"/>
    <d v="2012-03-01T04:59:00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n v="1287723600"/>
    <n v="1284409734"/>
    <d v="2010-10-22T05:00:00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n v="1405305000"/>
    <n v="1402612730"/>
    <d v="2014-07-14T02:30:00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n v="1417474761"/>
    <n v="1414879161"/>
    <d v="2014-12-01T22:59:21"/>
    <x v="918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n v="1355930645"/>
    <n v="1352906645"/>
    <d v="2012-12-19T15:24:05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n v="1384448822"/>
    <n v="1381853222"/>
    <d v="2013-11-14T17:07:02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n v="1323666376"/>
    <n v="1320033976"/>
    <d v="2011-12-12T05:06:16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n v="1412167393"/>
    <n v="1409143393"/>
    <d v="2014-10-01T12:43:1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n v="1416614523"/>
    <n v="1414018923"/>
    <d v="2014-11-22T00:02:0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n v="1360795069"/>
    <n v="1358203069"/>
    <d v="2013-02-13T22:37:49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n v="1385590111"/>
    <n v="1382994511"/>
    <d v="2013-11-27T22:08:31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n v="1278628800"/>
    <n v="1276043330"/>
    <d v="2010-07-08T22:40:00"/>
    <x v="926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n v="1337024695"/>
    <n v="1334432695"/>
    <d v="2012-05-14T19:44:55"/>
    <x v="927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n v="1353196800"/>
    <n v="1348864913"/>
    <d v="2012-11-18T00:00:00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n v="1333946569"/>
    <n v="1331358169"/>
    <d v="2012-04-09T04:42:4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n v="1277501520"/>
    <n v="1273874306"/>
    <d v="2010-06-25T21:32:0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n v="1395007200"/>
    <n v="1392021502"/>
    <d v="2014-03-16T22:00:00"/>
    <x v="931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n v="1363990545"/>
    <n v="1360106145"/>
    <d v="2013-03-22T22:15:45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n v="1399867409"/>
    <n v="1394683409"/>
    <d v="2014-05-12T04:03:29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n v="1399183200"/>
    <n v="1396633284"/>
    <d v="2014-05-04T06:00:00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n v="1454054429"/>
    <n v="1451462429"/>
    <d v="2016-01-29T08:00:29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n v="1326916800"/>
    <n v="1323131689"/>
    <d v="2012-01-18T20:00:00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n v="1383509357"/>
    <n v="1380913757"/>
    <d v="2013-11-03T20:09:1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n v="1346585448"/>
    <n v="1343993448"/>
    <d v="2012-09-02T11:30:4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n v="1372622280"/>
    <n v="1369246738"/>
    <d v="2013-06-30T19:58:00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n v="1439251926"/>
    <n v="1435363926"/>
    <d v="2015-08-11T00:12:06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n v="1486693145"/>
    <n v="1484101145"/>
    <d v="2017-02-10T02:19:05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n v="1455826460"/>
    <n v="1452716060"/>
    <d v="2016-02-18T20:14:20"/>
    <x v="942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n v="1480438905"/>
    <n v="1477843305"/>
    <d v="2016-11-29T17:01:45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n v="1460988000"/>
    <n v="1458050450"/>
    <d v="2016-04-18T14:00:00"/>
    <x v="944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n v="1487462340"/>
    <n v="1482958626"/>
    <d v="2017-02-18T23:59:00"/>
    <x v="94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n v="1473444048"/>
    <n v="1470852048"/>
    <d v="2016-09-09T18:00:48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n v="1467312306"/>
    <n v="1462128306"/>
    <d v="2016-06-30T18:45:06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n v="1457812364"/>
    <n v="1455220364"/>
    <d v="2016-03-12T19:52:44"/>
    <x v="948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n v="1456016576"/>
    <n v="1450832576"/>
    <d v="2016-02-21T01:02:56"/>
    <x v="949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n v="1453053661"/>
    <n v="1450461661"/>
    <d v="2016-01-17T18:01:01"/>
    <x v="95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n v="1465054872"/>
    <n v="1461166872"/>
    <d v="2016-06-04T15:41:12"/>
    <x v="951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n v="1479483812"/>
    <n v="1476888212"/>
    <d v="2016-11-18T15:43:3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n v="1422158199"/>
    <n v="1419566199"/>
    <d v="2015-01-25T03:56:39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n v="1440100839"/>
    <n v="1436472039"/>
    <d v="2015-08-20T20:00:39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n v="1473750300"/>
    <n v="1470294300"/>
    <d v="2016-09-13T07:05:00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n v="1430081759"/>
    <n v="1424901359"/>
    <d v="2015-04-26T20:55:59"/>
    <x v="956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n v="1479392133"/>
    <n v="1476710133"/>
    <d v="2016-11-17T14:15:33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n v="1428641940"/>
    <n v="1426792563"/>
    <d v="2015-04-10T04:59:00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n v="1421640665"/>
    <n v="1419048665"/>
    <d v="2015-01-19T04:11:05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n v="1489500155"/>
    <n v="1485874955"/>
    <d v="2017-03-14T14:02:35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n v="1487617200"/>
    <n v="1483634335"/>
    <d v="2017-02-20T19:00:00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n v="1455210353"/>
    <n v="1451927153"/>
    <d v="2016-02-11T17:05:53"/>
    <x v="962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n v="1476717319"/>
    <n v="1473693319"/>
    <d v="2016-10-17T15:15:19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n v="1441119919"/>
    <n v="1437663919"/>
    <d v="2015-09-01T15:05:19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n v="1477454340"/>
    <n v="1474676646"/>
    <d v="2016-10-26T03:59:00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n v="1475766932"/>
    <n v="1473174932"/>
    <d v="2016-10-06T15:15:32"/>
    <x v="966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n v="1461301574"/>
    <n v="1456121174"/>
    <d v="2016-04-22T05:06:14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n v="1408134034"/>
    <n v="1405542034"/>
    <d v="2014-08-15T20:20:34"/>
    <x v="968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n v="1486624607"/>
    <n v="1483773407"/>
    <d v="2017-02-09T07:16:47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n v="1485147540"/>
    <n v="1481951853"/>
    <d v="2017-01-23T04:59:0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n v="1433178060"/>
    <n v="1429290060"/>
    <d v="2015-06-01T17:01:00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n v="1409813940"/>
    <n v="1407271598"/>
    <d v="2014-09-04T06:59:00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n v="1447032093"/>
    <n v="1441844493"/>
    <d v="2015-11-09T01:21:3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n v="1458925156"/>
    <n v="1456336756"/>
    <d v="2016-03-25T16:59:16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n v="1467132185"/>
    <n v="1461948185"/>
    <d v="2016-06-28T16:43:0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n v="1439515497"/>
    <n v="1435627497"/>
    <d v="2015-08-14T01:24:57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n v="1456094197"/>
    <n v="1453502197"/>
    <d v="2016-02-21T22:36:3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n v="1456385101"/>
    <n v="1453793101"/>
    <d v="2016-02-25T07:25:01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n v="1466449140"/>
    <n v="1463392828"/>
    <d v="2016-06-20T18:59:00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n v="1417387322"/>
    <n v="1413495722"/>
    <d v="2014-11-30T22:42:02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n v="1407624222"/>
    <n v="1405032222"/>
    <d v="2014-08-09T22:43:42"/>
    <x v="981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n v="1475431486"/>
    <n v="1472839486"/>
    <d v="2016-10-02T18:04:46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n v="1471985640"/>
    <n v="1469289685"/>
    <d v="2016-08-23T20:54:00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n v="1427507208"/>
    <n v="1424918808"/>
    <d v="2015-03-28T01:46:48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n v="1451602800"/>
    <n v="1449011610"/>
    <d v="2015-12-31T23:00:00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n v="1452384000"/>
    <n v="1447698300"/>
    <d v="2016-01-10T00:00:00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n v="1403507050"/>
    <n v="1400051050"/>
    <d v="2014-06-23T07:04:10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n v="1475310825"/>
    <n v="1472718825"/>
    <d v="2016-10-01T08:33:45"/>
    <x v="988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n v="1475101495"/>
    <n v="1472509495"/>
    <d v="2016-09-28T22:24:55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n v="1409770164"/>
    <n v="1407178164"/>
    <d v="2014-09-03T18:49:24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n v="1468349460"/>
    <n v="1466186988"/>
    <d v="2016-07-12T18:51:00"/>
    <x v="991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n v="1462655519"/>
    <n v="1457475119"/>
    <d v="2016-05-07T21:11:59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n v="1478926800"/>
    <n v="1476054568"/>
    <d v="2016-11-12T05:00:00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n v="1417388340"/>
    <n v="1412835530"/>
    <d v="2014-11-30T22:59:00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n v="1417276800"/>
    <n v="1415140480"/>
    <d v="2014-11-29T16:00:00"/>
    <x v="995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n v="1406474820"/>
    <n v="1403902060"/>
    <d v="2014-07-27T15:27:00"/>
    <x v="996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n v="1417145297"/>
    <n v="1414549697"/>
    <d v="2014-11-28T03:28:1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n v="1447909401"/>
    <n v="1444017801"/>
    <d v="2015-11-19T05:03:21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n v="1415865720"/>
    <n v="1413270690"/>
    <d v="2014-11-13T08:02:00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n v="1489537560"/>
    <n v="1484357160"/>
    <d v="2017-03-15T00:26: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n v="1485796613"/>
    <n v="1481908613"/>
    <d v="2017-01-30T17:16:53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n v="1450331940"/>
    <n v="1447777514"/>
    <d v="2015-12-17T05:59:00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n v="1489680061"/>
    <n v="1487091661"/>
    <d v="2017-03-16T16:01:01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n v="1455814827"/>
    <n v="1453222827"/>
    <d v="2016-02-18T17:00:27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n v="1446217183"/>
    <n v="1443538783"/>
    <d v="2015-10-30T14:59:43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n v="1418368260"/>
    <n v="1417654672"/>
    <d v="2014-12-12T07:11:00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n v="1481727623"/>
    <n v="1478095223"/>
    <d v="2016-12-14T15:00:23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n v="1482953115"/>
    <n v="1480361115"/>
    <d v="2016-12-28T19:25:15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n v="1466346646"/>
    <n v="1463754646"/>
    <d v="2016-06-19T14:30:46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n v="1473044340"/>
    <n v="1468180462"/>
    <d v="2016-09-05T02:59:0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n v="1418938395"/>
    <n v="1415050395"/>
    <d v="2014-12-18T21:33:15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n v="1485254052"/>
    <n v="1481366052"/>
    <d v="2017-01-24T10:34: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n v="1451419200"/>
    <n v="1449000056"/>
    <d v="2015-12-29T20:00:00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n v="1420070615"/>
    <n v="1415750615"/>
    <d v="2015-01-01T00:03:35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n v="1448489095"/>
    <n v="1445893495"/>
    <d v="2015-11-25T22:04:5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n v="1459992856"/>
    <n v="1456108456"/>
    <d v="2016-04-07T01:34: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n v="1448125935"/>
    <n v="1444666335"/>
    <d v="2015-11-21T17:12:15"/>
    <x v="1017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n v="1468496933"/>
    <n v="1465904933"/>
    <d v="2016-07-14T11:48:53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n v="1423092149"/>
    <n v="1420500149"/>
    <d v="2015-02-04T23:22:2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n v="1433206020"/>
    <n v="1430617209"/>
    <d v="2015-06-02T00:47:0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n v="1445054400"/>
    <n v="1443074571"/>
    <d v="2015-10-17T04:00:00"/>
    <x v="1021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n v="1431876677"/>
    <n v="1429284677"/>
    <d v="2015-05-17T15:31:17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n v="1434837861"/>
    <n v="1432245861"/>
    <d v="2015-06-20T22:04:21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n v="1454248563"/>
    <n v="1451656563"/>
    <d v="2016-01-31T13:56:03"/>
    <x v="1024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n v="1426532437"/>
    <n v="1423944037"/>
    <d v="2015-03-16T19:00:37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n v="1459414016"/>
    <n v="1456480016"/>
    <d v="2016-03-31T08:46:5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n v="1414025347"/>
    <n v="1411433347"/>
    <d v="2014-10-23T00:49:0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n v="1488830400"/>
    <n v="1484924605"/>
    <d v="2017-03-06T20:00:00"/>
    <x v="1028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n v="1428184740"/>
    <n v="1423501507"/>
    <d v="2015-04-04T21:59:00"/>
    <x v="1029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n v="1473680149"/>
    <n v="1472470549"/>
    <d v="2016-09-12T11:35:49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n v="1450290010"/>
    <n v="1447698010"/>
    <d v="2015-12-16T18:20:10"/>
    <x v="1031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n v="1466697625"/>
    <n v="1464105625"/>
    <d v="2016-06-23T16:00:25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n v="1481564080"/>
    <n v="1479144880"/>
    <d v="2016-12-12T17:34:40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n v="1470369540"/>
    <n v="1467604804"/>
    <d v="2016-08-05T03:59:00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n v="1423668220"/>
    <n v="1421076220"/>
    <d v="2015-02-11T15:23:40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n v="1357545600"/>
    <n v="1354790790"/>
    <d v="2013-01-07T08:00:00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n v="1431925200"/>
    <n v="1429991062"/>
    <d v="2015-05-18T05:00:00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n v="1458362023"/>
    <n v="1455773623"/>
    <d v="2016-03-19T04:33:43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n v="1481615940"/>
    <n v="1479436646"/>
    <d v="2016-12-13T07:59:00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n v="1472317209"/>
    <n v="1469725209"/>
    <d v="2016-08-27T17:00:09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n v="1406769992"/>
    <n v="1405041992"/>
    <d v="2014-07-31T01:26:32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n v="1410516000"/>
    <n v="1406824948"/>
    <d v="2014-09-12T10:00:00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n v="1432101855"/>
    <n v="1429509855"/>
    <d v="2015-05-20T06:04:15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n v="1425587220"/>
    <n v="1420668801"/>
    <d v="2015-03-05T20:27:00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n v="1408827550"/>
    <n v="1406235550"/>
    <d v="2014-08-23T20:59:10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n v="1451161560"/>
    <n v="1447273560"/>
    <d v="2015-12-26T20:26:00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n v="1415219915"/>
    <n v="1412624315"/>
    <d v="2014-11-05T20:38:35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n v="1474766189"/>
    <n v="1471310189"/>
    <d v="2016-09-25T01:16:29"/>
    <x v="1048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n v="1455272445"/>
    <n v="1452680445"/>
    <d v="2016-02-12T10:20:45"/>
    <x v="1049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n v="1442257677"/>
    <n v="1439665677"/>
    <d v="2015-09-14T19:07:57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n v="1409098825"/>
    <n v="1406679625"/>
    <d v="2014-08-27T00:20:25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n v="1465243740"/>
    <n v="1461438495"/>
    <d v="2016-06-06T20:09:00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n v="1488773332"/>
    <n v="1486613332"/>
    <d v="2017-03-06T04:08:52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n v="1407708000"/>
    <n v="1405110399"/>
    <d v="2014-08-10T22:00:00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n v="1457394545"/>
    <n v="1454802545"/>
    <d v="2016-03-07T23:49:0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n v="1429892177"/>
    <n v="1424711777"/>
    <d v="2015-04-24T16:16:17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n v="1480888483"/>
    <n v="1478292883"/>
    <d v="2016-12-04T21:54:43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n v="1427328000"/>
    <n v="1423777043"/>
    <d v="2015-03-26T00:00:00"/>
    <x v="1058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n v="1426269456"/>
    <n v="1423681056"/>
    <d v="2015-03-13T17:57:36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n v="1429134893"/>
    <n v="1426542893"/>
    <d v="2015-04-15T21:54:53"/>
    <x v="1060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n v="1462150800"/>
    <n v="1456987108"/>
    <d v="2016-05-02T01:00:00"/>
    <x v="1061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n v="1468351341"/>
    <n v="1467746541"/>
    <d v="2016-07-12T19:22:21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n v="1472604262"/>
    <n v="1470012262"/>
    <d v="2016-08-31T00:44:22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n v="1373174903"/>
    <n v="1369286903"/>
    <d v="2013-07-07T05:28:23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n v="1392800922"/>
    <n v="1390381722"/>
    <d v="2014-02-19T09:08:42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n v="1375657582"/>
    <n v="1371769582"/>
    <d v="2013-08-04T23:06:22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n v="1387657931"/>
    <n v="1385065931"/>
    <d v="2013-12-21T20:32:11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n v="1460274864"/>
    <n v="1457686464"/>
    <d v="2016-04-10T07:54:24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n v="1385447459"/>
    <n v="1382679059"/>
    <d v="2013-11-26T06:30:5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n v="1349050622"/>
    <n v="1347322622"/>
    <d v="2012-10-01T00:17:02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n v="1447787093"/>
    <n v="1445191493"/>
    <d v="2015-11-17T19:04:53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n v="1391630297"/>
    <n v="1389038297"/>
    <d v="2014-02-05T19:58:17"/>
    <x v="1072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n v="1318806541"/>
    <n v="1316214541"/>
    <d v="2011-10-16T23:09:01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n v="1388808545"/>
    <n v="1386216545"/>
    <d v="2014-01-04T04:09:05"/>
    <x v="1074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n v="1336340516"/>
    <n v="1333748516"/>
    <d v="2012-05-06T21:41:56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n v="1410426250"/>
    <n v="1405674250"/>
    <d v="2014-09-11T09:04:10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n v="1452744011"/>
    <n v="1450152011"/>
    <d v="2016-01-14T04:00:11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n v="1311309721"/>
    <n v="1307421721"/>
    <d v="2011-07-22T04:42:01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n v="1463232936"/>
    <n v="1461072936"/>
    <d v="2016-05-14T13:35:36"/>
    <x v="1079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n v="1399778333"/>
    <n v="1397186333"/>
    <d v="2014-05-11T03:18:53"/>
    <x v="1080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n v="1422483292"/>
    <n v="1419891292"/>
    <d v="2015-01-28T22:14:52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n v="1344635088"/>
    <n v="1342043088"/>
    <d v="2012-08-10T21:44:48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n v="1406994583"/>
    <n v="1401810583"/>
    <d v="2014-08-02T15:49:43"/>
    <x v="108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n v="1407534804"/>
    <n v="1404942804"/>
    <d v="2014-08-08T21:53:24"/>
    <x v="108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n v="1457967975"/>
    <n v="1455379575"/>
    <d v="2016-03-14T15:06:15"/>
    <x v="108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n v="1408913291"/>
    <n v="1406321291"/>
    <d v="2014-08-24T20:48:11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n v="1402852087"/>
    <n v="1400260087"/>
    <d v="2014-06-15T17:08:07"/>
    <x v="108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n v="1398366667"/>
    <n v="1395774667"/>
    <d v="2014-04-24T19:11:07"/>
    <x v="1088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n v="1435293175"/>
    <n v="1432701175"/>
    <d v="2015-06-26T04:32:55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n v="1432873653"/>
    <n v="1430281653"/>
    <d v="2015-05-29T04:27:33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n v="1460313672"/>
    <n v="1457725272"/>
    <d v="2016-04-10T18:41:12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n v="1357432638"/>
    <n v="1354840638"/>
    <d v="2013-01-06T00:37:18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n v="1455232937"/>
    <n v="1453936937"/>
    <d v="2016-02-11T23:22:17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n v="1318180033"/>
    <n v="1315588033"/>
    <d v="2011-10-09T17:07:13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n v="1377867220"/>
    <n v="1375275220"/>
    <d v="2013-08-30T12:53:40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n v="1412393400"/>
    <n v="1409747154"/>
    <d v="2014-10-04T03:30:00"/>
    <x v="1096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n v="1393786877"/>
    <n v="1390330877"/>
    <d v="2014-03-02T19:01:17"/>
    <x v="109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n v="1397413095"/>
    <n v="1394821095"/>
    <d v="2014-04-13T18:18:15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n v="1431547468"/>
    <n v="1428955468"/>
    <d v="2015-05-13T20:04:28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n v="1455417571"/>
    <n v="1452825571"/>
    <d v="2016-02-14T02:39:31"/>
    <x v="1100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n v="1468519920"/>
    <n v="1466188338"/>
    <d v="2016-07-14T18:12:00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n v="1386568740"/>
    <n v="1383095125"/>
    <d v="2013-12-09T05:59:00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n v="1466227190"/>
    <n v="1461043190"/>
    <d v="2016-06-18T05:19:50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n v="1402480221"/>
    <n v="1399888221"/>
    <d v="2014-06-11T09:50:21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n v="1395627327"/>
    <n v="1393038927"/>
    <d v="2014-03-24T02:15:27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n v="1333557975"/>
    <n v="1330969575"/>
    <d v="2012-04-04T16:46:15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n v="1406148024"/>
    <n v="1403556024"/>
    <d v="2014-07-23T20:40:24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n v="1334326635"/>
    <n v="1329146235"/>
    <d v="2012-04-13T14:17:15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n v="1479495790"/>
    <n v="1476900190"/>
    <d v="2016-11-18T19:03:10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n v="1354919022"/>
    <n v="1352327022"/>
    <d v="2012-12-07T22:23:42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n v="1452228790"/>
    <n v="1449636790"/>
    <d v="2016-01-08T04:53:10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n v="1421656200"/>
    <n v="1416507211"/>
    <d v="2015-01-19T08:30:00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n v="1408058820"/>
    <n v="1405466820"/>
    <d v="2014-08-14T23:27:00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n v="1381306687"/>
    <n v="1378714687"/>
    <d v="2013-10-09T08:18:07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n v="1459352495"/>
    <n v="1456764095"/>
    <d v="2016-03-30T15:41:35"/>
    <x v="111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n v="1339273208"/>
    <n v="1334089208"/>
    <d v="2012-06-09T20:20:08"/>
    <x v="1116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n v="1451053313"/>
    <n v="1448461313"/>
    <d v="2015-12-25T14:21:53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n v="1396666779"/>
    <n v="1394078379"/>
    <d v="2014-04-05T02:59:39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n v="1396810864"/>
    <n v="1395687664"/>
    <d v="2014-04-06T19:01:04"/>
    <x v="1119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n v="1319835400"/>
    <n v="1315947400"/>
    <d v="2011-10-28T20:56:40"/>
    <x v="112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n v="1457904316"/>
    <n v="1455315916"/>
    <d v="2016-03-13T21:25:16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n v="1369932825"/>
    <n v="1368723225"/>
    <d v="2013-05-30T16:53:45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n v="1397910848"/>
    <n v="1395318848"/>
    <d v="2014-04-19T12:34:08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n v="1430409651"/>
    <n v="1427817651"/>
    <d v="2015-04-30T16:00:51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n v="1443193130"/>
    <n v="1438009130"/>
    <d v="2015-09-25T14:58:50"/>
    <x v="1125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n v="1468482694"/>
    <n v="1465890694"/>
    <d v="2016-07-14T07:51:34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n v="1416000600"/>
    <n v="1413318600"/>
    <d v="2014-11-14T21:30:00"/>
    <x v="1127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n v="1407425717"/>
    <n v="1404833717"/>
    <d v="2014-08-07T15:35:17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n v="1465107693"/>
    <n v="1462515693"/>
    <d v="2016-06-05T06:21:33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n v="1416963300"/>
    <n v="1411775700"/>
    <d v="2014-11-26T00:55:0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n v="1450993668"/>
    <n v="1448401668"/>
    <d v="2015-12-24T21:47:48"/>
    <x v="1131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n v="1483238771"/>
    <n v="1480646771"/>
    <d v="2017-01-01T02:46:11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n v="1406799981"/>
    <n v="1404207981"/>
    <d v="2014-07-31T09:46:21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n v="1417235580"/>
    <n v="1416034228"/>
    <d v="2014-11-29T04:33:00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n v="1470527094"/>
    <n v="1467935094"/>
    <d v="2016-08-06T23:44:54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n v="1450541229"/>
    <n v="1447949229"/>
    <d v="2015-12-19T16:07:09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n v="1461440421"/>
    <n v="1458848421"/>
    <d v="2016-04-23T19:40:21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n v="1485035131"/>
    <n v="1483307131"/>
    <d v="2017-01-21T21:45:31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n v="1420100426"/>
    <n v="1417508426"/>
    <d v="2015-01-01T08:20:26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n v="1438859121"/>
    <n v="1436267121"/>
    <d v="2015-08-06T11:05:21"/>
    <x v="1140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n v="1436460450"/>
    <n v="1433868450"/>
    <d v="2015-07-09T16:47:30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n v="1424131727"/>
    <n v="1421539727"/>
    <d v="2015-02-17T00:08:47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n v="1450327126"/>
    <n v="1447735126"/>
    <d v="2015-12-17T04:38:46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n v="1430281320"/>
    <n v="1427689320"/>
    <d v="2015-04-29T04:22:00"/>
    <x v="1144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n v="1412272592"/>
    <n v="1407088592"/>
    <d v="2014-10-02T17:56:32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n v="1399071173"/>
    <n v="1395787973"/>
    <d v="2014-05-02T22:52:53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n v="1413760783"/>
    <n v="1408576783"/>
    <d v="2014-10-19T23:19:43"/>
    <x v="1147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n v="1480568781"/>
    <n v="1477973181"/>
    <d v="2016-12-01T05:06:21"/>
    <x v="1148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n v="1466096566"/>
    <n v="1463504566"/>
    <d v="2016-06-16T17:02:46"/>
    <x v="1149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n v="1452293675"/>
    <n v="1447109675"/>
    <d v="2016-01-08T22:54:35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n v="1441592863"/>
    <n v="1439000863"/>
    <d v="2015-09-07T02:27:43"/>
    <x v="1151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n v="1431709312"/>
    <n v="1429117312"/>
    <d v="2015-05-15T17:01:52"/>
    <x v="11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n v="1434647305"/>
    <n v="1432055305"/>
    <d v="2015-06-18T17:08:25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n v="1441507006"/>
    <n v="1438915006"/>
    <d v="2015-09-06T02:36:46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n v="1408040408"/>
    <n v="1405448408"/>
    <d v="2014-08-14T18:20:08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n v="1424742162"/>
    <n v="1422150162"/>
    <d v="2015-02-24T01:42:42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n v="1417795480"/>
    <n v="1412607880"/>
    <d v="2014-12-05T16:04:40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n v="1418091128"/>
    <n v="1415499128"/>
    <d v="2014-12-09T02:12:0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n v="1435679100"/>
    <n v="1433006765"/>
    <d v="2015-06-30T15:45:00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n v="1427510586"/>
    <n v="1424922186"/>
    <d v="2015-03-28T02:43:06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n v="1432047989"/>
    <n v="1430233589"/>
    <d v="2015-05-19T15:06:29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n v="1411662264"/>
    <n v="1408983864"/>
    <d v="2014-09-25T16:24:24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n v="1407604920"/>
    <n v="1405012920"/>
    <d v="2014-08-09T17:22:00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n v="1466270582"/>
    <n v="1463678582"/>
    <d v="2016-06-18T17:23:02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n v="1404623330"/>
    <n v="1401685730"/>
    <d v="2014-07-06T05:08:50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n v="1435291200"/>
    <n v="1432640342"/>
    <d v="2015-06-26T04:00:00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n v="1410543495"/>
    <n v="1407865095"/>
    <d v="2014-09-12T17:38:15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n v="1474507065"/>
    <n v="1471915065"/>
    <d v="2016-09-22T01:17:45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n v="1424593763"/>
    <n v="1422001763"/>
    <d v="2015-02-22T08:29:23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n v="1433021171"/>
    <n v="1430429171"/>
    <d v="2015-05-30T21:26:11"/>
    <x v="1170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n v="1415909927"/>
    <n v="1414351127"/>
    <d v="2014-11-13T20:18:47"/>
    <x v="1171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n v="1408551752"/>
    <n v="1405959752"/>
    <d v="2014-08-20T16:22:3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n v="1438576057"/>
    <n v="1435552057"/>
    <d v="2015-08-03T04:27:37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n v="1462738327"/>
    <n v="1460146327"/>
    <d v="2016-05-08T20:12:07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n v="1436981339"/>
    <n v="1434389339"/>
    <d v="2015-07-15T17:28:59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n v="1488805200"/>
    <n v="1484094498"/>
    <d v="2017-03-06T13:00:00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n v="1413388296"/>
    <n v="1410796296"/>
    <d v="2014-10-15T15:51:36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n v="1408225452"/>
    <n v="1405633452"/>
    <d v="2014-08-16T21:44:12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n v="1446052627"/>
    <n v="1443460627"/>
    <d v="2015-10-28T17:17:07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n v="1403983314"/>
    <n v="1400786514"/>
    <d v="2014-06-28T19:21:54"/>
    <x v="1180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n v="1425197321"/>
    <n v="1422605321"/>
    <d v="2015-03-01T08:08:4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n v="1484239320"/>
    <n v="1482609088"/>
    <d v="2017-01-12T16:42:00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n v="1478059140"/>
    <n v="1476391223"/>
    <d v="2016-11-02T03:59:00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n v="1486391011"/>
    <n v="1483712611"/>
    <d v="2017-02-06T14:23:31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n v="1433736000"/>
    <n v="1430945149"/>
    <d v="2015-06-08T04:00:00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n v="1433198520"/>
    <n v="1430340195"/>
    <d v="2015-06-01T22:42:00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n v="1431885600"/>
    <n v="1429133323"/>
    <d v="2015-05-17T18:00:00"/>
    <x v="1187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n v="1482943740"/>
    <n v="1481129340"/>
    <d v="2016-12-28T16:49:00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n v="1467242995"/>
    <n v="1465428595"/>
    <d v="2016-06-29T23:29:55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n v="1409500725"/>
    <n v="1406908725"/>
    <d v="2014-08-31T15:58:45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n v="1458480560"/>
    <n v="1455892160"/>
    <d v="2016-03-20T13:29:20"/>
    <x v="1191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n v="1486814978"/>
    <n v="1484222978"/>
    <d v="2017-02-11T12:09:3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n v="1460223453"/>
    <n v="1455043053"/>
    <d v="2016-04-09T17:37:3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n v="1428493379"/>
    <n v="1425901379"/>
    <d v="2015-04-08T11:42:59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n v="1450602000"/>
    <n v="1445415653"/>
    <d v="2015-12-20T09:00:00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n v="1450467539"/>
    <n v="1447875539"/>
    <d v="2015-12-18T19:38:59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n v="1465797540"/>
    <n v="1463155034"/>
    <d v="2016-06-13T05:59:00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n v="1451530800"/>
    <n v="1448463086"/>
    <d v="2015-12-31T03:00:00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n v="1436380200"/>
    <n v="1433615400"/>
    <d v="2015-07-08T18:30:00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n v="1429183656"/>
    <n v="1427369256"/>
    <d v="2015-04-16T11:27:36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n v="1468593246"/>
    <n v="1466001246"/>
    <d v="2016-07-15T14:34:06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n v="1435388154"/>
    <n v="1432796154"/>
    <d v="2015-06-27T06:55:54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n v="1433083527"/>
    <n v="1430491527"/>
    <d v="2015-05-31T14:45:27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n v="1449205200"/>
    <n v="1445363833"/>
    <d v="2015-12-04T05:00:00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n v="1434197351"/>
    <n v="1431605351"/>
    <d v="2015-06-13T12:09:11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n v="1489238940"/>
    <n v="1486406253"/>
    <d v="2017-03-11T13:29:00"/>
    <x v="1206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n v="1459418400"/>
    <n v="1456827573"/>
    <d v="2016-03-31T10:00:00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n v="1458835264"/>
    <n v="1456246864"/>
    <d v="2016-03-24T16:01:04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n v="1488053905"/>
    <n v="1485461905"/>
    <d v="2017-02-25T20:18:25"/>
    <x v="1209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n v="1433106000"/>
    <n v="1431124572"/>
    <d v="2015-05-31T21:00:0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n v="1465505261"/>
    <n v="1464209261"/>
    <d v="2016-06-09T20:47:4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n v="1448586000"/>
    <n v="1447195695"/>
    <d v="2015-11-27T01:00:00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n v="1485886100"/>
    <n v="1482862100"/>
    <d v="2017-01-31T18:08:20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n v="1433880605"/>
    <n v="1428696605"/>
    <d v="2015-06-09T20:10:05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n v="1401487756"/>
    <n v="1398895756"/>
    <d v="2014-05-30T22:09:16"/>
    <x v="1215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n v="1443826980"/>
    <n v="1441032457"/>
    <d v="2015-10-02T23:03:00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n v="1468524340"/>
    <n v="1465932340"/>
    <d v="2016-07-14T19:25:40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n v="1446346800"/>
    <n v="1443714800"/>
    <d v="2015-11-01T03:00:00"/>
    <x v="1218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n v="1476961513"/>
    <n v="1474369513"/>
    <d v="2016-10-20T11:05:13"/>
    <x v="1219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n v="1440515112"/>
    <n v="1437923112"/>
    <d v="2015-08-25T15:05:12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n v="1480809600"/>
    <n v="1478431488"/>
    <d v="2016-12-04T00:00:00"/>
    <x v="1221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n v="1459483200"/>
    <n v="1456852647"/>
    <d v="2016-04-01T04:00:00"/>
    <x v="1222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n v="1478754909"/>
    <n v="1476159309"/>
    <d v="2016-11-10T05:15:09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n v="1402060302"/>
    <n v="1396876302"/>
    <d v="2014-06-06T13:11:42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n v="1382478278"/>
    <n v="1377294278"/>
    <d v="2013-10-22T21:44:38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n v="1398042000"/>
    <n v="1395089981"/>
    <d v="2014-04-21T01:00:00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n v="1407394800"/>
    <n v="1404770616"/>
    <d v="2014-08-07T07:00:00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n v="1317231008"/>
    <n v="1312047008"/>
    <d v="2011-09-28T17:30:0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n v="1334592000"/>
    <n v="1331982127"/>
    <d v="2012-04-16T16:00:00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n v="1298589630"/>
    <n v="1295997630"/>
    <d v="2011-02-24T23:20: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n v="1440723600"/>
    <n v="1436394968"/>
    <d v="2015-08-28T01:00:00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n v="1381090870"/>
    <n v="1377030070"/>
    <d v="2013-10-06T20:21:10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n v="1329864374"/>
    <n v="1328049974"/>
    <d v="2012-02-21T22:46:14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n v="1422903342"/>
    <n v="1420311342"/>
    <d v="2015-02-02T18:55:42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n v="1387077299"/>
    <n v="1383621299"/>
    <d v="2013-12-15T03:14:59"/>
    <x v="12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n v="1343491200"/>
    <n v="1342801164"/>
    <d v="2012-07-28T16:00:00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n v="1345790865"/>
    <n v="1344062865"/>
    <d v="2012-08-24T06:47:45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n v="1312641536"/>
    <n v="1310049536"/>
    <d v="2011-08-06T14:38:56"/>
    <x v="1238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n v="1325804767"/>
    <n v="1323212767"/>
    <d v="2012-01-05T23:06:07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n v="1373665860"/>
    <n v="1368579457"/>
    <d v="2013-07-12T21:51:0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n v="1414994340"/>
    <n v="1413057980"/>
    <d v="2014-11-03T05:59:00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n v="1315747080"/>
    <n v="1314417502"/>
    <d v="2011-09-11T13:18:00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n v="1310158800"/>
    <n v="1304888771"/>
    <d v="2011-07-08T21:00:00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n v="1366664400"/>
    <n v="1363981723"/>
    <d v="2013-04-22T21:00:00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n v="1402755834"/>
    <n v="1400163834"/>
    <d v="2014-06-14T14:23:54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n v="1323136949"/>
    <n v="1319245349"/>
    <d v="2011-12-06T02:02:29"/>
    <x v="1246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n v="1367823655"/>
    <n v="1365231655"/>
    <d v="2013-05-06T07:00:55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n v="1402642740"/>
    <n v="1399563953"/>
    <d v="2014-06-13T06:59:00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n v="1341683211"/>
    <n v="1339091211"/>
    <d v="2012-07-07T17:46:51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n v="1410017131"/>
    <n v="1406129131"/>
    <d v="2014-09-06T15:25:31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n v="1316979167"/>
    <n v="1311795167"/>
    <d v="2011-09-25T19:32:47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n v="1382658169"/>
    <n v="1380238969"/>
    <d v="2013-10-24T23:42:49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n v="1409770107"/>
    <n v="1407178107"/>
    <d v="2014-09-03T18:48:27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n v="1293857940"/>
    <n v="1288968886"/>
    <d v="2011-01-01T04:59:00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n v="1385932652"/>
    <n v="1383337052"/>
    <d v="2013-12-01T21:17:32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n v="1329084231"/>
    <n v="1326492231"/>
    <d v="2012-02-12T22:03:51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n v="1301792590"/>
    <n v="1297562590"/>
    <d v="2011-04-03T01:03:10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n v="1377960012"/>
    <n v="1375368012"/>
    <d v="2013-08-31T14:40:12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n v="1402286340"/>
    <n v="1399504664"/>
    <d v="2014-06-09T03:59:00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n v="1393445620"/>
    <n v="1390853620"/>
    <d v="2014-02-26T20:13:4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n v="1390983227"/>
    <n v="1388391227"/>
    <d v="2014-01-29T08:13:47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n v="1392574692"/>
    <n v="1389982692"/>
    <d v="2014-02-16T18:18:12"/>
    <x v="126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n v="1396054800"/>
    <n v="1393034470"/>
    <d v="2014-03-29T01:00:00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n v="1383062083"/>
    <n v="1380556483"/>
    <d v="2013-10-29T15:54:43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n v="1291131815"/>
    <n v="1287071015"/>
    <d v="2010-11-30T15:43:35"/>
    <x v="126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n v="1389474145"/>
    <n v="1386882145"/>
    <d v="2014-01-11T21:02:25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n v="1374674558"/>
    <n v="1372082558"/>
    <d v="2013-07-24T14:02:38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n v="1379708247"/>
    <n v="1377116247"/>
    <d v="2013-09-20T20:17:27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n v="1460764800"/>
    <n v="1458157512"/>
    <d v="2016-04-16T00:00:00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n v="1332704042"/>
    <n v="1327523642"/>
    <d v="2012-03-25T19:34:02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n v="1384363459"/>
    <n v="1381767859"/>
    <d v="2013-11-13T17:24:19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n v="1276574400"/>
    <n v="1270576379"/>
    <d v="2010-06-15T04:00:00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n v="1409506291"/>
    <n v="1406914291"/>
    <d v="2014-08-31T17:31:31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n v="1346344425"/>
    <n v="1343320425"/>
    <d v="2012-08-30T16:33:45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n v="1375908587"/>
    <n v="1372884587"/>
    <d v="2013-08-07T20:49:47"/>
    <x v="1275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n v="1251777600"/>
    <n v="1247504047"/>
    <d v="2009-09-01T04:00:00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n v="1346765347"/>
    <n v="1343741347"/>
    <d v="2012-09-04T13:29:0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n v="1403661600"/>
    <n v="1401196766"/>
    <d v="2014-06-25T02:00:00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n v="1395624170"/>
    <n v="1392171770"/>
    <d v="2014-03-24T01:22:50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n v="1299003054"/>
    <n v="1291227054"/>
    <d v="2011-03-01T18:10:54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n v="1375033836"/>
    <n v="1373305836"/>
    <d v="2013-07-28T17:50:36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n v="1386565140"/>
    <n v="1383909855"/>
    <d v="2013-12-09T04:59:00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n v="1362974400"/>
    <n v="1360948389"/>
    <d v="2013-03-11T04:00:00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n v="1483203540"/>
    <n v="1481175482"/>
    <d v="2016-12-31T16:59:00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n v="1434808775"/>
    <n v="1433512775"/>
    <d v="2015-06-20T13:59:3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n v="1424181600"/>
    <n v="1423041227"/>
    <d v="2015-02-17T14:00:00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n v="1434120856"/>
    <n v="1428936856"/>
    <d v="2015-06-12T14:54:16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n v="1470801600"/>
    <n v="1468122163"/>
    <d v="2016-08-10T04:00:00"/>
    <x v="1288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n v="1483499645"/>
    <n v="1480907645"/>
    <d v="2017-01-04T03:14:05"/>
    <x v="1289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n v="1429772340"/>
    <n v="1427121931"/>
    <d v="2015-04-23T06:59:0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n v="1428390000"/>
    <n v="1425224391"/>
    <d v="2015-04-07T07:00:00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n v="1444172340"/>
    <n v="1441822828"/>
    <d v="2015-10-06T22:59:00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n v="1447523371"/>
    <n v="1444927771"/>
    <d v="2015-11-14T17:49:31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n v="1445252400"/>
    <n v="1443696797"/>
    <d v="2015-10-19T11:00:00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n v="1438189200"/>
    <n v="1435585497"/>
    <d v="2015-07-29T17:00:00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n v="1457914373"/>
    <n v="1456189973"/>
    <d v="2016-03-14T00:12:53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n v="1462125358"/>
    <n v="1459533358"/>
    <d v="2016-05-01T17:55:58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n v="1461860432"/>
    <n v="1459268432"/>
    <d v="2016-04-28T16:20:32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n v="1436902359"/>
    <n v="1434310359"/>
    <d v="2015-07-14T19:32:3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n v="1464807420"/>
    <n v="1461427938"/>
    <d v="2016-06-01T18:57: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n v="1437447600"/>
    <n v="1436551178"/>
    <d v="2015-07-21T03:00:00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n v="1480559011"/>
    <n v="1477963411"/>
    <d v="2016-12-01T02:23:31"/>
    <x v="1302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n v="1469962800"/>
    <n v="1468578920"/>
    <d v="2016-07-31T11:00:00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n v="1489376405"/>
    <n v="1484196005"/>
    <d v="2017-03-13T03:40:05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n v="1469122200"/>
    <n v="1466611108"/>
    <d v="2016-07-21T17:30:00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n v="1417690734"/>
    <n v="1415098734"/>
    <d v="2014-12-04T10:58:54"/>
    <x v="1306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n v="1455710679"/>
    <n v="1453118679"/>
    <d v="2016-02-17T12:04:39"/>
    <x v="1307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n v="1475937812"/>
    <n v="1472481812"/>
    <d v="2016-10-08T14:43:32"/>
    <x v="1308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n v="1444943468"/>
    <n v="1441919468"/>
    <d v="2015-10-15T21:11:08"/>
    <x v="1309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n v="1471622450"/>
    <n v="1467734450"/>
    <d v="2016-08-19T16:00:5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n v="1480536919"/>
    <n v="1477509319"/>
    <d v="2016-11-30T20:15:19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n v="1429375922"/>
    <n v="1426783922"/>
    <d v="2015-04-18T16:52:0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n v="1457024514"/>
    <n v="1454432514"/>
    <d v="2016-03-03T17:01:54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n v="1477065860"/>
    <n v="1471881860"/>
    <d v="2016-10-21T16:04:20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n v="1446771600"/>
    <n v="1443700648"/>
    <d v="2015-11-06T01:00:00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n v="1456700709"/>
    <n v="1453676709"/>
    <d v="2016-02-28T23:05:09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n v="1469109600"/>
    <n v="1464586746"/>
    <d v="2016-07-21T14:00:00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n v="1420938172"/>
    <n v="1418346172"/>
    <d v="2015-01-11T01:02:52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n v="1405094400"/>
    <n v="1403810965"/>
    <d v="2014-07-11T16:00:00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n v="1483138800"/>
    <n v="1480610046"/>
    <d v="2016-12-30T23:00:0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n v="1482515937"/>
    <n v="1479923937"/>
    <d v="2016-12-23T17:58:57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n v="1432223125"/>
    <n v="1429631125"/>
    <d v="2015-05-21T15:45:25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n v="1461653700"/>
    <n v="1458665146"/>
    <d v="2016-04-26T06:55:00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n v="1476371552"/>
    <n v="1473779552"/>
    <d v="2016-10-13T15:12:32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n v="1483063435"/>
    <n v="1480471435"/>
    <d v="2016-12-30T02:03:5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n v="1421348428"/>
    <n v="1417460428"/>
    <d v="2015-01-15T19:00:28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n v="1432916235"/>
    <n v="1430324235"/>
    <d v="2015-05-29T16:17:15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n v="1476458734"/>
    <n v="1472570734"/>
    <d v="2016-10-14T15:25:34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n v="1417501145"/>
    <n v="1414041545"/>
    <d v="2014-12-02T06:19:05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n v="1467432000"/>
    <n v="1464763109"/>
    <d v="2016-07-02T04:00:0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n v="1471435554"/>
    <n v="1468843554"/>
    <d v="2016-08-17T12:05:54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n v="1485480408"/>
    <n v="1482888408"/>
    <d v="2017-01-27T01:26:48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n v="1405478025"/>
    <n v="1402886025"/>
    <d v="2014-07-16T02:33:45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n v="1457721287"/>
    <n v="1455129287"/>
    <d v="2016-03-11T18:34:47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n v="1449354502"/>
    <n v="1446762502"/>
    <d v="2015-12-05T22:28:22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n v="1418849028"/>
    <n v="1415825028"/>
    <d v="2014-12-17T20:43:48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n v="1488549079"/>
    <n v="1485957079"/>
    <d v="2017-03-03T13:51:19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n v="1438543033"/>
    <n v="1435951033"/>
    <d v="2015-08-02T19:17:13"/>
    <x v="1338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n v="1418056315"/>
    <n v="1414164715"/>
    <d v="2014-12-08T16:31:55"/>
    <x v="1339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n v="1408112253"/>
    <n v="1405520253"/>
    <d v="2014-08-15T14:17:33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n v="1475333917"/>
    <n v="1472569117"/>
    <d v="2016-10-01T14:58:37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n v="1437161739"/>
    <n v="1434569739"/>
    <d v="2015-07-17T19:35:39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n v="1471579140"/>
    <n v="1466512683"/>
    <d v="2016-08-19T03:59:00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n v="1467313039"/>
    <n v="1464807439"/>
    <d v="2016-06-30T18:57:19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n v="1405366359"/>
    <n v="1402342359"/>
    <d v="2014-07-14T19:32:39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n v="1372297751"/>
    <n v="1369705751"/>
    <d v="2013-06-27T01:49:11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n v="1425741525"/>
    <n v="1423149525"/>
    <d v="2015-03-07T15:18:45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n v="1418904533"/>
    <n v="1416485333"/>
    <d v="2014-12-18T12:08:53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n v="1450249140"/>
    <n v="1447055935"/>
    <d v="2015-12-16T06:59:00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n v="1451089134"/>
    <n v="1448497134"/>
    <d v="2015-12-26T00:18:54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n v="1455299144"/>
    <n v="1452707144"/>
    <d v="2016-02-12T17:45:44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n v="1441425540"/>
    <n v="1436968366"/>
    <d v="2015-09-05T03:59:00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n v="1362960000"/>
    <n v="1359946188"/>
    <d v="2013-03-11T00:00:00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n v="1465672979"/>
    <n v="1463080979"/>
    <d v="2016-06-11T19:22:59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n v="1354269600"/>
    <n v="1351663605"/>
    <d v="2012-11-30T10:00:00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n v="1372985760"/>
    <n v="1370393760"/>
    <d v="2013-07-05T00:56:00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n v="1362117540"/>
    <n v="1359587137"/>
    <d v="2013-03-01T05:59:00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n v="1309009323"/>
    <n v="1306417323"/>
    <d v="2011-06-25T13:42:03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n v="1309980790"/>
    <n v="1304623990"/>
    <d v="2011-07-06T19:33:10"/>
    <x v="1359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n v="1343943420"/>
    <n v="1341524220"/>
    <d v="2012-08-02T21:37:0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n v="1403370772"/>
    <n v="1400778772"/>
    <d v="2014-06-21T17:12:52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n v="1378592731"/>
    <n v="1373408731"/>
    <d v="2013-09-07T22:25:31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n v="1455523140"/>
    <n v="1453925727"/>
    <d v="2016-02-15T07:59:00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n v="1420648906"/>
    <n v="1415464906"/>
    <d v="2015-01-07T16:41:46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n v="1426523752"/>
    <n v="1423935352"/>
    <d v="2015-03-16T16:35:52"/>
    <x v="1365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n v="1417049663"/>
    <n v="1413158063"/>
    <d v="2014-11-27T00:54:23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n v="1447463050"/>
    <n v="1444867450"/>
    <d v="2015-11-14T01:04:10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n v="1434342894"/>
    <n v="1432269294"/>
    <d v="2015-06-15T04:34:54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n v="1397225746"/>
    <n v="1394633746"/>
    <d v="2014-04-11T14:15:46"/>
    <x v="1369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n v="1381881890"/>
    <n v="1380585890"/>
    <d v="2013-10-16T00:04:5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n v="1431022342"/>
    <n v="1428430342"/>
    <d v="2015-05-07T18:12:22"/>
    <x v="1371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n v="1342115132"/>
    <n v="1339523132"/>
    <d v="2012-07-12T17:45:32"/>
    <x v="137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n v="1483138233"/>
    <n v="1480546233"/>
    <d v="2016-12-30T22:50:3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n v="1458874388"/>
    <n v="1456285988"/>
    <d v="2016-03-25T02:53:08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n v="1484444119"/>
    <n v="1481852119"/>
    <d v="2017-01-15T01:35:19"/>
    <x v="1375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n v="1480784606"/>
    <n v="1478189006"/>
    <d v="2016-12-03T17:03:2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n v="1486095060"/>
    <n v="1484198170"/>
    <d v="2017-02-03T04:11:00"/>
    <x v="1377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n v="1470075210"/>
    <n v="1468779210"/>
    <d v="2016-08-01T18:13:30"/>
    <x v="1378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n v="1433504876"/>
    <n v="1430912876"/>
    <d v="2015-06-05T11:47:56"/>
    <x v="1379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n v="1433815200"/>
    <n v="1431886706"/>
    <d v="2015-06-09T02:00:0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n v="1482988125"/>
    <n v="1480396125"/>
    <d v="2016-12-29T05:08:45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n v="1367867536"/>
    <n v="1365275536"/>
    <d v="2013-05-06T19:12:16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n v="1482457678"/>
    <n v="1480729678"/>
    <d v="2016-12-23T01:47:58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n v="1436117922"/>
    <n v="1433525922"/>
    <d v="2015-07-05T17:38:42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n v="1461931860"/>
    <n v="1457109121"/>
    <d v="2016-04-29T12:11:00"/>
    <x v="1385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n v="1438183889"/>
    <n v="1435591889"/>
    <d v="2015-07-29T15:31:29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n v="1433305800"/>
    <n v="1430604395"/>
    <d v="2015-06-03T04:30:00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n v="1476720840"/>
    <n v="1474469117"/>
    <d v="2016-10-17T16:14:00"/>
    <x v="1388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n v="1471087957"/>
    <n v="1468495957"/>
    <d v="2016-08-13T11:32:37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n v="1430154720"/>
    <n v="1427224606"/>
    <d v="2015-04-27T17:12:00"/>
    <x v="139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n v="1440219540"/>
    <n v="1436369818"/>
    <d v="2015-08-22T04:59:00"/>
    <x v="1391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n v="1456976586"/>
    <n v="1454298186"/>
    <d v="2016-03-03T03:43:06"/>
    <x v="1392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n v="1470068523"/>
    <n v="1467476523"/>
    <d v="2016-08-01T16:22:0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n v="1488337200"/>
    <n v="1484623726"/>
    <d v="2017-03-01T03:00:00"/>
    <x v="1394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n v="1484430481"/>
    <n v="1481838481"/>
    <d v="2017-01-14T21:48:01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n v="1423871882"/>
    <n v="1421279882"/>
    <d v="2015-02-13T23:58:02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n v="1477603140"/>
    <n v="1475013710"/>
    <d v="2016-10-27T21:19:00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n v="1467752334"/>
    <n v="1465160334"/>
    <d v="2016-07-05T20:58:54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n v="1412640373"/>
    <n v="1410048373"/>
    <d v="2014-10-07T00:06:13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n v="1465709400"/>
    <n v="1462695073"/>
    <d v="2016-06-12T05:30: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n v="1369612474"/>
    <n v="1367798074"/>
    <d v="2013-05-26T23:54:34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n v="1430439411"/>
    <n v="1425259011"/>
    <d v="2015-05-01T00:16:51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n v="1374802235"/>
    <n v="1372210235"/>
    <d v="2013-07-26T01:30:35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n v="1424607285"/>
    <n v="1422447285"/>
    <d v="2015-02-22T12:14:45"/>
    <x v="1404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n v="1417195201"/>
    <n v="1414599601"/>
    <d v="2014-11-28T17:20:01"/>
    <x v="1405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n v="1449914400"/>
    <n v="1445336607"/>
    <d v="2015-12-12T10:00:00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n v="1407847978"/>
    <n v="1405687978"/>
    <d v="2014-08-12T12:52:58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n v="1447451756"/>
    <n v="1444856156"/>
    <d v="2015-11-13T21:55:56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n v="1420085535"/>
    <n v="1414897935"/>
    <d v="2015-01-01T04:12:15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n v="1464939520"/>
    <n v="1461051520"/>
    <d v="2016-06-03T07:38:4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n v="1423185900"/>
    <n v="1420766700"/>
    <d v="2015-02-06T01:25:00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n v="1417656699"/>
    <n v="1415064699"/>
    <d v="2014-12-04T01:31:39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n v="1455964170"/>
    <n v="1450780170"/>
    <d v="2016-02-20T10:29:30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n v="1483423467"/>
    <n v="1480831467"/>
    <d v="2017-01-03T06:04:27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n v="1439741591"/>
    <n v="1436285591"/>
    <d v="2015-08-16T16:13:11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n v="1448147619"/>
    <n v="1445552019"/>
    <d v="2015-11-21T23:13:39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n v="1442315460"/>
    <n v="1439696174"/>
    <d v="2015-09-15T11:11:00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n v="1456397834"/>
    <n v="1453805834"/>
    <d v="2016-02-25T10:57:14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n v="1476010619"/>
    <n v="1473418619"/>
    <d v="2016-10-09T10:56:59"/>
    <x v="141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n v="1467129686"/>
    <n v="1464969686"/>
    <d v="2016-06-28T16:01:26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n v="1423432709"/>
    <n v="1420840709"/>
    <d v="2015-02-08T21:58:29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n v="1474436704"/>
    <n v="1471844704"/>
    <d v="2016-09-21T05:45:04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n v="1451637531"/>
    <n v="1449045531"/>
    <d v="2016-01-01T08:38:51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n v="1479233602"/>
    <n v="1478106802"/>
    <d v="2016-11-15T18:13:22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n v="1430276959"/>
    <n v="1427684959"/>
    <d v="2015-04-29T03:09:19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n v="1440408120"/>
    <n v="1435224120"/>
    <d v="2015-08-24T09:22:00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n v="1474230385"/>
    <n v="1471638385"/>
    <d v="2016-09-18T20:26:25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n v="1459584417"/>
    <n v="1456996017"/>
    <d v="2016-04-02T08:06:57"/>
    <x v="1428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n v="1428629242"/>
    <n v="1426037242"/>
    <d v="2015-04-10T01:27:22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n v="1419017488"/>
    <n v="1416339088"/>
    <d v="2014-12-19T19:31:28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n v="1448517816"/>
    <n v="1445922216"/>
    <d v="2015-11-26T06:03:36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n v="1437417828"/>
    <n v="1434825828"/>
    <d v="2015-07-20T18:43:48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n v="1481367600"/>
    <n v="1477839675"/>
    <d v="2016-12-10T11:00:00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n v="1433775600"/>
    <n v="1431973478"/>
    <d v="2015-06-08T15:00:00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n v="1444589020"/>
    <n v="1441997020"/>
    <d v="2015-10-11T18:43:40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n v="1456043057"/>
    <n v="1453451057"/>
    <d v="2016-02-21T08:24:17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n v="1405227540"/>
    <n v="1402058739"/>
    <d v="2014-07-13T04:59:00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n v="1461765300"/>
    <n v="1459198499"/>
    <d v="2016-04-27T13:55:00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n v="1425758101"/>
    <n v="1423166101"/>
    <d v="2015-03-07T19:55:01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n v="1464285463"/>
    <n v="1461693463"/>
    <d v="2016-05-26T17:57:43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n v="1441995769"/>
    <n v="1436811769"/>
    <d v="2015-09-11T18:22:49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n v="1464190158"/>
    <n v="1461598158"/>
    <d v="2016-05-25T15:29:18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n v="1483395209"/>
    <n v="1480803209"/>
    <d v="2017-01-02T22:13:29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n v="1442091462"/>
    <n v="1436907462"/>
    <d v="2015-09-12T20:57:42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n v="1434286855"/>
    <n v="1431694855"/>
    <d v="2015-06-14T13:00:5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n v="1461235478"/>
    <n v="1459507478"/>
    <d v="2016-04-21T10:44:38"/>
    <x v="1446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n v="1467999134"/>
    <n v="1465407134"/>
    <d v="2016-07-08T17:32:14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n v="1432272300"/>
    <n v="1429655318"/>
    <d v="2015-05-22T05:25:00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n v="1431286105"/>
    <n v="1427138905"/>
    <d v="2015-05-10T19:28:25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n v="1455941197"/>
    <n v="1453349197"/>
    <d v="2016-02-20T04:06:37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n v="1416355259"/>
    <n v="1413759659"/>
    <d v="2014-11-19T00:00:59"/>
    <x v="145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n v="1406566363"/>
    <n v="1403974363"/>
    <d v="2014-07-28T16:52:43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n v="1492270947"/>
    <n v="1488386547"/>
    <d v="2017-04-15T15:42:27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n v="1461535140"/>
    <n v="1459716480"/>
    <d v="2016-04-24T21:59:00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n v="1409924340"/>
    <n v="1405181320"/>
    <d v="2014-09-05T13:39:00"/>
    <x v="145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n v="1483459365"/>
    <n v="1480867365"/>
    <d v="2017-01-03T16:02:45"/>
    <x v="1456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n v="1447281044"/>
    <n v="1444685444"/>
    <d v="2015-11-11T22:30:44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n v="1407729600"/>
    <n v="1405097760"/>
    <d v="2014-08-11T04:00:00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n v="1449077100"/>
    <n v="1446612896"/>
    <d v="2015-12-02T17:25:00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n v="1417391100"/>
    <n v="1412371898"/>
    <d v="2014-11-30T23:45:00"/>
    <x v="146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n v="1413849600"/>
    <n v="1410967754"/>
    <d v="2014-10-21T00:00:00"/>
    <x v="1461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n v="1365609271"/>
    <n v="1363017271"/>
    <d v="2013-04-10T15:54:31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n v="1365367938"/>
    <n v="1361483538"/>
    <d v="2013-04-07T20:52:18"/>
    <x v="146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n v="1361029958"/>
    <n v="1358437958"/>
    <d v="2013-02-16T15:52:38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n v="1332385200"/>
    <n v="1329759452"/>
    <d v="2012-03-22T03:00:00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n v="1452574800"/>
    <n v="1449029266"/>
    <d v="2016-01-12T05:00:00"/>
    <x v="1466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n v="1332699285"/>
    <n v="1327518885"/>
    <d v="2012-03-25T18:14:45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n v="1307838049"/>
    <n v="1302654049"/>
    <d v="2011-06-12T00:20:49"/>
    <x v="1468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n v="1360938109"/>
    <n v="1358346109"/>
    <d v="2013-02-15T14:21:4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n v="1356724263"/>
    <n v="1354909863"/>
    <d v="2012-12-28T19:51:03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n v="1428620334"/>
    <n v="1426028334"/>
    <d v="2015-04-09T22:58:54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n v="1381928503"/>
    <n v="1379336503"/>
    <d v="2013-10-16T13:01:43"/>
    <x v="1472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n v="1330644639"/>
    <n v="1328052639"/>
    <d v="2012-03-01T23:30:39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n v="1379093292"/>
    <n v="1376501292"/>
    <d v="2013-09-13T17:28:12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n v="1419051540"/>
    <n v="1416244863"/>
    <d v="2014-12-20T04:59:00"/>
    <x v="1475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n v="1315616422"/>
    <n v="1313024422"/>
    <d v="2011-09-10T01:00:22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n v="1324609200"/>
    <n v="1319467604"/>
    <d v="2011-12-23T03:00:00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n v="1368564913"/>
    <n v="1367355313"/>
    <d v="2013-05-14T20:55:13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n v="1399694340"/>
    <n v="1398448389"/>
    <d v="2014-05-10T03:59:00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n v="1374858000"/>
    <n v="1373408699"/>
    <d v="2013-07-26T17:00:0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n v="1383430145"/>
    <n v="1380838145"/>
    <d v="2013-11-02T22:09:05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n v="1347004260"/>
    <n v="1345062936"/>
    <d v="2012-09-07T07:51:00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n v="1469162275"/>
    <n v="1467002275"/>
    <d v="2016-07-22T04:37:55"/>
    <x v="1483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n v="1342882260"/>
    <n v="1337834963"/>
    <d v="2012-07-21T14:51:00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n v="1434827173"/>
    <n v="1430939173"/>
    <d v="2015-06-20T19:06:13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n v="1425009761"/>
    <n v="1422417761"/>
    <d v="2015-02-27T04:02:41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n v="1470175271"/>
    <n v="1467583271"/>
    <d v="2016-08-02T22:01:11"/>
    <x v="1487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n v="1388928660"/>
    <n v="1386336660"/>
    <d v="2014-01-05T13:31:00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n v="1352994052"/>
    <n v="1350398452"/>
    <d v="2012-11-15T15:40:52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n v="1380720474"/>
    <n v="1378214874"/>
    <d v="2013-10-02T13:27:54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n v="1424014680"/>
    <n v="1418922443"/>
    <d v="2015-02-15T15:38:00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n v="1308431646"/>
    <n v="1305839646"/>
    <d v="2011-06-18T21:14:06"/>
    <x v="1492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n v="1371415675"/>
    <n v="1368823675"/>
    <d v="2013-06-16T20:47:55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n v="1428075480"/>
    <n v="1425489613"/>
    <d v="2015-04-03T15:38:00"/>
    <x v="1494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n v="1314471431"/>
    <n v="1311879431"/>
    <d v="2011-08-27T18:57:11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n v="1410866659"/>
    <n v="1405682659"/>
    <d v="2014-09-16T11:24:19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n v="1375299780"/>
    <n v="1371655522"/>
    <d v="2013-07-31T19:43:00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n v="1409787378"/>
    <n v="1405899378"/>
    <d v="2014-09-03T23:36:1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n v="1470355833"/>
    <n v="1465171833"/>
    <d v="2016-08-05T00:10:33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n v="1367444557"/>
    <n v="1364852557"/>
    <d v="2013-05-01T21:42:37"/>
    <x v="1500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n v="1436364023"/>
    <n v="1433772023"/>
    <d v="2015-07-08T14:00:23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n v="1458943200"/>
    <n v="1456491680"/>
    <d v="2016-03-25T22:00:00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n v="1477210801"/>
    <n v="1472026801"/>
    <d v="2016-10-23T08:20:01"/>
    <x v="1503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n v="1402389180"/>
    <n v="1399996024"/>
    <d v="2014-06-10T08:33:00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n v="1458676860"/>
    <n v="1455446303"/>
    <d v="2016-03-22T20:01:00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n v="1406227904"/>
    <n v="1403635904"/>
    <d v="2014-07-24T18:51:44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n v="1273911000"/>
    <n v="1268822909"/>
    <d v="2010-05-15T08:10:00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n v="1403880281"/>
    <n v="1401201881"/>
    <d v="2014-06-27T14:44:41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n v="1487113140"/>
    <n v="1484570885"/>
    <d v="2017-02-14T22:59:00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n v="1405761278"/>
    <n v="1403169278"/>
    <d v="2014-07-19T09:14:38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n v="1447858804"/>
    <n v="1445263204"/>
    <d v="2015-11-18T15:00:04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n v="1486311939"/>
    <n v="1483719939"/>
    <d v="2017-02-05T16:25:39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n v="1405523866"/>
    <n v="1402931866"/>
    <d v="2014-07-16T15:17:46"/>
    <x v="1513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n v="1443363640"/>
    <n v="1439907640"/>
    <d v="2015-09-27T14:20:40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n v="1458104697"/>
    <n v="1455516297"/>
    <d v="2016-03-16T05:04:57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n v="1475762400"/>
    <n v="1473160292"/>
    <d v="2016-10-06T14:00:00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n v="1417845600"/>
    <n v="1415194553"/>
    <d v="2014-12-06T06:00:00"/>
    <x v="1517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n v="1401565252"/>
    <n v="1398973252"/>
    <d v="2014-05-31T19:40:52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n v="1403301540"/>
    <n v="1400867283"/>
    <d v="2014-06-20T21:59:00"/>
    <x v="1519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n v="1418961600"/>
    <n v="1415824513"/>
    <d v="2014-12-19T04:00:0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n v="1465272091"/>
    <n v="1462248091"/>
    <d v="2016-06-07T04:01:3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n v="1413575739"/>
    <n v="1410983739"/>
    <d v="2014-10-17T19:55:39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n v="1419292800"/>
    <n v="1416592916"/>
    <d v="2014-12-23T00:00:00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n v="1487592090"/>
    <n v="1485000090"/>
    <d v="2017-02-20T12:01:30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n v="1471539138"/>
    <n v="1468947138"/>
    <d v="2016-08-18T16:52:18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n v="1453185447"/>
    <n v="1448951847"/>
    <d v="2016-01-19T06:37:27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n v="1489497886"/>
    <n v="1487082286"/>
    <d v="2017-03-14T13:24:46"/>
    <x v="1527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n v="1485907200"/>
    <n v="1483292122"/>
    <d v="2017-02-01T00:00:00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n v="1426773920"/>
    <n v="1424185520"/>
    <d v="2015-03-19T14:05:20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n v="1445624695"/>
    <n v="1443464695"/>
    <d v="2015-10-23T18:24:55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n v="1417402800"/>
    <n v="1414610126"/>
    <d v="2014-12-01T03:00:00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n v="1455548400"/>
    <n v="1453461865"/>
    <d v="2016-02-15T15:00:00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n v="1462161540"/>
    <n v="1457913777"/>
    <d v="2016-05-02T03:59:00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n v="1441383062"/>
    <n v="1438791062"/>
    <d v="2015-09-04T16:11:02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n v="1464040800"/>
    <n v="1461527631"/>
    <d v="2016-05-23T22:00:00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n v="1440702910"/>
    <n v="1438110910"/>
    <d v="2015-08-27T19:15:10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n v="1470506400"/>
    <n v="1467358427"/>
    <d v="2016-08-06T18:00:00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n v="1421952370"/>
    <n v="1418064370"/>
    <d v="2015-01-22T18:46:10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n v="1483481019"/>
    <n v="1480629819"/>
    <d v="2017-01-03T22:03: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n v="1416964500"/>
    <n v="1414368616"/>
    <d v="2014-11-26T01:15:0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n v="1420045538"/>
    <n v="1417453538"/>
    <d v="2014-12-31T17:05:38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n v="1435708500"/>
    <n v="1434412500"/>
    <d v="2015-06-30T23:55:00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n v="1416662034"/>
    <n v="1414066434"/>
    <d v="2014-11-22T13:13:54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n v="1427847480"/>
    <n v="1424222024"/>
    <d v="2015-04-01T00:18:00"/>
    <x v="1544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n v="1425330960"/>
    <n v="1422393234"/>
    <d v="2015-03-02T21:16:00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n v="1410930399"/>
    <n v="1405746399"/>
    <d v="2014-09-17T05:06:39"/>
    <x v="1546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n v="1487844882"/>
    <n v="1487240082"/>
    <d v="2017-02-23T10:14:42"/>
    <x v="1547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n v="1447020620"/>
    <n v="1444425020"/>
    <d v="2015-11-08T22:10:20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n v="1446524159"/>
    <n v="1443928559"/>
    <d v="2015-11-03T04:15:5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n v="1463050034"/>
    <n v="1460458034"/>
    <d v="2016-05-12T10:47:14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n v="1432756039"/>
    <n v="1430164039"/>
    <d v="2015-05-27T19:47:19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n v="1412135940"/>
    <n v="1410366708"/>
    <d v="2014-10-01T03:59:00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n v="1441176447"/>
    <n v="1438584447"/>
    <d v="2015-09-02T06:47:27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n v="1438495390"/>
    <n v="1435903390"/>
    <d v="2015-08-02T06:03:10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n v="1442509200"/>
    <n v="1440513832"/>
    <d v="2015-09-17T17:00:00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n v="1467603624"/>
    <n v="1465011624"/>
    <d v="2016-07-04T03:40:24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n v="1411227633"/>
    <n v="1408549233"/>
    <d v="2014-09-20T15:40:33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n v="1440763920"/>
    <n v="1435656759"/>
    <d v="2015-08-28T12:12:00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n v="1430270199"/>
    <n v="1428974199"/>
    <d v="2015-04-29T01:16:39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n v="1415842193"/>
    <n v="1414110593"/>
    <d v="2014-11-13T01:29:53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n v="1383789603"/>
    <n v="1381194003"/>
    <d v="2013-11-07T02:00:03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n v="1259715000"/>
    <n v="1253712916"/>
    <d v="2009-12-02T00:50:00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n v="1394815751"/>
    <n v="1389635351"/>
    <d v="2014-03-14T16:49:11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n v="1432843500"/>
    <n v="1430124509"/>
    <d v="2015-05-28T20:05:00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n v="1307554261"/>
    <n v="1304962261"/>
    <d v="2011-06-08T17:31:01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n v="1469656800"/>
    <n v="1467151204"/>
    <d v="2016-07-27T22:00:00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n v="1392595200"/>
    <n v="1391293745"/>
    <d v="2014-02-17T00:00:00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n v="1419384585"/>
    <n v="1416360585"/>
    <d v="2014-12-24T01:29:45"/>
    <x v="1568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n v="1369498714"/>
    <n v="1366906714"/>
    <d v="2013-05-25T16:18:34"/>
    <x v="1569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n v="1460140282"/>
    <n v="1457551882"/>
    <d v="2016-04-08T18:31:22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n v="1434738483"/>
    <n v="1432146483"/>
    <d v="2015-06-19T18:28:03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n v="1456703940"/>
    <n v="1454546859"/>
    <d v="2016-02-28T23:59:00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n v="1491019140"/>
    <n v="1487548802"/>
    <d v="2017-04-01T03:59:00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n v="1424211329"/>
    <n v="1421187329"/>
    <d v="2015-02-17T22:15:29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n v="1404909296"/>
    <n v="1402317296"/>
    <d v="2014-07-09T12:34:56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n v="1435698368"/>
    <n v="1431810368"/>
    <d v="2015-06-30T21:06:08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n v="1343161248"/>
    <n v="1337977248"/>
    <d v="2012-07-24T20:20:48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n v="1283392800"/>
    <n v="1281317691"/>
    <d v="2010-09-02T02:00:00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n v="1377734091"/>
    <n v="1374882891"/>
    <d v="2013-08-28T23:54:51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n v="1337562726"/>
    <n v="1332378726"/>
    <d v="2012-05-21T01:12:06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n v="1450521990"/>
    <n v="1447757190"/>
    <d v="2015-12-19T10:46:30"/>
    <x v="1581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n v="1445894400"/>
    <n v="1440961053"/>
    <d v="2015-10-26T21:20:00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n v="1411681391"/>
    <n v="1409089391"/>
    <d v="2014-09-25T21:43:11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n v="1401464101"/>
    <n v="1400600101"/>
    <d v="2014-05-30T15:35:01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n v="1482663600"/>
    <n v="1480800568"/>
    <d v="2016-12-25T11:00:00"/>
    <x v="1585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n v="1428197422"/>
    <n v="1425609022"/>
    <d v="2015-04-05T01:30:22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n v="1418510965"/>
    <n v="1415918965"/>
    <d v="2014-12-13T22:49:25"/>
    <x v="1587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n v="1422735120"/>
    <n v="1420091999"/>
    <d v="2015-01-31T20:12:00"/>
    <x v="1588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n v="1444433886"/>
    <n v="1441841886"/>
    <d v="2015-10-09T23:38:06"/>
    <x v="1589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n v="1443040464"/>
    <n v="1440448464"/>
    <d v="2015-09-23T20:34:24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n v="1459700741"/>
    <n v="1457112341"/>
    <d v="2016-04-03T16:25:41"/>
    <x v="159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n v="1427503485"/>
    <n v="1423619085"/>
    <d v="2015-03-28T00:44:45"/>
    <x v="1592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n v="1425154655"/>
    <n v="1422562655"/>
    <d v="2015-02-28T20:17:35"/>
    <x v="1593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n v="1463329260"/>
    <n v="1458147982"/>
    <d v="2016-05-15T16:21:00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n v="1403122380"/>
    <n v="1400634728"/>
    <d v="2014-06-18T20:13:00"/>
    <x v="1595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n v="1418469569"/>
    <n v="1414577969"/>
    <d v="2014-12-13T11:19:29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n v="1474360197"/>
    <n v="1471768197"/>
    <d v="2016-09-20T08:29:57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n v="1437926458"/>
    <n v="1432742458"/>
    <d v="2015-07-26T16:00:58"/>
    <x v="159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n v="1460116576"/>
    <n v="1457528176"/>
    <d v="2016-04-08T11:56:16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n v="1405401060"/>
    <n v="1401585752"/>
    <d v="2014-07-15T05:11:00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n v="1304561633"/>
    <n v="1301969633"/>
    <d v="2011-05-05T02:13:53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n v="1318633200"/>
    <n v="1314947317"/>
    <d v="2011-10-14T23:00:00"/>
    <x v="1602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n v="1327723459"/>
    <n v="1322539459"/>
    <d v="2012-01-28T04:04:19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n v="1332011835"/>
    <n v="1328559435"/>
    <d v="2012-03-17T19:17:15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n v="1312182000"/>
    <n v="1311380313"/>
    <d v="2011-08-01T07:00:00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n v="1300930838"/>
    <n v="1293158438"/>
    <d v="2011-03-24T01:40:38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n v="1339701851"/>
    <n v="1337887451"/>
    <d v="2012-06-14T19:24:11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n v="1388553960"/>
    <n v="1385754986"/>
    <d v="2014-01-01T05:26:00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n v="1320220800"/>
    <n v="1315612909"/>
    <d v="2011-11-02T08:00:00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n v="1355609510"/>
    <n v="1353017510"/>
    <d v="2012-12-15T22:11:50"/>
    <x v="161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n v="1370390432"/>
    <n v="1368576032"/>
    <d v="2013-06-05T00:00:32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n v="1357160384"/>
    <n v="1354568384"/>
    <d v="2013-01-02T20:59:44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n v="1342921202"/>
    <n v="1340329202"/>
    <d v="2012-07-22T01:40:02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n v="1407085200"/>
    <n v="1401924769"/>
    <d v="2014-08-03T17:00:00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n v="1323742396"/>
    <n v="1319850796"/>
    <d v="2011-12-13T02:13:16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n v="1353621600"/>
    <n v="1350061821"/>
    <d v="2012-11-22T22:00:00"/>
    <x v="1616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n v="1383332400"/>
    <n v="1380470188"/>
    <d v="2013-11-01T19:00:00"/>
    <x v="1617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n v="1362757335"/>
    <n v="1359301335"/>
    <d v="2013-03-08T15:42:15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n v="1410755286"/>
    <n v="1408940886"/>
    <d v="2014-09-15T04:28:06"/>
    <x v="1619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n v="1361606940"/>
    <n v="1361002140"/>
    <d v="2013-02-23T08:09:00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n v="1338177540"/>
    <n v="1333550015"/>
    <d v="2012-05-28T03:59:00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n v="1418803140"/>
    <n v="1415343874"/>
    <d v="2014-12-17T07:59:00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n v="1377621089"/>
    <n v="1372437089"/>
    <d v="2013-08-27T16:31:29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n v="1357721335"/>
    <n v="1354265335"/>
    <d v="2013-01-09T08:48:55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n v="1347382053"/>
    <n v="1344962853"/>
    <d v="2012-09-11T16:47:33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n v="1385932867"/>
    <n v="1383337267"/>
    <d v="2013-12-01T21:21:07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n v="1353905940"/>
    <n v="1351011489"/>
    <d v="2012-11-26T04:59:00"/>
    <x v="1627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n v="1403026882"/>
    <n v="1400175682"/>
    <d v="2014-06-17T17:41:22"/>
    <x v="1628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n v="1392929333"/>
    <n v="1389041333"/>
    <d v="2014-02-20T20:48:53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n v="1330671540"/>
    <n v="1328040375"/>
    <d v="2012-03-02T06:59:00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n v="1350074261"/>
    <n v="1347482261"/>
    <d v="2012-10-12T20:37:41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n v="1316851854"/>
    <n v="1311667854"/>
    <d v="2011-09-24T08:10:54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n v="1326690000"/>
    <n v="1324329156"/>
    <d v="2012-01-16T05:00:00"/>
    <x v="1633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n v="1306994340"/>
    <n v="1303706001"/>
    <d v="2011-06-02T05:59:00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n v="1468270261"/>
    <n v="1463086261"/>
    <d v="2016-07-11T20:51:01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n v="1307851200"/>
    <n v="1304129088"/>
    <d v="2011-06-12T04:00:00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n v="1262302740"/>
    <n v="1257444140"/>
    <d v="2009-12-31T23:39:00"/>
    <x v="1637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n v="1362086700"/>
    <n v="1358180968"/>
    <d v="2013-02-28T21:25:00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n v="1330789165"/>
    <n v="1328197165"/>
    <d v="2012-03-03T15:39:25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n v="1280800740"/>
    <n v="1279603955"/>
    <d v="2010-08-03T01:59:00"/>
    <x v="164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n v="1418998744"/>
    <n v="1416406744"/>
    <d v="2014-12-19T14:19:04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n v="1308011727"/>
    <n v="1306283727"/>
    <d v="2011-06-14T00:35:27"/>
    <x v="1642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n v="1348516012"/>
    <n v="1345924012"/>
    <d v="2012-09-24T19:46:52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n v="1353551160"/>
    <n v="1348363560"/>
    <d v="2012-11-22T02:26:00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n v="1379515740"/>
    <n v="1378306140"/>
    <d v="2013-09-18T14:49:00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n v="1408039860"/>
    <n v="1405248503"/>
    <d v="2014-08-14T18:11:00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n v="1339235377"/>
    <n v="1336643377"/>
    <d v="2012-06-09T09:49:37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n v="1300636482"/>
    <n v="1298048082"/>
    <d v="2011-03-20T15:54:42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n v="1400862355"/>
    <n v="1396974355"/>
    <d v="2014-05-23T16:25:55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n v="1381314437"/>
    <n v="1378722437"/>
    <d v="2013-10-09T10:27:17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n v="1303801140"/>
    <n v="1300916220"/>
    <d v="2011-04-26T06:59:00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n v="1385297393"/>
    <n v="1382701793"/>
    <d v="2013-11-24T12:49:53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n v="1303675296"/>
    <n v="1300996896"/>
    <d v="2011-04-24T20:01:36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n v="1334784160"/>
    <n v="1332192160"/>
    <d v="2012-04-18T21:22:40"/>
    <x v="1654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n v="1333648820"/>
    <n v="1331060420"/>
    <d v="2012-04-05T18:00:20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n v="1355437052"/>
    <n v="1352845052"/>
    <d v="2012-12-13T22:17:32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n v="1337885168"/>
    <n v="1335293168"/>
    <d v="2012-05-24T18:46:08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n v="1355840400"/>
    <n v="1352524767"/>
    <d v="2012-12-18T14:20:00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n v="1387281600"/>
    <n v="1384811721"/>
    <d v="2013-12-17T12:00:00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n v="1462053540"/>
    <n v="1459355950"/>
    <d v="2016-04-30T21:59:00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n v="1453064400"/>
    <n v="1449359831"/>
    <d v="2016-01-17T21:00:00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n v="1325310336"/>
    <n v="1320122736"/>
    <d v="2011-12-31T05:45:36"/>
    <x v="1662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n v="1422750707"/>
    <n v="1420158707"/>
    <d v="2015-02-01T00:31:47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n v="1331870340"/>
    <n v="1328033818"/>
    <d v="2012-03-16T03:59:00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n v="1298343600"/>
    <n v="1295624113"/>
    <d v="2011-02-22T03:00:00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n v="1364447073"/>
    <n v="1361858673"/>
    <d v="2013-03-28T05:04:33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n v="1394521140"/>
    <n v="1392169298"/>
    <d v="2014-03-11T06:59:00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n v="1322454939"/>
    <n v="1319859339"/>
    <d v="2011-11-28T04:35:39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n v="1464729276"/>
    <n v="1459545276"/>
    <d v="2016-05-31T21:14:36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n v="1278302400"/>
    <n v="1273961999"/>
    <d v="2010-07-05T04:00:00"/>
    <x v="167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n v="1470056614"/>
    <n v="1467464614"/>
    <d v="2016-08-01T13:03:34"/>
    <x v="1671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n v="1338824730"/>
    <n v="1336232730"/>
    <d v="2012-06-04T15:45:30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n v="1425675892"/>
    <n v="1423083892"/>
    <d v="2015-03-06T21:04:52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n v="1471503540"/>
    <n v="1468852306"/>
    <d v="2016-08-18T06:59:00"/>
    <x v="1674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n v="1318802580"/>
    <n v="1316194540"/>
    <d v="2011-10-16T22:03:00"/>
    <x v="1675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n v="1334980740"/>
    <n v="1330968347"/>
    <d v="2012-04-21T03:59:00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n v="1460786340"/>
    <n v="1455615976"/>
    <d v="2016-04-16T05:59:00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n v="1391718671"/>
    <n v="1390509071"/>
    <d v="2014-02-06T20:31:11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n v="1311298745"/>
    <n v="1309311545"/>
    <d v="2011-07-22T01:39:05"/>
    <x v="1679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n v="1405188667"/>
    <n v="1402596667"/>
    <d v="2014-07-12T18:11:07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n v="1490752800"/>
    <n v="1486522484"/>
    <d v="2017-03-29T02:00:00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n v="1492142860"/>
    <n v="1486962460"/>
    <d v="2017-04-14T04:07:40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n v="1491590738"/>
    <n v="1489517138"/>
    <d v="2017-04-07T18:45:38"/>
    <x v="1683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n v="1489775641"/>
    <n v="1487360041"/>
    <d v="2017-03-17T18:34:01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n v="1490331623"/>
    <n v="1487743223"/>
    <d v="2017-03-24T05:00:23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n v="1493320519"/>
    <n v="1488140119"/>
    <d v="2017-04-27T19:15:19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n v="1491855300"/>
    <n v="1488935245"/>
    <d v="2017-04-10T20:15:00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n v="1491738594"/>
    <n v="1489150194"/>
    <d v="2017-04-09T11:49:54"/>
    <x v="1688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n v="1489700230"/>
    <n v="1487111830"/>
    <d v="2017-03-16T21:37:10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n v="1491470442"/>
    <n v="1488882042"/>
    <d v="2017-04-06T09:20:42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n v="1491181200"/>
    <n v="1488387008"/>
    <d v="2017-04-03T01:00:00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n v="1490572740"/>
    <n v="1487734667"/>
    <d v="2017-03-26T23:59:00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n v="1491768000"/>
    <n v="1489097112"/>
    <d v="2017-04-09T20:00:00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n v="1490589360"/>
    <n v="1488038674"/>
    <d v="2017-03-27T04:36:00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n v="1491786000"/>
    <n v="1488847514"/>
    <d v="2017-04-10T01:00:00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n v="1491007211"/>
    <n v="1488418811"/>
    <d v="2017-04-01T00:40:11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n v="1491781648"/>
    <n v="1489193248"/>
    <d v="2017-04-09T23:47:28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n v="1490499180"/>
    <n v="1488430760"/>
    <d v="2017-03-26T03:33:00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n v="1491943445"/>
    <n v="1489351445"/>
    <d v="2017-04-11T20:44:05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n v="1491019200"/>
    <n v="1488418990"/>
    <d v="2017-04-01T04:00:00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n v="1421337405"/>
    <n v="1418745405"/>
    <d v="2015-01-15T15:56:45"/>
    <x v="1701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n v="1427745150"/>
    <n v="1425156750"/>
    <d v="2015-03-30T19:52:30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n v="1441003537"/>
    <n v="1435819537"/>
    <d v="2015-08-31T06:45:37"/>
    <x v="1703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n v="1424056873"/>
    <n v="1421464873"/>
    <d v="2015-02-16T03:21:13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n v="1441814400"/>
    <n v="1440807846"/>
    <d v="2015-09-09T16:00:00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n v="1440314472"/>
    <n v="1435130472"/>
    <d v="2015-08-23T07:21:12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n v="1459181895"/>
    <n v="1456593495"/>
    <d v="2016-03-28T16:18:15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n v="1462135706"/>
    <n v="1458679706"/>
    <d v="2016-05-01T20:48:26"/>
    <x v="1708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n v="1409513940"/>
    <n v="1405949514"/>
    <d v="2014-08-31T19:39:00"/>
    <x v="1709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n v="1453122000"/>
    <n v="1449151888"/>
    <d v="2016-01-18T13:00:00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n v="1409585434"/>
    <n v="1406907034"/>
    <d v="2014-09-01T15:30:34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n v="1435701353"/>
    <n v="1430517353"/>
    <d v="2015-06-30T21:55:53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n v="1412536412"/>
    <n v="1409944412"/>
    <d v="2014-10-05T19:13:32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n v="1430517761"/>
    <n v="1427925761"/>
    <d v="2015-05-01T22:02:41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n v="1427772120"/>
    <n v="1425186785"/>
    <d v="2015-03-31T03:22:00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n v="1481295099"/>
    <n v="1477835499"/>
    <d v="2016-12-09T14:51:39"/>
    <x v="1716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n v="1461211200"/>
    <n v="1459467238"/>
    <d v="2016-04-21T04:00:00"/>
    <x v="1717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n v="1463201940"/>
    <n v="1459435149"/>
    <d v="2016-05-14T04:59:00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n v="1410958191"/>
    <n v="1408366191"/>
    <d v="2014-09-17T12:49:51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n v="1415562471"/>
    <n v="1412966871"/>
    <d v="2014-11-09T19:47:51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n v="1449831863"/>
    <n v="1447239863"/>
    <d v="2015-12-11T11:04:23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n v="1459642200"/>
    <n v="1456441429"/>
    <d v="2016-04-03T00:10:00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n v="1435730400"/>
    <n v="1430855315"/>
    <d v="2015-07-01T06:00:00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n v="1414707762"/>
    <n v="1412115762"/>
    <d v="2014-10-30T22:22:42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n v="1408922049"/>
    <n v="1406330049"/>
    <d v="2014-08-24T23:14:09"/>
    <x v="1725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n v="1403906664"/>
    <n v="1401401064"/>
    <d v="2014-06-27T22:04:24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n v="1428231600"/>
    <n v="1423520177"/>
    <d v="2015-04-05T11:00:00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n v="1445439674"/>
    <n v="1442847674"/>
    <d v="2015-10-21T15:01:14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n v="1465521306"/>
    <n v="1460337306"/>
    <d v="2016-06-10T01:15:06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n v="1445738783"/>
    <n v="1443146783"/>
    <d v="2015-10-25T02:06:23"/>
    <x v="1730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n v="1434034800"/>
    <n v="1432849552"/>
    <d v="2015-06-11T15:00:00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n v="1452920400"/>
    <n v="1447777481"/>
    <d v="2016-01-16T05:00:00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n v="1473802200"/>
    <n v="1472746374"/>
    <d v="2016-09-13T21:30:00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n v="1431046356"/>
    <n v="1428454356"/>
    <d v="2015-05-08T00:52:36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n v="1470598345"/>
    <n v="1468006345"/>
    <d v="2016-08-07T19:32:25"/>
    <x v="173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n v="1447018833"/>
    <n v="1444423233"/>
    <d v="2015-11-08T21:40:33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n v="1437432392"/>
    <n v="1434840392"/>
    <d v="2015-07-20T22:46:32"/>
    <x v="1737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n v="1412283542"/>
    <n v="1409691542"/>
    <d v="2014-10-02T20:59:02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n v="1462391932"/>
    <n v="1457297932"/>
    <d v="2016-05-04T19:58:52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n v="1437075422"/>
    <n v="1434483422"/>
    <d v="2015-07-16T19:37:02"/>
    <x v="1740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n v="1433948671"/>
    <n v="1430060671"/>
    <d v="2015-06-10T15:04:31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n v="1483822800"/>
    <n v="1481058170"/>
    <d v="2017-01-07T21:00:00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n v="1472270340"/>
    <n v="1470348775"/>
    <d v="2016-08-27T03:59:00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n v="1425821477"/>
    <n v="1421937077"/>
    <d v="2015-03-08T13:31:17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n v="1482372000"/>
    <n v="1479276838"/>
    <d v="2016-12-22T02:00:00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n v="1479952800"/>
    <n v="1477368867"/>
    <d v="2016-11-24T02:00:00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n v="1447426800"/>
    <n v="1444904830"/>
    <d v="2015-11-13T15:00:00"/>
    <x v="1747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n v="1441234143"/>
    <n v="1438642143"/>
    <d v="2015-09-02T22:49:03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n v="1488394800"/>
    <n v="1485213921"/>
    <d v="2017-03-01T19:00:00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n v="1461096304"/>
    <n v="1458936304"/>
    <d v="2016-04-19T20:05:04"/>
    <x v="1750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n v="1426787123"/>
    <n v="1424198723"/>
    <d v="2015-03-19T17:45:23"/>
    <x v="1751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n v="1476425082"/>
    <n v="1473833082"/>
    <d v="2016-10-14T06:04:42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n v="1458579568"/>
    <n v="1455991168"/>
    <d v="2016-03-21T16:59:28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n v="1428091353"/>
    <n v="1425502953"/>
    <d v="2015-04-03T20:02:33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n v="1444071361"/>
    <n v="1441479361"/>
    <d v="2015-10-05T18:56:01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n v="1472443269"/>
    <n v="1468987269"/>
    <d v="2016-08-29T04:01:09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n v="1485631740"/>
    <n v="1483041083"/>
    <d v="2017-01-28T19:29:00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n v="1468536992"/>
    <n v="1463352992"/>
    <d v="2016-07-14T22:56:32"/>
    <x v="1758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n v="1427309629"/>
    <n v="1425585229"/>
    <d v="2015-03-25T18:53:49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n v="1456416513"/>
    <n v="1454688513"/>
    <d v="2016-02-25T16:08:33"/>
    <x v="1760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n v="1442065060"/>
    <n v="1437745060"/>
    <d v="2015-09-12T13:37:40"/>
    <x v="1761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n v="1457739245"/>
    <n v="1455147245"/>
    <d v="2016-03-11T23:34:05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n v="1477255840"/>
    <n v="1474663840"/>
    <d v="2016-10-23T20:50:40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n v="1407065979"/>
    <n v="1404560379"/>
    <d v="2014-08-03T11:39:39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n v="1407972712"/>
    <n v="1405380712"/>
    <d v="2014-08-13T23:31:52"/>
    <x v="1765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n v="1408999088"/>
    <n v="1407184688"/>
    <d v="2014-08-25T20:38:08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n v="1407080884"/>
    <n v="1404488884"/>
    <d v="2014-08-03T15:48:04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n v="1411824444"/>
    <n v="1406640444"/>
    <d v="2014-09-27T13:27:24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n v="1421177959"/>
    <n v="1418585959"/>
    <d v="2015-01-13T19:39:19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n v="1413312194"/>
    <n v="1410288194"/>
    <d v="2014-10-14T18:43:14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n v="1414107040"/>
    <n v="1411515040"/>
    <d v="2014-10-23T23:30:40"/>
    <x v="1771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n v="1404666836"/>
    <n v="1399482836"/>
    <d v="2014-07-06T17:13:56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n v="1421691298"/>
    <n v="1417803298"/>
    <d v="2015-01-19T18:14:58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n v="1417273140"/>
    <n v="1413609292"/>
    <d v="2014-11-29T14:59:00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n v="1414193160"/>
    <n v="1410305160"/>
    <d v="2014-10-24T23:26:00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n v="1414623471"/>
    <n v="1411513071"/>
    <d v="2014-10-29T22:57:51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n v="1424421253"/>
    <n v="1421829253"/>
    <d v="2015-02-20T08:34:13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n v="1427485395"/>
    <n v="1423600995"/>
    <d v="2015-03-27T19:43:15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n v="1472834180"/>
    <n v="1470242180"/>
    <d v="2016-09-02T16:36:20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n v="1467469510"/>
    <n v="1462285510"/>
    <d v="2016-07-02T14:25:10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n v="1473950945"/>
    <n v="1471272545"/>
    <d v="2016-09-15T14:49:05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n v="1456062489"/>
    <n v="1453211289"/>
    <d v="2016-02-21T13:48:09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n v="1432248478"/>
    <n v="1429656478"/>
    <d v="2015-05-21T22:47:58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n v="1422674700"/>
    <n v="1419954240"/>
    <d v="2015-01-31T03:25:00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n v="1413417600"/>
    <n v="1410750855"/>
    <d v="2014-10-16T00:00:00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n v="1418649177"/>
    <n v="1416057177"/>
    <d v="2014-12-15T13:12:57"/>
    <x v="1786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n v="1428158637"/>
    <n v="1425570237"/>
    <d v="2015-04-04T14:43:57"/>
    <x v="178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n v="1414795542"/>
    <n v="1412203542"/>
    <d v="2014-10-31T22:45:42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n v="1421042403"/>
    <n v="1415858403"/>
    <d v="2015-01-12T06:00:03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n v="1423152678"/>
    <n v="1420560678"/>
    <d v="2015-02-05T16:11:18"/>
    <x v="1790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n v="1422553565"/>
    <n v="1417369565"/>
    <d v="2015-01-29T17:46:05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n v="1439189940"/>
    <n v="1435970682"/>
    <d v="2015-08-10T06:59:00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n v="1417127040"/>
    <n v="1414531440"/>
    <d v="2014-11-27T22:24:00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n v="1423660422"/>
    <n v="1420636422"/>
    <d v="2015-02-11T13:13:42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n v="1476460800"/>
    <n v="1473922541"/>
    <d v="2016-10-14T16:00:00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n v="1469356366"/>
    <n v="1464172366"/>
    <d v="2016-07-24T10:32:46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n v="1481809189"/>
    <n v="1479217189"/>
    <d v="2016-12-15T13:39:49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n v="1454572233"/>
    <n v="1449388233"/>
    <d v="2016-02-04T07:50:33"/>
    <x v="1798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n v="1415740408"/>
    <n v="1414008808"/>
    <d v="2014-11-11T21:13:28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n v="1476109970"/>
    <n v="1473517970"/>
    <d v="2016-10-10T14:32:50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n v="1450181400"/>
    <n v="1447429868"/>
    <d v="2015-12-15T12:10:00"/>
    <x v="1801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n v="1435442340"/>
    <n v="1433416830"/>
    <d v="2015-06-27T21:59:00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n v="1423878182"/>
    <n v="1421199782"/>
    <d v="2015-02-14T01:43:02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n v="1447521404"/>
    <n v="1444061804"/>
    <d v="2015-11-14T17:16:44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n v="1443808800"/>
    <n v="1441048658"/>
    <d v="2015-10-02T18:00:00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n v="1412090349"/>
    <n v="1409066349"/>
    <d v="2014-09-30T15:19:09"/>
    <x v="1806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n v="1411868313"/>
    <n v="1409276313"/>
    <d v="2014-09-28T01:38:33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n v="1486830030"/>
    <n v="1483806030"/>
    <d v="2017-02-11T16:20:30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n v="1425246439"/>
    <n v="1422222439"/>
    <d v="2015-03-01T21:47:19"/>
    <x v="180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n v="1408657826"/>
    <n v="1407621026"/>
    <d v="2014-08-21T21:50:26"/>
    <x v="1810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n v="1414123200"/>
    <n v="1408962270"/>
    <d v="2014-10-24T04:00:00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n v="1467531536"/>
    <n v="1464939536"/>
    <d v="2016-07-03T07:38:56"/>
    <x v="1812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n v="1407532812"/>
    <n v="1404940812"/>
    <d v="2014-08-08T21:20:12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n v="1425108736"/>
    <n v="1422516736"/>
    <d v="2015-02-28T07:32:16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n v="1435787137"/>
    <n v="1434577537"/>
    <d v="2015-07-01T21:45:37"/>
    <x v="1815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n v="1469473200"/>
    <n v="1467061303"/>
    <d v="2016-07-25T19:00:00"/>
    <x v="1816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n v="1485759540"/>
    <n v="1480607607"/>
    <d v="2017-01-30T06:59:00"/>
    <x v="1817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n v="1428035850"/>
    <n v="1425447450"/>
    <d v="2015-04-03T04:37:30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n v="1406743396"/>
    <n v="1404151396"/>
    <d v="2014-07-30T18:03:16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n v="1427850090"/>
    <n v="1425261690"/>
    <d v="2015-04-01T01:01:30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n v="1330760367"/>
    <n v="1326872367"/>
    <d v="2012-03-03T07:39:27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n v="1391194860"/>
    <n v="1388084862"/>
    <d v="2014-01-31T19:01:00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n v="1351095976"/>
    <n v="1348503976"/>
    <d v="2012-10-24T16:26:16"/>
    <x v="1823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n v="1389146880"/>
    <n v="1387403967"/>
    <d v="2014-01-08T02:08:00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n v="1373572903"/>
    <n v="1371585703"/>
    <d v="2013-07-11T20:01:43"/>
    <x v="1825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n v="1392675017"/>
    <n v="1390083017"/>
    <d v="2014-02-17T22:10:17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n v="1299138561"/>
    <n v="1294818561"/>
    <d v="2011-03-03T07:49:21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n v="1399672800"/>
    <n v="1396906530"/>
    <d v="2014-05-09T22:00:00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n v="1295647200"/>
    <n v="1291428371"/>
    <d v="2011-01-21T22:00:00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n v="1393259107"/>
    <n v="1390667107"/>
    <d v="2014-02-24T16:25:07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n v="1336866863"/>
    <n v="1335570863"/>
    <d v="2012-05-12T23:54:23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n v="1299243427"/>
    <n v="1296651427"/>
    <d v="2011-03-04T12:57:07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n v="1362211140"/>
    <n v="1359421403"/>
    <d v="2013-03-02T07:59:00"/>
    <x v="1833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n v="1422140895"/>
    <n v="1418684895"/>
    <d v="2015-01-24T23:08:15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n v="1459439471"/>
    <n v="1456851071"/>
    <d v="2016-03-31T15:51:11"/>
    <x v="1835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n v="1361129129"/>
    <n v="1359660329"/>
    <d v="2013-02-17T19:25:29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n v="1332029335"/>
    <n v="1326848935"/>
    <d v="2012-03-18T00:08:55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n v="1317438000"/>
    <n v="1314989557"/>
    <d v="2011-10-01T03:00:00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n v="1475342382"/>
    <n v="1472750382"/>
    <d v="2016-10-01T17:19:42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n v="1367902740"/>
    <n v="1366251510"/>
    <d v="2013-05-07T04:59:00"/>
    <x v="184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n v="1400561940"/>
    <n v="1397679445"/>
    <d v="2014-05-20T04:59:00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n v="1425275940"/>
    <n v="1422371381"/>
    <d v="2015-03-02T05:59:00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n v="1298245954"/>
    <n v="1295653954"/>
    <d v="2011-02-20T23:52:34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n v="1307761200"/>
    <n v="1304464914"/>
    <d v="2011-06-11T03:00:00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n v="1466139300"/>
    <n v="1464854398"/>
    <d v="2016-06-17T04:55:00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n v="1355585777"/>
    <n v="1352993777"/>
    <d v="2012-12-15T15:36:17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n v="1429594832"/>
    <n v="1427780432"/>
    <d v="2015-04-21T05:40:32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n v="1312095540"/>
    <n v="1306608888"/>
    <d v="2011-07-31T06:59:00"/>
    <x v="1848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n v="1350505059"/>
    <n v="1347913059"/>
    <d v="2012-10-17T20:17:39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n v="1405033300"/>
    <n v="1402441300"/>
    <d v="2014-07-10T23:01:40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n v="1406509200"/>
    <n v="1404769538"/>
    <d v="2014-07-28T01:00:00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n v="1429920000"/>
    <n v="1426703452"/>
    <d v="2015-04-25T00:00:00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n v="1352860017"/>
    <n v="1348536417"/>
    <d v="2012-11-14T02:26:57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n v="1369355437"/>
    <n v="1366763437"/>
    <d v="2013-05-24T00:30:37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n v="1389012940"/>
    <n v="1385124940"/>
    <d v="2014-01-06T12:55:40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n v="1405715472"/>
    <n v="1403901072"/>
    <d v="2014-07-18T20:31:12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n v="1410546413"/>
    <n v="1407954413"/>
    <d v="2014-09-12T18:26:53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n v="1324014521"/>
    <n v="1318826921"/>
    <d v="2011-12-16T05:48:41"/>
    <x v="1858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n v="1316716129"/>
    <n v="1314124129"/>
    <d v="2011-09-22T18:28:49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n v="1391706084"/>
    <n v="1389891684"/>
    <d v="2014-02-06T17:01:24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n v="1422256341"/>
    <n v="1419664341"/>
    <d v="2015-01-26T07:12:21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n v="1488958200"/>
    <n v="1484912974"/>
    <d v="2017-03-08T07:30:00"/>
    <x v="1862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n v="1402600085"/>
    <n v="1400008085"/>
    <d v="2014-06-12T19:08:05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n v="1399223500"/>
    <n v="1396631500"/>
    <d v="2014-05-04T17:11:40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n v="1478425747"/>
    <n v="1475398147"/>
    <d v="2016-11-06T09:49:07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n v="1488340800"/>
    <n v="1483768497"/>
    <d v="2017-03-01T04:00:00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n v="1478383912"/>
    <n v="1475791912"/>
    <d v="2016-11-05T22:11:52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n v="1450166340"/>
    <n v="1448044925"/>
    <d v="2015-12-15T07:59:00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n v="1483488249"/>
    <n v="1480896249"/>
    <d v="2017-01-04T00:04:09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n v="1454213820"/>
    <n v="1451723535"/>
    <d v="2016-01-31T04:17:00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n v="1416512901"/>
    <n v="1413053301"/>
    <d v="2014-11-20T19:48:21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n v="1435633602"/>
    <n v="1433041602"/>
    <d v="2015-06-30T03:06:42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n v="1436373900"/>
    <n v="1433861210"/>
    <d v="2015-07-08T16:45:00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n v="1467155733"/>
    <n v="1465427733"/>
    <d v="2016-06-28T23:15:33"/>
    <x v="1874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n v="1470519308"/>
    <n v="1465335308"/>
    <d v="2016-08-06T21:35:08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n v="1402901405"/>
    <n v="1400309405"/>
    <d v="2014-06-16T06:50:05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n v="1425170525"/>
    <n v="1422664925"/>
    <d v="2015-03-01T00:42:05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n v="1402618355"/>
    <n v="1400026355"/>
    <d v="2014-06-13T00:12:35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n v="1457966129"/>
    <n v="1455377729"/>
    <d v="2016-03-14T14:35:29"/>
    <x v="187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n v="1459341380"/>
    <n v="1456839380"/>
    <d v="2016-03-30T12:36:20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n v="1425955189"/>
    <n v="1423366789"/>
    <d v="2015-03-10T02:39:49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n v="1341964080"/>
    <n v="1339109212"/>
    <d v="2012-07-10T23:48:00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n v="1333921508"/>
    <n v="1331333108"/>
    <d v="2012-04-08T21:45:08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n v="1354017600"/>
    <n v="1350967535"/>
    <d v="2012-11-27T12:00:00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n v="1344636000"/>
    <n v="1341800110"/>
    <d v="2012-08-10T22:00:00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n v="1415832338"/>
    <n v="1413236738"/>
    <d v="2014-11-12T22:45:38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n v="1449178200"/>
    <n v="1447614732"/>
    <d v="2015-12-03T21:30:00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n v="1275368340"/>
    <n v="1272692732"/>
    <d v="2010-06-01T04:59:00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n v="1363024946"/>
    <n v="1359140546"/>
    <d v="2013-03-11T18:02:26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n v="1355597528"/>
    <n v="1353005528"/>
    <d v="2012-12-15T18:52:08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n v="1279778400"/>
    <n v="1275851354"/>
    <d v="2010-07-22T06:00:00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n v="1307459881"/>
    <n v="1304867881"/>
    <d v="2011-06-07T15:18:01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n v="1302926340"/>
    <n v="1301524585"/>
    <d v="2011-04-16T03:59:00"/>
    <x v="1893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n v="1329082983"/>
    <n v="1326404583"/>
    <d v="2012-02-12T21:43:03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n v="1445363722"/>
    <n v="1442771722"/>
    <d v="2015-10-20T17:55:22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n v="1334250165"/>
    <n v="1331658165"/>
    <d v="2012-04-12T17:02:45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n v="1393966800"/>
    <n v="1392040806"/>
    <d v="2014-03-04T21:00:00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n v="1454349600"/>
    <n v="1451277473"/>
    <d v="2016-02-01T18:00:00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n v="1427319366"/>
    <n v="1424730966"/>
    <d v="2015-03-25T21:36:06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n v="1349517540"/>
    <n v="1347137731"/>
    <d v="2012-10-06T09:59:00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n v="1432299600"/>
    <n v="1429707729"/>
    <d v="2015-05-22T13:00:00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n v="1425495447"/>
    <n v="1422903447"/>
    <d v="2015-03-04T18:57:27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n v="1485541791"/>
    <n v="1480357791"/>
    <d v="2017-01-27T18:29:51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n v="1451752021"/>
    <n v="1447864021"/>
    <d v="2016-01-02T16:27:01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n v="1410127994"/>
    <n v="1407535994"/>
    <d v="2014-09-07T22:13:14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n v="1466697983"/>
    <n v="1464105983"/>
    <d v="2016-06-23T16:06:23"/>
    <x v="190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n v="1400853925"/>
    <n v="1399557925"/>
    <d v="2014-05-23T14:05:25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n v="1483048900"/>
    <n v="1480456900"/>
    <d v="2016-12-29T22:01:40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n v="1414059479"/>
    <n v="1411467479"/>
    <d v="2014-10-23T10:17:59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n v="1446331500"/>
    <n v="1442531217"/>
    <d v="2015-10-31T22:45:00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n v="1407545334"/>
    <n v="1404953334"/>
    <d v="2014-08-09T00:48:54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n v="1433395560"/>
    <n v="1430803560"/>
    <d v="2015-06-04T05:26:00"/>
    <x v="1912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n v="1412770578"/>
    <n v="1410178578"/>
    <d v="2014-10-08T12:16:18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n v="1414814340"/>
    <n v="1413519073"/>
    <d v="2014-11-01T03:59:00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n v="1409620222"/>
    <n v="1407892222"/>
    <d v="2014-09-02T01:10:22"/>
    <x v="1915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n v="1478542375"/>
    <n v="1476378775"/>
    <d v="2016-11-07T18:12:55"/>
    <x v="1916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n v="1486708133"/>
    <n v="1484116133"/>
    <d v="2017-02-10T06:28:53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n v="1407869851"/>
    <n v="1404845851"/>
    <d v="2014-08-12T18:57:31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n v="1432069249"/>
    <n v="1429477249"/>
    <d v="2015-05-19T21:00:49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n v="1445468400"/>
    <n v="1443042061"/>
    <d v="2015-10-21T23:00:00"/>
    <x v="192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n v="1342243143"/>
    <n v="1339651143"/>
    <d v="2012-07-14T05:19:03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n v="1386828507"/>
    <n v="1384236507"/>
    <d v="2013-12-12T06:08:27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n v="1317099540"/>
    <n v="1313612532"/>
    <d v="2011-09-27T04:59:00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n v="1389814380"/>
    <n v="1387390555"/>
    <d v="2014-01-15T19:33:00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n v="1381449600"/>
    <n v="1379540288"/>
    <d v="2013-10-11T00:00:00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n v="1288657560"/>
    <n v="1286319256"/>
    <d v="2010-11-02T00:26:00"/>
    <x v="1926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n v="1331182740"/>
    <n v="1329856839"/>
    <d v="2012-03-08T04:59:00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n v="1367940794"/>
    <n v="1365348794"/>
    <d v="2013-05-07T15:33:14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n v="1309825866"/>
    <n v="1306197066"/>
    <d v="2011-07-05T00:31:06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n v="1373203482"/>
    <n v="1368019482"/>
    <d v="2013-07-07T13:24:42"/>
    <x v="1930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n v="1337657400"/>
    <n v="1336512309"/>
    <d v="2012-05-22T03:30:00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n v="1327433173"/>
    <n v="1325618773"/>
    <d v="2012-01-24T19:26:13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n v="1411787307"/>
    <n v="1409195307"/>
    <d v="2014-09-27T03:08:27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n v="1324789200"/>
    <n v="1321649321"/>
    <d v="2011-12-25T05:00:00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n v="1403326740"/>
    <n v="1400106171"/>
    <d v="2014-06-21T04:59:00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n v="1323151140"/>
    <n v="1320528070"/>
    <d v="2011-12-06T05:59:00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n v="1339732740"/>
    <n v="1338346281"/>
    <d v="2012-06-15T03:59:00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n v="1372741200"/>
    <n v="1370067231"/>
    <d v="2013-07-02T05:00:00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n v="1362955108"/>
    <n v="1360366708"/>
    <d v="2013-03-10T22:38:28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n v="1308110340"/>
    <n v="1304770233"/>
    <d v="2011-06-15T03:59:00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n v="1400137131"/>
    <n v="1397545131"/>
    <d v="2014-05-15T06:58:51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n v="1309809140"/>
    <n v="1302033140"/>
    <d v="2011-07-04T19:52:20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n v="1470896916"/>
    <n v="1467008916"/>
    <d v="2016-08-11T06:28:36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n v="1398952890"/>
    <n v="1396360890"/>
    <d v="2014-05-01T14:01:30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n v="1436680958"/>
    <n v="1433224958"/>
    <d v="2015-07-12T06:02:38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n v="1397961361"/>
    <n v="1392780961"/>
    <d v="2014-04-20T02:36:01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n v="1258955940"/>
    <n v="1255730520"/>
    <d v="2009-11-23T05:59:00"/>
    <x v="1947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n v="1465232520"/>
    <n v="1460557809"/>
    <d v="2016-06-06T17:02:00"/>
    <x v="1948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n v="1404986951"/>
    <n v="1402394951"/>
    <d v="2014-07-10T10:09:11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n v="1303446073"/>
    <n v="1300767673"/>
    <d v="2011-04-22T04:21:13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n v="1478516737"/>
    <n v="1475921137"/>
    <d v="2016-11-07T11:05:37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n v="1381934015"/>
    <n v="1378737215"/>
    <d v="2013-10-16T14:33:35"/>
    <x v="1952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n v="1330657200"/>
    <n v="1328158065"/>
    <d v="2012-03-02T03:00:00"/>
    <x v="1953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n v="1457758800"/>
    <n v="1453730176"/>
    <d v="2016-03-12T05:00:00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n v="1337799600"/>
    <n v="1334989881"/>
    <d v="2012-05-23T19:00:00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n v="1429391405"/>
    <n v="1425507005"/>
    <d v="2015-04-18T21:10:05"/>
    <x v="1956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n v="1351304513"/>
    <n v="1348712513"/>
    <d v="2012-10-27T02:21:53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n v="1364078561"/>
    <n v="1361490161"/>
    <d v="2013-03-23T22:42:41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n v="1412121600"/>
    <n v="1408565860"/>
    <d v="2014-10-01T00:00:00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n v="1419151341"/>
    <n v="1416559341"/>
    <d v="2014-12-21T08:42:21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n v="1349495940"/>
    <n v="1346042417"/>
    <d v="2012-10-06T03:59:00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n v="1400006636"/>
    <n v="1397414636"/>
    <d v="2014-05-13T18:43:56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n v="1410862734"/>
    <n v="1407838734"/>
    <d v="2014-09-16T10:18:54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n v="1461306772"/>
    <n v="1458714772"/>
    <d v="2016-04-22T06:32:52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n v="1326330000"/>
    <n v="1324433310"/>
    <d v="2012-01-12T01:00:00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n v="1408021098"/>
    <n v="1405429098"/>
    <d v="2014-08-14T12:58:18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n v="1398959729"/>
    <n v="1396367729"/>
    <d v="2014-05-01T15:55:29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n v="1480777515"/>
    <n v="1478095515"/>
    <d v="2016-12-03T15:05:15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n v="1470423668"/>
    <n v="1467831668"/>
    <d v="2016-08-05T19:01:08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n v="1366429101"/>
    <n v="1361248701"/>
    <d v="2013-04-20T03:38:21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n v="1384488000"/>
    <n v="1381752061"/>
    <d v="2013-11-15T04:00:00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n v="1353201444"/>
    <n v="1350605844"/>
    <d v="2012-11-18T01:17:24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n v="1470466800"/>
    <n v="1467134464"/>
    <d v="2016-08-06T07:00:00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n v="1376899269"/>
    <n v="1371715269"/>
    <d v="2013-08-19T08:01:09"/>
    <x v="1974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n v="1362938851"/>
    <n v="1360346851"/>
    <d v="2013-03-10T18:07:31"/>
    <x v="1975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n v="1373751325"/>
    <n v="1371159325"/>
    <d v="2013-07-13T21:35:25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n v="1450511940"/>
    <n v="1446527540"/>
    <d v="2015-12-19T07:59:00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n v="1339484400"/>
    <n v="1336627492"/>
    <d v="2012-06-12T07:00:00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n v="1447909140"/>
    <n v="1444734146"/>
    <d v="2015-11-19T04:59:00"/>
    <x v="1979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n v="1459684862"/>
    <n v="1456232462"/>
    <d v="2016-04-03T12:01:02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n v="1404926665"/>
    <n v="1402334665"/>
    <d v="2014-07-09T17:24:25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n v="1480863887"/>
    <n v="1478268287"/>
    <d v="2016-12-04T15:04:47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n v="1472799600"/>
    <n v="1470874618"/>
    <d v="2016-09-02T07:00:00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n v="1417377481"/>
    <n v="1412189881"/>
    <d v="2014-11-30T19:58:01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n v="1470178800"/>
    <n v="1467650771"/>
    <d v="2016-08-02T23:00:00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n v="1457947483"/>
    <n v="1455359083"/>
    <d v="2016-03-14T09:24:43"/>
    <x v="1986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n v="1425223276"/>
    <n v="1422631276"/>
    <d v="2015-03-01T15:21:16"/>
    <x v="1987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n v="1440094742"/>
    <n v="1437502742"/>
    <d v="2015-08-20T18:19:02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n v="1481473208"/>
    <n v="1478881208"/>
    <d v="2016-12-11T16:20:08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n v="1455338532"/>
    <n v="1454042532"/>
    <d v="2016-02-13T04:42:12"/>
    <x v="1990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n v="1435958786"/>
    <n v="1434144386"/>
    <d v="2015-07-03T21:26:26"/>
    <x v="1991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n v="1424229991"/>
    <n v="1421637991"/>
    <d v="2015-02-18T03:26:31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n v="1450706837"/>
    <n v="1448114837"/>
    <d v="2015-12-21T14:07:17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n v="1481072942"/>
    <n v="1475885342"/>
    <d v="2016-12-07T01:09:02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n v="1437082736"/>
    <n v="1435354736"/>
    <d v="2015-07-16T21:38:56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n v="1405021211"/>
    <n v="1402429211"/>
    <d v="2014-07-10T19:40:11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n v="1409091612"/>
    <n v="1406499612"/>
    <d v="2014-08-26T22:20:12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n v="1406861438"/>
    <n v="1402973438"/>
    <d v="2014-08-01T02:50:38"/>
    <x v="199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n v="1415882108"/>
    <n v="1413286508"/>
    <d v="2014-11-13T12:35:08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n v="1452120613"/>
    <n v="1449528613"/>
    <d v="2016-01-06T22:50:13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n v="1434139200"/>
    <n v="1431406916"/>
    <d v="2015-06-12T20:00:00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n v="1485191143"/>
    <n v="1482599143"/>
    <d v="2017-01-23T17:05:43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n v="1278111600"/>
    <n v="1276830052"/>
    <d v="2010-07-02T23:00:00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n v="1405002663"/>
    <n v="1402410663"/>
    <d v="2014-07-10T14:31:03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n v="1381895940"/>
    <n v="1379532618"/>
    <d v="2013-10-16T03:59:00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n v="1417611645"/>
    <n v="1414584045"/>
    <d v="2014-12-03T13:00:45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n v="1282622400"/>
    <n v="1276891586"/>
    <d v="2010-08-24T04:00:00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n v="1316442622"/>
    <n v="1312641022"/>
    <d v="2011-09-19T14:30:22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n v="1479890743"/>
    <n v="1476776743"/>
    <d v="2016-11-23T08:45:43"/>
    <x v="2009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n v="1471564491"/>
    <n v="1468972491"/>
    <d v="2016-08-18T23:54:51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n v="1452553200"/>
    <n v="1449650173"/>
    <d v="2016-01-11T23:00:00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n v="1423165441"/>
    <n v="1420573441"/>
    <d v="2015-02-05T19:44:01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n v="1468019014"/>
    <n v="1462835014"/>
    <d v="2016-07-08T23:03:34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n v="1364184539"/>
    <n v="1361250539"/>
    <d v="2013-03-25T04:08:59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n v="1315602163"/>
    <n v="1313010163"/>
    <d v="2011-09-09T21:02:43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n v="1362863299"/>
    <n v="1360271299"/>
    <d v="2013-03-09T21:08:19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n v="1332561600"/>
    <n v="1329873755"/>
    <d v="2012-03-24T04:00:00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n v="1439455609"/>
    <n v="1436863609"/>
    <d v="2015-08-13T08:46:49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n v="1474563621"/>
    <n v="1471971621"/>
    <d v="2016-09-22T17:00:21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n v="1400108640"/>
    <n v="1396923624"/>
    <d v="2014-05-14T23:04:00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n v="1411522897"/>
    <n v="1407634897"/>
    <d v="2014-09-24T01:41:37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n v="1465652372"/>
    <n v="1463060372"/>
    <d v="2016-06-11T13:39:32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n v="1434017153"/>
    <n v="1431425153"/>
    <d v="2015-06-11T10:05:53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n v="1344826800"/>
    <n v="1341875544"/>
    <d v="2012-08-13T03:00:00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n v="1433996746"/>
    <n v="1431404746"/>
    <d v="2015-06-11T04:25:46"/>
    <x v="2025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n v="1398052740"/>
    <n v="1394127585"/>
    <d v="2014-04-21T03:59:00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n v="1427740319"/>
    <n v="1423855919"/>
    <d v="2015-03-30T18:31:59"/>
    <x v="2027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n v="1268690100"/>
    <n v="1265493806"/>
    <d v="2010-03-15T21:55:00"/>
    <x v="2028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n v="1409099481"/>
    <n v="1406507481"/>
    <d v="2014-08-27T00:31:21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n v="1354233296"/>
    <n v="1351641296"/>
    <d v="2012-11-29T23:54:56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n v="1420765200"/>
    <n v="1417506853"/>
    <d v="2015-01-09T01:00:00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n v="1481778000"/>
    <n v="1479216874"/>
    <d v="2016-12-15T05:00:00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n v="1398477518"/>
    <n v="1395885518"/>
    <d v="2014-04-26T01:58:38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n v="1430981880"/>
    <n v="1426216033"/>
    <d v="2015-05-07T06:58:00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n v="1450486800"/>
    <n v="1446562807"/>
    <d v="2015-12-19T01:00:00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n v="1399668319"/>
    <n v="1397076319"/>
    <d v="2014-05-09T20:45:19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n v="1388383353"/>
    <n v="1383195753"/>
    <d v="2013-12-30T06:02:33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n v="1372701600"/>
    <n v="1369895421"/>
    <d v="2013-07-01T18:00:00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n v="1480568340"/>
    <n v="1477996325"/>
    <d v="2016-12-01T04:59:00"/>
    <x v="2039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n v="1384557303"/>
    <n v="1383257703"/>
    <d v="2013-11-15T23:15:03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n v="1478785027"/>
    <n v="1476189427"/>
    <d v="2016-11-10T13:37:07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n v="1453481974"/>
    <n v="1448297974"/>
    <d v="2016-01-22T16:59:34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n v="1481432340"/>
    <n v="1476764077"/>
    <d v="2016-12-11T04:59:00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n v="1434212714"/>
    <n v="1431620714"/>
    <d v="2015-06-13T16:25:14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n v="1341799647"/>
    <n v="1339207647"/>
    <d v="2012-07-09T02:07:27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n v="1369282044"/>
    <n v="1366690044"/>
    <d v="2013-05-23T04:07:24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n v="1429228800"/>
    <n v="1426714870"/>
    <d v="2015-04-17T00:00:00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n v="1369323491"/>
    <n v="1366731491"/>
    <d v="2013-05-23T15:38:11"/>
    <x v="2048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n v="1386025140"/>
    <n v="1382963963"/>
    <d v="2013-12-02T22:59:00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n v="1433036578"/>
    <n v="1429580578"/>
    <d v="2015-05-31T01:42:58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n v="1388017937"/>
    <n v="1385425937"/>
    <d v="2013-12-26T00:32:17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n v="1455933653"/>
    <n v="1452045653"/>
    <d v="2016-02-20T02:00:53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n v="1448466551"/>
    <n v="1445870951"/>
    <d v="2015-11-25T15:49:11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n v="1399033810"/>
    <n v="1396441810"/>
    <d v="2014-05-02T12:30:10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n v="1417579200"/>
    <n v="1415031043"/>
    <d v="2014-12-03T04:00:00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n v="1366222542"/>
    <n v="1363630542"/>
    <d v="2013-04-17T18:15:42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n v="1456487532"/>
    <n v="1453895532"/>
    <d v="2016-02-26T11:52:12"/>
    <x v="2057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n v="1425326400"/>
    <n v="1421916830"/>
    <d v="2015-03-02T20:00:00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n v="1454277540"/>
    <n v="1450880854"/>
    <d v="2016-01-31T21:59:00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n v="1406129150"/>
    <n v="1400945150"/>
    <d v="2014-07-23T15:25:50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n v="1483208454"/>
    <n v="1480616454"/>
    <d v="2016-12-31T18:20:54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n v="1458807098"/>
    <n v="1456218698"/>
    <d v="2016-03-24T08:11:38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n v="1463333701"/>
    <n v="1460482501"/>
    <d v="2016-05-15T17:35:01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n v="1370001600"/>
    <n v="1366879523"/>
    <d v="2013-05-31T12:00:00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n v="1387958429"/>
    <n v="1385366429"/>
    <d v="2013-12-25T08:00:29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n v="1408818683"/>
    <n v="1406226683"/>
    <d v="2014-08-23T18:31:23"/>
    <x v="2066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n v="1432499376"/>
    <n v="1429648176"/>
    <d v="2015-05-24T20:29:36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n v="1476994315"/>
    <n v="1474402315"/>
    <d v="2016-10-20T20:11:55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n v="1451776791"/>
    <n v="1449098391"/>
    <d v="2016-01-02T23:19:51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n v="1467128723"/>
    <n v="1464536723"/>
    <d v="2016-06-28T15:45:23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n v="1475390484"/>
    <n v="1471502484"/>
    <d v="2016-10-02T06:41:24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n v="1462629432"/>
    <n v="1460037432"/>
    <d v="2016-05-07T13:57:12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n v="1431100918"/>
    <n v="1427212918"/>
    <d v="2015-05-08T16:01:58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n v="1462564182"/>
    <n v="1459972182"/>
    <d v="2016-05-06T19:49:42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n v="1374769288"/>
    <n v="1372177288"/>
    <d v="2013-07-25T16:21:28"/>
    <x v="2075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n v="1406149689"/>
    <n v="1402693689"/>
    <d v="2014-07-23T21:08:09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n v="1433538000"/>
    <n v="1428541276"/>
    <d v="2015-06-05T21:00:00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n v="1482085857"/>
    <n v="1479493857"/>
    <d v="2016-12-18T18:30:57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n v="1435258800"/>
    <n v="1432659793"/>
    <d v="2015-06-25T19:00:00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n v="1447286300"/>
    <n v="1444690700"/>
    <d v="2015-11-11T23:58:20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n v="1337144340"/>
    <n v="1333597555"/>
    <d v="2012-05-16T04:59:00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n v="1322106796"/>
    <n v="1316919196"/>
    <d v="2011-11-24T03:53:16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n v="1338830395"/>
    <n v="1336238395"/>
    <d v="2012-06-04T17:19:55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n v="1399186740"/>
    <n v="1396468782"/>
    <d v="2014-05-04T06:59:00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n v="1342382587"/>
    <n v="1339790587"/>
    <d v="2012-07-15T20:03:07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n v="1323838740"/>
    <n v="1321200332"/>
    <d v="2011-12-14T04:59:00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n v="1315457658"/>
    <n v="1312865658"/>
    <d v="2011-09-08T04:54:18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n v="1284177540"/>
    <n v="1281028152"/>
    <d v="2010-09-11T03:59:00"/>
    <x v="2088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n v="1375408194"/>
    <n v="1372384194"/>
    <d v="2013-08-02T01:49:54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n v="1361696955"/>
    <n v="1359104955"/>
    <d v="2013-02-24T09:09:15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n v="1299009600"/>
    <n v="1294818278"/>
    <d v="2011-03-01T20:00:00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n v="1318006732"/>
    <n v="1312822732"/>
    <d v="2011-10-07T16:58:52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n v="1356211832"/>
    <n v="1351024232"/>
    <d v="2012-12-22T21:30:32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n v="1330916400"/>
    <n v="1327969730"/>
    <d v="2012-03-05T03:00:00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n v="1317576973"/>
    <n v="1312392973"/>
    <d v="2011-10-02T17:36:13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n v="1351223940"/>
    <n v="1349892735"/>
    <d v="2012-10-26T03:59:00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n v="1322751735"/>
    <n v="1317564135"/>
    <d v="2011-12-01T15:02:15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n v="1331174635"/>
    <n v="1328582635"/>
    <d v="2012-03-08T02:43:55"/>
    <x v="2098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n v="1435808400"/>
    <n v="1434650084"/>
    <d v="2015-07-02T03:40:00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n v="1341028740"/>
    <n v="1339704141"/>
    <d v="2012-06-30T03:59:00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n v="1329104114"/>
    <n v="1323920114"/>
    <d v="2012-02-13T03:35:14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n v="1304628648"/>
    <n v="1302036648"/>
    <d v="2011-05-05T20:50:48"/>
    <x v="2102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n v="1352488027"/>
    <n v="1349892427"/>
    <d v="2012-11-09T19:07:07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n v="1369958400"/>
    <n v="1367286434"/>
    <d v="2013-05-31T00:00:00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n v="1416542400"/>
    <n v="1415472953"/>
    <d v="2014-11-21T04:00:00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n v="1359176974"/>
    <n v="1356584974"/>
    <d v="2013-01-26T05:09:34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n v="1415815393"/>
    <n v="1413997393"/>
    <d v="2014-11-12T18:03:13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n v="1347249300"/>
    <n v="1344917580"/>
    <d v="2012-09-10T03:55:00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n v="1436115617"/>
    <n v="1433523617"/>
    <d v="2015-07-05T17:00:17"/>
    <x v="2109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n v="1401253140"/>
    <n v="1398873969"/>
    <d v="2014-05-28T04:59:00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n v="1313370000"/>
    <n v="1307594625"/>
    <d v="2011-08-15T01:00:00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n v="1366064193"/>
    <n v="1364854593"/>
    <d v="2013-04-15T22:16:33"/>
    <x v="2112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n v="1411505176"/>
    <n v="1408481176"/>
    <d v="2014-09-23T20:46:16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n v="1291870740"/>
    <n v="1286480070"/>
    <d v="2010-12-09T04:59:00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n v="1298167001"/>
    <n v="1295575001"/>
    <d v="2011-02-20T01:56:41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n v="1349203203"/>
    <n v="1345056003"/>
    <d v="2012-10-02T18:40:03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n v="1445921940"/>
    <n v="1444699549"/>
    <d v="2015-10-27T04:59:00"/>
    <x v="2117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n v="1311538136"/>
    <n v="1308946136"/>
    <d v="2011-07-24T20:08:56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n v="1345086445"/>
    <n v="1342494445"/>
    <d v="2012-08-16T03:07:25"/>
    <x v="2119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n v="1388617736"/>
    <n v="1384384136"/>
    <d v="2014-01-01T23:08:56"/>
    <x v="2120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n v="1484156948"/>
    <n v="1481564948"/>
    <d v="2017-01-11T17:49:08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n v="1483773169"/>
    <n v="1481181169"/>
    <d v="2017-01-07T07:12:49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n v="1268636340"/>
    <n v="1263982307"/>
    <d v="2010-03-15T06:59:00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n v="1291093200"/>
    <n v="1286930435"/>
    <d v="2010-11-30T05:00:00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n v="1438734833"/>
    <n v="1436142833"/>
    <d v="2015-08-05T00:33:53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n v="1418080887"/>
    <n v="1415488887"/>
    <d v="2014-12-08T23:21:27"/>
    <x v="2126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n v="1426158463"/>
    <n v="1423570063"/>
    <d v="2015-03-12T11:07:43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n v="1411324369"/>
    <n v="1406140369"/>
    <d v="2014-09-21T18:32:49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n v="1457570100"/>
    <n v="1454978100"/>
    <d v="2016-03-10T00:35:00"/>
    <x v="2129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n v="1408154663"/>
    <n v="1405130663"/>
    <d v="2014-08-16T02:04:23"/>
    <x v="2130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n v="1436677091"/>
    <n v="1434085091"/>
    <d v="2015-07-12T04:58:11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n v="1391427692"/>
    <n v="1388835692"/>
    <d v="2014-02-03T11:41:32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n v="1303628340"/>
    <n v="1300328399"/>
    <d v="2011-04-24T06:59:00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n v="1367097391"/>
    <n v="1364505391"/>
    <d v="2013-04-27T21:16:31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n v="1349392033"/>
    <n v="1346800033"/>
    <d v="2012-10-04T23:07:13"/>
    <x v="2135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n v="1382184786"/>
    <n v="1379592786"/>
    <d v="2013-10-19T12:13:06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n v="1417804229"/>
    <n v="1415212229"/>
    <d v="2014-12-05T18:30:29"/>
    <x v="2137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n v="1383959939"/>
    <n v="1381364339"/>
    <d v="2013-11-09T01:18:59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n v="1478196008"/>
    <n v="1475604008"/>
    <d v="2016-11-03T18:00:08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n v="1357934424"/>
    <n v="1355342424"/>
    <d v="2013-01-11T20:00:24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n v="1415947159"/>
    <n v="1413351559"/>
    <d v="2014-11-14T06:39:19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n v="1451494210"/>
    <n v="1449075010"/>
    <d v="2015-12-30T16:50:10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n v="1279738800"/>
    <n v="1275599812"/>
    <d v="2010-07-21T19:00:00"/>
    <x v="2143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n v="1379164040"/>
    <n v="1376399240"/>
    <d v="2013-09-14T13:07:20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n v="1385534514"/>
    <n v="1382938914"/>
    <d v="2013-11-27T06:41:54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n v="1455207510"/>
    <n v="1453997910"/>
    <d v="2016-02-11T16:18:30"/>
    <x v="2146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n v="1416125148"/>
    <n v="1413356748"/>
    <d v="2014-11-16T08:05:48"/>
    <x v="2147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n v="1427992582"/>
    <n v="1425404182"/>
    <d v="2015-04-02T16:36:22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n v="1280534400"/>
    <n v="1277512556"/>
    <d v="2010-07-31T00:00:00"/>
    <x v="2149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n v="1468392599"/>
    <n v="1465800599"/>
    <d v="2016-07-13T06:49:59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n v="1467231614"/>
    <n v="1464639614"/>
    <d v="2016-06-29T20:20:14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n v="1394909909"/>
    <n v="1392321509"/>
    <d v="2014-03-15T18:58:29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n v="1420876740"/>
    <n v="1417470718"/>
    <d v="2015-01-10T07:59:00"/>
    <x v="2153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n v="1390921827"/>
    <n v="1389193827"/>
    <d v="2014-01-28T15:10:27"/>
    <x v="2154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n v="1459443385"/>
    <n v="1456854985"/>
    <d v="2016-03-31T16:56:25"/>
    <x v="215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n v="1379363406"/>
    <n v="1375475406"/>
    <d v="2013-09-16T20:30:06"/>
    <x v="215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n v="1482479940"/>
    <n v="1479684783"/>
    <d v="2016-12-23T07:59:00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n v="1360009774"/>
    <n v="1356121774"/>
    <d v="2013-02-04T20:29:34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n v="1310837574"/>
    <n v="1308245574"/>
    <d v="2011-07-16T17:32:54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n v="1337447105"/>
    <n v="1334855105"/>
    <d v="2012-05-19T17:05:05"/>
    <x v="2160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n v="1443040059"/>
    <n v="1440448059"/>
    <d v="2015-09-23T20:27:39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n v="1406226191"/>
    <n v="1403547791"/>
    <d v="2014-07-24T18:23:11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n v="1433735400"/>
    <n v="1429306520"/>
    <d v="2015-06-08T03:50:00"/>
    <x v="2163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n v="1466827140"/>
    <n v="1464196414"/>
    <d v="2016-06-25T03:59:00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n v="1460127635"/>
    <n v="1457539235"/>
    <d v="2016-04-08T15:00:35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n v="1417813618"/>
    <n v="1413922018"/>
    <d v="2014-12-05T21:06:58"/>
    <x v="2166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n v="1347672937"/>
    <n v="1346463337"/>
    <d v="2012-09-15T01:35:37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n v="1486702800"/>
    <n v="1484058261"/>
    <d v="2017-02-10T05:00:00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n v="1488473351"/>
    <n v="1488214151"/>
    <d v="2017-03-02T16:49:11"/>
    <x v="2169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n v="1440266422"/>
    <n v="1436810422"/>
    <d v="2015-08-22T18:00:22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n v="1434949200"/>
    <n v="1431903495"/>
    <d v="2015-06-22T05:00:00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n v="1429365320"/>
    <n v="1426773320"/>
    <d v="2015-04-18T13:55:20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n v="1378785540"/>
    <n v="1376066243"/>
    <d v="2013-09-10T03:59:00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n v="1462453307"/>
    <n v="1459861307"/>
    <d v="2016-05-05T13:01:47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n v="1469059986"/>
    <n v="1468455186"/>
    <d v="2016-07-21T00:13:06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n v="1430579509"/>
    <n v="1427987509"/>
    <d v="2015-05-02T15:11:49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n v="1465192867"/>
    <n v="1463032867"/>
    <d v="2016-06-06T06:01:07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n v="1484752597"/>
    <n v="1482160597"/>
    <d v="2017-01-18T15:16:37"/>
    <x v="2178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n v="1428725192"/>
    <n v="1426133192"/>
    <d v="2015-04-11T04:06:32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n v="1447434268"/>
    <n v="1443801868"/>
    <d v="2015-11-13T17:04:28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n v="1487635653"/>
    <n v="1486426053"/>
    <d v="2017-02-21T00:07:33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n v="1412285825"/>
    <n v="1409261825"/>
    <d v="2014-10-02T21:37:05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n v="1486616400"/>
    <n v="1484037977"/>
    <d v="2017-02-09T05:00:00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n v="1453737600"/>
    <n v="1452530041"/>
    <d v="2016-01-25T16:00:00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n v="1364286239"/>
    <n v="1360830239"/>
    <d v="2013-03-26T08:23:59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n v="1473213600"/>
    <n v="1470062743"/>
    <d v="2016-09-07T02:00:00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n v="1428033540"/>
    <n v="1425531666"/>
    <d v="2015-04-03T03:59:00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n v="1477414800"/>
    <n v="1474380241"/>
    <d v="2016-10-25T17:00:00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n v="1461276000"/>
    <n v="1460055300"/>
    <d v="2016-04-21T22:00:00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n v="1458716340"/>
    <n v="1455721204"/>
    <d v="2016-03-23T06:59:00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n v="1487102427"/>
    <n v="1486065627"/>
    <d v="2017-02-14T20:00:27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n v="1481842800"/>
    <n v="1479414344"/>
    <d v="2016-12-15T23:00:00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n v="1479704340"/>
    <n v="1477043072"/>
    <d v="2016-11-21T04:59:00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n v="1459012290"/>
    <n v="1456423890"/>
    <d v="2016-03-26T17:11:30"/>
    <x v="2194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n v="1439317900"/>
    <n v="1436725900"/>
    <d v="2015-08-11T18:31:40"/>
    <x v="2195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n v="1480662000"/>
    <n v="1478000502"/>
    <d v="2016-12-02T07:00:00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n v="1425132059"/>
    <n v="1422540059"/>
    <d v="2015-02-28T14:00:59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n v="1447507200"/>
    <n v="1444911600"/>
    <d v="2015-11-14T13:20:00"/>
    <x v="2198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n v="1444903198"/>
    <n v="1442311198"/>
    <d v="2015-10-15T09:59:58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n v="1436151600"/>
    <n v="1433775668"/>
    <d v="2015-07-06T03:00:00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n v="1358367565"/>
    <n v="1357157965"/>
    <d v="2013-01-16T20:19:25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n v="1351801368"/>
    <n v="1349209368"/>
    <d v="2012-11-01T20:22:48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n v="1443127082"/>
    <n v="1440535082"/>
    <d v="2015-09-24T20:38:02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n v="1362814119"/>
    <n v="1360222119"/>
    <d v="2013-03-09T07:28:39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n v="1338579789"/>
    <n v="1335987789"/>
    <d v="2012-06-01T19:43:09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n v="1334556624"/>
    <n v="1333001424"/>
    <d v="2012-04-16T06:10:24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n v="1384580373"/>
    <n v="1381984773"/>
    <d v="2013-11-16T05:39:33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n v="1333771200"/>
    <n v="1328649026"/>
    <d v="2012-04-07T04:00:00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n v="1397516400"/>
    <n v="1396524644"/>
    <d v="2014-04-14T23:00:00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n v="1334424960"/>
    <n v="1329442510"/>
    <d v="2012-04-14T17:36:00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n v="1397113140"/>
    <n v="1395168625"/>
    <d v="2014-04-10T06:59:00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n v="1383526800"/>
    <n v="1380650177"/>
    <d v="2013-11-04T01:00:00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n v="1431719379"/>
    <n v="1429127379"/>
    <d v="2015-05-15T19:49:39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n v="1391713248"/>
    <n v="1389121248"/>
    <d v="2014-02-06T19:00:48"/>
    <x v="2214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n v="1331621940"/>
    <n v="1329671572"/>
    <d v="2012-03-13T06:59:00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n v="1437674545"/>
    <n v="1436464945"/>
    <d v="2015-07-23T18:02:25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n v="1446451200"/>
    <n v="1445539113"/>
    <d v="2015-11-02T08:00:00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n v="1346198400"/>
    <n v="1344281383"/>
    <d v="2012-08-29T00:00:00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n v="1440004512"/>
    <n v="1437412512"/>
    <d v="2015-08-19T17:15:12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n v="1374888436"/>
    <n v="1372296436"/>
    <d v="2013-07-27T01:27:16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n v="1461369600"/>
    <n v="1458748809"/>
    <d v="2016-04-23T00:00:00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n v="1327776847"/>
    <n v="1325184847"/>
    <d v="2012-01-28T18:54:07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n v="1435418568"/>
    <n v="1432826568"/>
    <d v="2015-06-27T15:22:48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n v="1477767600"/>
    <n v="1475337675"/>
    <d v="2016-10-29T19:00:00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n v="1411326015"/>
    <n v="1408734015"/>
    <d v="2014-09-21T19:00:15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n v="1455253140"/>
    <n v="1452625822"/>
    <d v="2016-02-12T04:59:00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n v="1384374155"/>
    <n v="1381778555"/>
    <d v="2013-11-13T20:22:35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n v="1439707236"/>
    <n v="1437115236"/>
    <d v="2015-08-16T06:40:36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n v="1378180800"/>
    <n v="1375113391"/>
    <d v="2013-09-03T04:00:00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n v="1398460127"/>
    <n v="1395868127"/>
    <d v="2014-04-25T21:08:47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n v="1372136400"/>
    <n v="1369864301"/>
    <d v="2013-06-25T05:00:00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n v="1405738800"/>
    <n v="1402945408"/>
    <d v="2014-07-19T03:00:00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n v="1450051200"/>
    <n v="1448269539"/>
    <d v="2015-12-14T00:00:00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n v="1483645647"/>
    <n v="1481053647"/>
    <d v="2017-01-05T19:47:27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n v="1427585511"/>
    <n v="1424997111"/>
    <d v="2015-03-28T23:31:51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n v="1454338123"/>
    <n v="1451746123"/>
    <d v="2016-02-01T14:48:43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n v="1415779140"/>
    <n v="1412294683"/>
    <d v="2014-11-12T07:59:00"/>
    <x v="2237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n v="1489157716"/>
    <n v="1486565716"/>
    <d v="2017-03-10T14:55:16"/>
    <x v="2238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n v="1385870520"/>
    <n v="1382742014"/>
    <d v="2013-12-01T04:02:00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n v="1461354544"/>
    <n v="1458762544"/>
    <d v="2016-04-22T19:49:04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n v="1488484300"/>
    <n v="1485892300"/>
    <d v="2017-03-02T19:51:40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n v="1385521320"/>
    <n v="1382449733"/>
    <d v="2013-11-27T03:02:00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n v="1489374000"/>
    <n v="1488823290"/>
    <d v="2017-03-13T03:00:00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n v="1476649800"/>
    <n v="1475609946"/>
    <d v="2016-10-16T20:30:00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n v="1393005600"/>
    <n v="1390323617"/>
    <d v="2014-02-21T18:00:00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n v="1441393210"/>
    <n v="1438801210"/>
    <d v="2015-09-04T19:00:10"/>
    <x v="2246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n v="1438185565"/>
    <n v="1436975965"/>
    <d v="2015-07-29T15:59:25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n v="1481749278"/>
    <n v="1479157278"/>
    <d v="2016-12-14T21:01:18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n v="1364917965"/>
    <n v="1362329565"/>
    <d v="2013-04-02T15:52:45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n v="1480727273"/>
    <n v="1478131673"/>
    <d v="2016-12-03T01:07:53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n v="1408177077"/>
    <n v="1406362677"/>
    <d v="2014-08-16T08:17:57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n v="1470469938"/>
    <n v="1469173938"/>
    <d v="2016-08-06T07:52:18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n v="1447862947"/>
    <n v="1445267347"/>
    <d v="2015-11-18T16:09:07"/>
    <x v="2253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n v="1485271968"/>
    <n v="1484667168"/>
    <d v="2017-01-24T15:32:48"/>
    <x v="2254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n v="1462661451"/>
    <n v="1460069451"/>
    <d v="2016-05-07T22:50:51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n v="1479811846"/>
    <n v="1478602246"/>
    <d v="2016-11-22T10:50:46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n v="1466377200"/>
    <n v="1463351329"/>
    <d v="2016-06-19T23:00:00"/>
    <x v="2257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n v="1434045687"/>
    <n v="1431453687"/>
    <d v="2015-06-11T18:01:27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n v="1481224736"/>
    <n v="1480360736"/>
    <d v="2016-12-08T19:18:56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n v="1395876250"/>
    <n v="1393287850"/>
    <d v="2014-03-26T23:24:10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n v="1487093020"/>
    <n v="1485278620"/>
    <d v="2017-02-14T17:23:40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n v="1416268800"/>
    <n v="1413295358"/>
    <d v="2014-11-18T00:00:00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n v="1422734313"/>
    <n v="1420919913"/>
    <d v="2015-01-31T19:58:33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n v="1463972400"/>
    <n v="1462543114"/>
    <d v="2016-05-23T03:00:00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n v="1479846507"/>
    <n v="1479241707"/>
    <d v="2016-11-22T20:28:27"/>
    <x v="2265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n v="1461722400"/>
    <n v="1460235592"/>
    <d v="2016-04-27T02:00:00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n v="1419123600"/>
    <n v="1416945297"/>
    <d v="2014-12-21T01:00:00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n v="1489283915"/>
    <n v="1486691915"/>
    <d v="2017-03-12T01:58:35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n v="1488862800"/>
    <n v="1486745663"/>
    <d v="2017-03-07T05:00:00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n v="1484085540"/>
    <n v="1482353513"/>
    <d v="2017-01-10T21:59:00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n v="1481328004"/>
    <n v="1478736004"/>
    <d v="2016-12-10T00:00:04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n v="1449506836"/>
    <n v="1446914836"/>
    <d v="2015-12-07T16:47:16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n v="1489320642"/>
    <n v="1487164242"/>
    <d v="2017-03-12T12:10:42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n v="1393156857"/>
    <n v="1390564857"/>
    <d v="2014-02-23T12:00:57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n v="1419259679"/>
    <n v="1416667679"/>
    <d v="2014-12-22T14:47:59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n v="1388936289"/>
    <n v="1386344289"/>
    <d v="2014-01-05T15:38:09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n v="1330359423"/>
    <n v="1327767423"/>
    <d v="2012-02-27T16:17:03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n v="1451861940"/>
    <n v="1448902867"/>
    <d v="2016-01-03T22:59:00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n v="1423022400"/>
    <n v="1421436099"/>
    <d v="2015-02-04T04:00:00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n v="1442501991"/>
    <n v="1439909991"/>
    <d v="2015-09-17T14:59:51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n v="1311576600"/>
    <n v="1306219897"/>
    <d v="2011-07-25T06:50:00"/>
    <x v="2281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n v="1452744686"/>
    <n v="1447560686"/>
    <d v="2016-01-14T04:11:26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n v="1336528804"/>
    <n v="1331348404"/>
    <d v="2012-05-09T02:00:04"/>
    <x v="2283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n v="1299902400"/>
    <n v="1297451245"/>
    <d v="2011-03-12T04:00:00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n v="1340944043"/>
    <n v="1338352043"/>
    <d v="2012-06-29T04:27:23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n v="1378439940"/>
    <n v="1376003254"/>
    <d v="2013-09-06T03:59:00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n v="1403539260"/>
    <n v="1401724860"/>
    <d v="2014-06-23T16:01:00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n v="1340733600"/>
    <n v="1339098689"/>
    <d v="2012-06-26T18:00:00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n v="1386372120"/>
    <n v="1382659060"/>
    <d v="2013-12-06T23:22:00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n v="1259686800"/>
    <n v="1252908330"/>
    <d v="2009-12-01T17:00:00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n v="1335153600"/>
    <n v="1332199618"/>
    <d v="2012-04-23T04:00:00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n v="1334767476"/>
    <n v="1332175476"/>
    <d v="2012-04-18T16:44:36"/>
    <x v="2292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n v="1348545540"/>
    <n v="1346345999"/>
    <d v="2012-09-25T03:59:00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n v="1358702480"/>
    <n v="1356110480"/>
    <d v="2013-01-20T17:21:20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n v="1359240856"/>
    <n v="1356648856"/>
    <d v="2013-01-26T22:54:16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n v="1330018426"/>
    <n v="1326994426"/>
    <d v="2012-02-23T17:33:46"/>
    <x v="229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n v="1331697540"/>
    <n v="1328749249"/>
    <d v="2012-03-14T03:59:00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n v="1395861033"/>
    <n v="1393272633"/>
    <d v="2014-03-26T19:10:33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n v="1296953209"/>
    <n v="1295657209"/>
    <d v="2011-02-06T00:46:49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n v="1340904416"/>
    <n v="1339694816"/>
    <d v="2012-06-28T17:26:56"/>
    <x v="2300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n v="1371785496"/>
    <n v="1369193496"/>
    <d v="2013-06-21T03:31:36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n v="1388473200"/>
    <n v="1385585434"/>
    <d v="2013-12-31T07:00:00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n v="1323747596"/>
    <n v="1320287996"/>
    <d v="2011-12-13T03:39:56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n v="1293857940"/>
    <n v="1290281691"/>
    <d v="2011-01-01T04:59:00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n v="1407520800"/>
    <n v="1405356072"/>
    <d v="2014-08-08T18:00:00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n v="1331352129"/>
    <n v="1328760129"/>
    <d v="2012-03-10T04:02:09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n v="1336245328"/>
    <n v="1333653333"/>
    <d v="2012-05-05T19:15:28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n v="1409274000"/>
    <n v="1406847996"/>
    <d v="2014-08-29T01:00:00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n v="1362872537"/>
    <n v="1359848537"/>
    <d v="2013-03-09T23:42:17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n v="1363889015"/>
    <n v="1361300615"/>
    <d v="2013-03-21T18:03:35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n v="1399421189"/>
    <n v="1396829189"/>
    <d v="2014-05-07T00:06:29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n v="1397862000"/>
    <n v="1395155478"/>
    <d v="2014-04-18T23:00:00"/>
    <x v="2312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n v="1336086026"/>
    <n v="1333494026"/>
    <d v="2012-05-03T23:00:26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n v="1339074857"/>
    <n v="1336482857"/>
    <d v="2012-06-07T13:14:17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n v="1336238743"/>
    <n v="1333646743"/>
    <d v="2012-05-05T17:25:43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n v="1260383040"/>
    <n v="1253726650"/>
    <d v="2009-12-09T18:24:00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n v="1266210000"/>
    <n v="1263474049"/>
    <d v="2010-02-15T05:00:00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n v="1253937540"/>
    <n v="1251214014"/>
    <d v="2009-09-26T03:59:00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n v="1387072685"/>
    <n v="1384480685"/>
    <d v="2013-12-15T01:58:05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n v="1396463800"/>
    <n v="1393443400"/>
    <d v="2014-04-02T18:36:40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n v="1491282901"/>
    <n v="1488694501"/>
    <d v="2017-04-04T05:15:01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n v="1491769769"/>
    <n v="1489181369"/>
    <d v="2017-04-09T20:29:29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n v="1490033247"/>
    <n v="1489428447"/>
    <d v="2017-03-20T18:07:27"/>
    <x v="2323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n v="1490559285"/>
    <n v="1487970885"/>
    <d v="2017-03-26T20:14:45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n v="1490830331"/>
    <n v="1488241931"/>
    <d v="2017-03-29T23:32:11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n v="1493571600"/>
    <n v="1489106948"/>
    <d v="2017-04-30T17:00:00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n v="1409090440"/>
    <n v="1406066440"/>
    <d v="2014-08-26T22:00:40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n v="1434307537"/>
    <n v="1431715537"/>
    <d v="2015-06-14T18:45:37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n v="1405609146"/>
    <n v="1403017146"/>
    <d v="2014-07-17T14:59:06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n v="1451001600"/>
    <n v="1448400943"/>
    <d v="2015-12-25T00:00:00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n v="1408320490"/>
    <n v="1405728490"/>
    <d v="2014-08-18T00:08:10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n v="1423235071"/>
    <n v="1420643071"/>
    <d v="2015-02-06T15:04:31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n v="1401385800"/>
    <n v="1399563390"/>
    <d v="2014-05-29T17:50:00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n v="1415208840"/>
    <n v="1412611498"/>
    <d v="2014-11-05T17:34:00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n v="1402494243"/>
    <n v="1399902243"/>
    <d v="2014-06-11T13:44:03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n v="1394316695"/>
    <n v="1390860695"/>
    <d v="2014-03-08T22:11:35"/>
    <x v="2336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n v="1403796143"/>
    <n v="1401204143"/>
    <d v="2014-06-26T15:22:23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n v="1404077484"/>
    <n v="1401485484"/>
    <d v="2014-06-29T21:31:24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n v="1482134340"/>
    <n v="1479496309"/>
    <d v="2016-12-19T07:59:00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n v="1477841138"/>
    <n v="1475249138"/>
    <d v="2016-10-30T15:25:38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n v="1436729504"/>
    <n v="1434137504"/>
    <d v="2015-07-12T19:31:44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n v="1412571600"/>
    <n v="1410799870"/>
    <d v="2014-10-06T05:00:00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n v="1452282420"/>
    <n v="1447962505"/>
    <d v="2016-01-08T19:47:00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n v="1466789269"/>
    <n v="1464197269"/>
    <d v="2016-06-24T17:27:49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n v="1427845140"/>
    <n v="1424822556"/>
    <d v="2015-03-31T23:39:00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n v="1476731431"/>
    <n v="1472843431"/>
    <d v="2016-10-17T19:10:31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n v="1472135676"/>
    <n v="1469543676"/>
    <d v="2016-08-25T14:34:36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n v="1456006938"/>
    <n v="1450822938"/>
    <d v="2016-02-20T22:22:18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n v="1439318228"/>
    <n v="1436812628"/>
    <d v="2015-08-11T18:37:08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n v="1483474370"/>
    <n v="1480882370"/>
    <d v="2017-01-03T20:12:50"/>
    <x v="23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n v="1430360739"/>
    <n v="1427768739"/>
    <d v="2015-04-30T02:25:39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n v="1433603552"/>
    <n v="1428419552"/>
    <d v="2015-06-06T15:12:32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n v="1429632822"/>
    <n v="1428596022"/>
    <d v="2015-04-21T16:13:42"/>
    <x v="2353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n v="1420910460"/>
    <n v="1415726460"/>
    <d v="2015-01-10T17:21:00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n v="1430604136"/>
    <n v="1428012136"/>
    <d v="2015-05-02T22:02:16"/>
    <x v="2355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n v="1433530104"/>
    <n v="1430938104"/>
    <d v="2015-06-05T18:48:24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n v="1445093578"/>
    <n v="1442501578"/>
    <d v="2015-10-17T14:52:58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n v="1422664740"/>
    <n v="1417818036"/>
    <d v="2015-01-31T00:39:00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n v="1438616124"/>
    <n v="1433432124"/>
    <d v="2015-08-03T15:35:24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n v="1454864280"/>
    <n v="1452272280"/>
    <d v="2016-02-07T16:58:00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n v="1462053600"/>
    <n v="1459975008"/>
    <d v="2016-04-30T22:00:00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n v="1418315470"/>
    <n v="1415723470"/>
    <d v="2014-12-11T16:31:10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n v="1451348200"/>
    <n v="1447460200"/>
    <d v="2015-12-29T00:16:40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n v="1445898356"/>
    <n v="1441146356"/>
    <d v="2015-10-26T22:25:56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n v="1453071600"/>
    <n v="1449596425"/>
    <d v="2016-01-17T23:00:00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n v="1445431533"/>
    <n v="1442839533"/>
    <d v="2015-10-21T12:45:33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n v="1461622616"/>
    <n v="1456442216"/>
    <d v="2016-04-25T22:16:56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n v="1429028365"/>
    <n v="1425143965"/>
    <d v="2015-04-14T16:19:25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n v="1455132611"/>
    <n v="1452540611"/>
    <d v="2016-02-10T19:30:11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n v="1418877141"/>
    <n v="1416285141"/>
    <d v="2014-12-18T04:32:21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n v="1435257596"/>
    <n v="1432665596"/>
    <d v="2015-06-25T18:39:56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n v="1429839571"/>
    <n v="1427247571"/>
    <d v="2015-04-24T01:39:31"/>
    <x v="2372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n v="1440863624"/>
    <n v="1438271624"/>
    <d v="2015-08-29T15:53:44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n v="1423772060"/>
    <n v="1421180060"/>
    <d v="2015-02-12T20:14:20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n v="1473451437"/>
    <n v="1470859437"/>
    <d v="2016-09-09T20:03:57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n v="1449785566"/>
    <n v="1447193566"/>
    <d v="2015-12-10T22:12:46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n v="1480110783"/>
    <n v="1477515183"/>
    <d v="2016-11-25T21:53:03"/>
    <x v="2377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n v="1440548330"/>
    <n v="1438042730"/>
    <d v="2015-08-26T00:18:50"/>
    <x v="2378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n v="1444004616"/>
    <n v="1440116616"/>
    <d v="2015-10-05T00:23:36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n v="1443726142"/>
    <n v="1441134142"/>
    <d v="2015-10-01T19:02:22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n v="1428704848"/>
    <n v="1426112848"/>
    <d v="2015-04-10T22:27:28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n v="1438662603"/>
    <n v="1436502603"/>
    <d v="2015-08-04T04:30:03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n v="1424568107"/>
    <n v="1421976107"/>
    <d v="2015-02-22T01:21:47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n v="1415932643"/>
    <n v="1413337043"/>
    <d v="2014-11-14T02:37:23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n v="1438793432"/>
    <n v="1436201432"/>
    <d v="2015-08-05T16:50:32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n v="1420920424"/>
    <n v="1415736424"/>
    <d v="2015-01-10T20:07:04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n v="1469199740"/>
    <n v="1465311740"/>
    <d v="2016-07-22T15:02:20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n v="1421350140"/>
    <n v="1418761759"/>
    <d v="2015-01-15T19:29:00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n v="1437861540"/>
    <n v="1435160452"/>
    <d v="2015-07-25T21:59:00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n v="1420352264"/>
    <n v="1416896264"/>
    <d v="2015-01-04T06:17:44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n v="1427825044"/>
    <n v="1425236644"/>
    <d v="2015-03-31T18:04:04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n v="1446087223"/>
    <n v="1443495223"/>
    <d v="2015-10-29T02:53:43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n v="1439048017"/>
    <n v="1436456017"/>
    <d v="2015-08-08T15:33:37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n v="1424940093"/>
    <n v="1422348093"/>
    <d v="2015-02-26T08:41:33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n v="1484038620"/>
    <n v="1481597687"/>
    <d v="2017-01-10T08:57:00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n v="1444940558"/>
    <n v="1442348558"/>
    <d v="2015-10-15T20:22:38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n v="1420233256"/>
    <n v="1417641256"/>
    <d v="2015-01-02T21:14:16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n v="1435874384"/>
    <n v="1433282384"/>
    <d v="2015-07-02T21:59:44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n v="1418934506"/>
    <n v="1415910506"/>
    <d v="2014-12-18T20:28:26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n v="1460615164"/>
    <n v="1458023164"/>
    <d v="2016-04-14T06:26:04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n v="1457207096"/>
    <n v="1452023096"/>
    <d v="2016-03-05T19:44:56"/>
    <x v="2401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n v="1431533931"/>
    <n v="1428941931"/>
    <d v="2015-05-13T16:18:51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n v="1459368658"/>
    <n v="1454188258"/>
    <d v="2016-03-30T20:10:58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n v="1451782607"/>
    <n v="1449190607"/>
    <d v="2016-01-03T00:56:47"/>
    <x v="2404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n v="1472911375"/>
    <n v="1471096975"/>
    <d v="2016-09-03T14:02:55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n v="1421635190"/>
    <n v="1418179190"/>
    <d v="2015-01-19T02:39:50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n v="1428732000"/>
    <n v="1426772928"/>
    <d v="2015-04-11T06:00:00"/>
    <x v="2407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n v="1415247757"/>
    <n v="1412652157"/>
    <d v="2014-11-06T04:22:37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n v="1439931675"/>
    <n v="1437339675"/>
    <d v="2015-08-18T21:01:15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n v="1441619275"/>
    <n v="1439027275"/>
    <d v="2015-09-07T09:47:55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n v="1440524082"/>
    <n v="1437932082"/>
    <d v="2015-08-25T17:34:42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n v="1480185673"/>
    <n v="1476294073"/>
    <d v="2016-11-26T18:41:13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n v="1401579000"/>
    <n v="1398911882"/>
    <d v="2014-05-31T23:30:00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n v="1440215940"/>
    <n v="1436805660"/>
    <d v="2015-08-22T03:59:00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n v="1468615346"/>
    <n v="1466023346"/>
    <d v="2016-07-15T20:42:26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n v="1426345200"/>
    <n v="1421343743"/>
    <d v="2015-03-14T15:00:00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n v="1407705187"/>
    <n v="1405113187"/>
    <d v="2014-08-10T21:13:07"/>
    <x v="241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n v="1427225644"/>
    <n v="1422045244"/>
    <d v="2015-03-24T19:34:04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n v="1424281389"/>
    <n v="1419097389"/>
    <d v="2015-02-18T17:43:09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n v="1415583695"/>
    <n v="1410396095"/>
    <d v="2014-11-10T01:41:35"/>
    <x v="2420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n v="1424536196"/>
    <n v="1421944196"/>
    <d v="2015-02-21T16:29:56"/>
    <x v="2421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n v="1426091036"/>
    <n v="1423502636"/>
    <d v="2015-03-11T16:23:56"/>
    <x v="2422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n v="1420044890"/>
    <n v="1417452890"/>
    <d v="2014-12-31T16:54:50"/>
    <x v="2423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n v="1414445108"/>
    <n v="1411853108"/>
    <d v="2014-10-27T21:25:08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n v="1464386640"/>
    <n v="1463090149"/>
    <d v="2016-05-27T22:04:00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n v="1439006692"/>
    <n v="1433822692"/>
    <d v="2015-08-08T04:04:52"/>
    <x v="2426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n v="1458715133"/>
    <n v="1455262733"/>
    <d v="2016-03-23T06:38:53"/>
    <x v="2427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n v="1426182551"/>
    <n v="1423594151"/>
    <d v="2015-03-12T17:49:11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n v="1486313040"/>
    <n v="1483131966"/>
    <d v="2017-02-05T16:44:00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n v="1455246504"/>
    <n v="1452654504"/>
    <d v="2016-02-12T03:08:24"/>
    <x v="2430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n v="1467080613"/>
    <n v="1461896613"/>
    <d v="2016-06-28T02:23:33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n v="1425791697"/>
    <n v="1423199697"/>
    <d v="2015-03-08T05:14:57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n v="1456608943"/>
    <n v="1454016943"/>
    <d v="2016-02-27T21:35:43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n v="1438662474"/>
    <n v="1435206474"/>
    <d v="2015-08-04T04:27:54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n v="1444027186"/>
    <n v="1441435186"/>
    <d v="2015-10-05T06:39:46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n v="1454078770"/>
    <n v="1448894770"/>
    <d v="2016-01-29T14:46:10"/>
    <x v="2436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n v="1426615200"/>
    <n v="1422400188"/>
    <d v="2015-03-17T18:00:00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n v="1449529062"/>
    <n v="1444341462"/>
    <d v="2015-12-07T22:57:42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n v="1445197129"/>
    <n v="1442605129"/>
    <d v="2015-10-18T19:38:49"/>
    <x v="243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n v="1455399313"/>
    <n v="1452807313"/>
    <d v="2016-02-13T21:35:13"/>
    <x v="2440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n v="1437627540"/>
    <n v="1435806054"/>
    <d v="2015-07-23T04:59:00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n v="1426777228"/>
    <n v="1424188828"/>
    <d v="2015-03-19T15:00:28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n v="1408114822"/>
    <n v="1405522822"/>
    <d v="2014-08-15T15:00:22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n v="1464199591"/>
    <n v="1461607591"/>
    <d v="2016-05-25T18:06:31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n v="1443242021"/>
    <n v="1440650021"/>
    <d v="2015-09-26T04:33:41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n v="1480174071"/>
    <n v="1477578471"/>
    <d v="2016-11-26T15:27:51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n v="1478923200"/>
    <n v="1476184593"/>
    <d v="2016-11-12T04:00:00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n v="1472621760"/>
    <n v="1472110513"/>
    <d v="2016-08-31T05:36:00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n v="1417321515"/>
    <n v="1414725915"/>
    <d v="2014-11-30T04:25:15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n v="1414465860"/>
    <n v="1411177456"/>
    <d v="2014-10-28T03:11:00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n v="1488750490"/>
    <n v="1487022490"/>
    <d v="2017-03-05T21:48:10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n v="1451430000"/>
    <n v="1448914500"/>
    <d v="2015-12-29T23:00:00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n v="1486053409"/>
    <n v="1483461409"/>
    <d v="2017-02-02T16:36:49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n v="1489207808"/>
    <n v="1486183808"/>
    <d v="2017-03-11T04:50:08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n v="1461177950"/>
    <n v="1458758750"/>
    <d v="2016-04-20T18:45:50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n v="1488063839"/>
    <n v="1485471839"/>
    <d v="2017-02-25T23:03:59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n v="1458826056"/>
    <n v="1456237656"/>
    <d v="2016-03-24T13:27:36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n v="1465498800"/>
    <n v="1462481718"/>
    <d v="2016-06-09T19:00:00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n v="1458742685"/>
    <n v="1454858285"/>
    <d v="2016-03-23T14:18:05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n v="1483417020"/>
    <n v="1480480167"/>
    <d v="2017-01-03T04:17:00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n v="1317438000"/>
    <n v="1314577097"/>
    <d v="2011-10-01T03:00:00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n v="1342672096"/>
    <n v="1340944096"/>
    <d v="2012-07-19T04:28:16"/>
    <x v="2462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n v="1366138800"/>
    <n v="1362710425"/>
    <d v="2013-04-16T19:00:00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n v="1443641340"/>
    <n v="1441143397"/>
    <d v="2015-09-30T19:29:00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n v="1348420548"/>
    <n v="1345828548"/>
    <d v="2012-09-23T17:15:48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n v="1368066453"/>
    <n v="1365474453"/>
    <d v="2013-05-09T02:27:33"/>
    <x v="2466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n v="1336669200"/>
    <n v="1335473931"/>
    <d v="2012-05-10T17:00:00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n v="1351400400"/>
    <n v="1348285321"/>
    <d v="2012-10-28T05:00:00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n v="1297160329"/>
    <n v="1295000329"/>
    <d v="2011-02-08T10:18:49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n v="1337824055"/>
    <n v="1335232055"/>
    <d v="2012-05-24T01:47:35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n v="1327535392"/>
    <n v="1324079392"/>
    <d v="2012-01-25T23:49:52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n v="1283562180"/>
    <n v="1277433980"/>
    <d v="2010-09-04T01:03:00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n v="1352573869"/>
    <n v="1349978269"/>
    <d v="2012-11-10T18:57:49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n v="1286756176"/>
    <n v="1282868176"/>
    <d v="2010-10-11T00:16:16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n v="1278799200"/>
    <n v="1273647255"/>
    <d v="2010-07-10T22:00:00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n v="1415004770"/>
    <n v="1412149970"/>
    <d v="2014-11-03T08:52:50"/>
    <x v="2476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n v="1344789345"/>
    <n v="1340901345"/>
    <d v="2012-08-12T16:35:45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n v="1358117313"/>
    <n v="1355525313"/>
    <d v="2013-01-13T22:48:33"/>
    <x v="2478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n v="1343440800"/>
    <n v="1342545994"/>
    <d v="2012-07-28T02:00:00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n v="1444516084"/>
    <n v="1439332084"/>
    <d v="2015-10-10T22:28:04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n v="1335799808"/>
    <n v="1333207808"/>
    <d v="2012-04-30T15:30:08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n v="1312224383"/>
    <n v="1308336383"/>
    <d v="2011-08-01T18:46:23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n v="1335891603"/>
    <n v="1330711203"/>
    <d v="2012-05-01T17:00:03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n v="1316124003"/>
    <n v="1313532003"/>
    <d v="2011-09-15T22:00:03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n v="1318463879"/>
    <n v="1315439879"/>
    <d v="2011-10-12T23:57:59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n v="1335113976"/>
    <n v="1332521976"/>
    <d v="2012-04-22T16:59:36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n v="1338083997"/>
    <n v="1335491997"/>
    <d v="2012-05-27T01:59:57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n v="1321459908"/>
    <n v="1318864308"/>
    <d v="2011-11-16T16:11:48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n v="1368117239"/>
    <n v="1365525239"/>
    <d v="2013-05-09T16:33:59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n v="1340429276"/>
    <n v="1335245276"/>
    <d v="2012-06-23T05:27:56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n v="1295142660"/>
    <n v="1293739714"/>
    <d v="2011-01-16T01:51:00"/>
    <x v="2491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n v="1339840740"/>
    <n v="1335397188"/>
    <d v="2012-06-16T09:59:00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n v="1367208140"/>
    <n v="1363320140"/>
    <d v="2013-04-29T04:02:20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n v="1337786944"/>
    <n v="1335194944"/>
    <d v="2012-05-23T15:29:04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n v="1339022575"/>
    <n v="1336430575"/>
    <d v="2012-06-06T22:42:55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n v="1364597692"/>
    <n v="1361577292"/>
    <d v="2013-03-29T22:54:52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n v="1312578338"/>
    <n v="1309986338"/>
    <d v="2011-08-05T21:05:38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n v="1422400387"/>
    <n v="1421190787"/>
    <d v="2015-01-27T23:13:07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n v="1356976800"/>
    <n v="1352820837"/>
    <d v="2012-12-31T18:00:00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n v="1340476375"/>
    <n v="1337884375"/>
    <d v="2012-06-23T18:32:55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n v="1443379104"/>
    <n v="1440787104"/>
    <d v="2015-09-27T18:38:24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n v="1411328918"/>
    <n v="1407440918"/>
    <d v="2014-09-21T19:48:38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n v="1465333560"/>
    <n v="1462743308"/>
    <d v="2016-06-07T21:06:00"/>
    <x v="2503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n v="1416014534"/>
    <n v="1413418934"/>
    <d v="2014-11-15T01:22:14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n v="1426292416"/>
    <n v="1423704016"/>
    <d v="2015-03-14T00:20:16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n v="1443906000"/>
    <n v="1441955269"/>
    <d v="2015-10-03T21:00:00"/>
    <x v="2506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n v="1431308704"/>
    <n v="1428716704"/>
    <d v="2015-05-11T01:45:04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n v="1408056634"/>
    <n v="1405464634"/>
    <d v="2014-08-14T22:50:34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n v="1429554349"/>
    <n v="1424719549"/>
    <d v="2015-04-20T18:25:49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n v="1431647772"/>
    <n v="1426463772"/>
    <d v="2015-05-14T23:56:12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n v="1454323413"/>
    <n v="1451731413"/>
    <d v="2016-02-01T10:43:33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n v="1418504561"/>
    <n v="1417208561"/>
    <d v="2014-12-13T21:02:41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n v="1488067789"/>
    <n v="1482883789"/>
    <d v="2017-02-26T00:09:49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n v="1408526477"/>
    <n v="1407057677"/>
    <d v="2014-08-20T09:21:17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n v="1424635753"/>
    <n v="1422043753"/>
    <d v="2015-02-22T20:09:13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n v="1417279252"/>
    <n v="1414683652"/>
    <d v="2014-11-29T16:40:52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n v="1426788930"/>
    <n v="1424200530"/>
    <d v="2015-03-19T18:15:30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n v="1415899228"/>
    <n v="1413303628"/>
    <d v="2014-11-13T17:20:28"/>
    <x v="251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n v="1405741404"/>
    <n v="1403149404"/>
    <d v="2014-07-19T03:43:24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n v="1476559260"/>
    <n v="1472567085"/>
    <d v="2016-10-15T19:21:00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n v="1444778021"/>
    <n v="1442963621"/>
    <d v="2015-10-13T23:13:41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n v="1461336720"/>
    <n v="1459431960"/>
    <d v="2016-04-22T14:52:00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n v="1416270292"/>
    <n v="1413674692"/>
    <d v="2014-11-18T00:24:52"/>
    <x v="2523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n v="1419136200"/>
    <n v="1416338557"/>
    <d v="2014-12-21T04:30:00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n v="1340914571"/>
    <n v="1338322571"/>
    <d v="2012-06-28T20:16:11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n v="1418014740"/>
    <n v="1415585474"/>
    <d v="2014-12-08T04:59:00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n v="1382068740"/>
    <n v="1380477691"/>
    <d v="2013-10-18T03:59:00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n v="1440068400"/>
    <n v="1438459303"/>
    <d v="2015-08-20T11:00:00"/>
    <x v="2528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n v="1332636975"/>
    <n v="1328752575"/>
    <d v="2012-03-25T00:56:15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n v="1429505400"/>
    <n v="1426711505"/>
    <d v="2015-04-20T04:50:00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n v="1439611140"/>
    <n v="1437668354"/>
    <d v="2015-08-15T03:59:00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n v="1345148566"/>
    <n v="1342556566"/>
    <d v="2012-08-16T20:22:46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n v="1362160868"/>
    <n v="1359568911"/>
    <d v="2013-03-01T18:01:08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n v="1262325600"/>
    <n v="1257871712"/>
    <d v="2010-01-01T06:00:00"/>
    <x v="2534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n v="1417463945"/>
    <n v="1414781945"/>
    <d v="2014-12-01T19:59:05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n v="1375151566"/>
    <n v="1373337166"/>
    <d v="2013-07-30T02:32:46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n v="1312212855"/>
    <n v="1307028855"/>
    <d v="2011-08-01T15:34:15"/>
    <x v="2537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n v="1361681940"/>
    <n v="1359029661"/>
    <d v="2013-02-24T04:59:00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n v="1422913152"/>
    <n v="1417729152"/>
    <d v="2015-02-02T21:39:12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n v="1319904721"/>
    <n v="1314720721"/>
    <d v="2011-10-29T16:12:01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n v="1380192418"/>
    <n v="1375008418"/>
    <d v="2013-09-26T10:46:58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n v="1380599940"/>
    <n v="1377252857"/>
    <d v="2013-10-01T03:59:00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n v="1293937200"/>
    <n v="1291257298"/>
    <d v="2011-01-02T03:00:00"/>
    <x v="2543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n v="1341750569"/>
    <n v="1339158569"/>
    <d v="2012-07-08T12:29:29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n v="1424997000"/>
    <n v="1421983138"/>
    <d v="2015-02-27T00:30:00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n v="1380949200"/>
    <n v="1378586179"/>
    <d v="2013-10-05T05:00:00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n v="1333560803"/>
    <n v="1330972403"/>
    <d v="2012-04-04T17:33:23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n v="1475209620"/>
    <n v="1473087637"/>
    <d v="2016-09-30T04:27:00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n v="1370019600"/>
    <n v="1366999870"/>
    <d v="2013-05-31T17:00:00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n v="1444276740"/>
    <n v="1439392406"/>
    <d v="2015-10-08T03:59:00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n v="1332362880"/>
    <n v="1329890585"/>
    <d v="2012-03-21T20:48:00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n v="1488741981"/>
    <n v="1486149981"/>
    <d v="2017-03-05T19:26:21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n v="1348202807"/>
    <n v="1343018807"/>
    <d v="2012-09-21T04:46:47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n v="1433131140"/>
    <n v="1430445163"/>
    <d v="2015-06-01T03:59:00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n v="1338219793"/>
    <n v="1335541393"/>
    <d v="2012-05-28T15:43:13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n v="1356392857"/>
    <n v="1352504857"/>
    <d v="2012-12-24T23:47:37"/>
    <x v="2556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n v="1400176386"/>
    <n v="1397584386"/>
    <d v="2014-05-15T17:53:06"/>
    <x v="2557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n v="1430488740"/>
    <n v="1427747906"/>
    <d v="2015-05-01T13:59:00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n v="1321385820"/>
    <n v="1318539484"/>
    <d v="2011-11-15T19:37:00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n v="1425682174"/>
    <n v="1423090174"/>
    <d v="2015-03-06T22:49:34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n v="1444740089"/>
    <n v="1442148089"/>
    <d v="2015-10-13T12:41:29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n v="1476189339"/>
    <n v="1471005339"/>
    <d v="2016-10-11T12:35:39"/>
    <x v="2562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n v="1438226451"/>
    <n v="1433042451"/>
    <d v="2015-07-30T03:20:51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n v="1406854699"/>
    <n v="1404262699"/>
    <d v="2014-08-01T00:58:19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n v="1462827000"/>
    <n v="1457710589"/>
    <d v="2016-05-09T20:50:00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n v="1408663948"/>
    <n v="1406071948"/>
    <d v="2014-08-21T23:32:28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n v="1429823138"/>
    <n v="1427231138"/>
    <d v="2015-04-23T21:05:38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n v="1472745594"/>
    <n v="1470153594"/>
    <d v="2016-09-01T15:59:54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n v="1442457112"/>
    <n v="1439865112"/>
    <d v="2015-09-17T02:31:52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n v="1486590035"/>
    <n v="1483998035"/>
    <d v="2017-02-08T21:40:35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n v="1463645521"/>
    <n v="1458461521"/>
    <d v="2016-05-19T08:12:01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n v="1428893517"/>
    <n v="1426301517"/>
    <d v="2015-04-13T02:51:57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n v="1408803149"/>
    <n v="1404915149"/>
    <d v="2014-08-23T14:12:29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n v="1463600945"/>
    <n v="1461786545"/>
    <d v="2016-05-18T19:49:05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n v="1421030194"/>
    <n v="1418438194"/>
    <d v="2015-01-12T02:36:34"/>
    <x v="2575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n v="1428707647"/>
    <n v="1424823247"/>
    <d v="2015-04-10T23:14:07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n v="1407181297"/>
    <n v="1405021297"/>
    <d v="2014-08-04T19:41:37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n v="1444410000"/>
    <n v="1440203579"/>
    <d v="2015-10-09T17:00:00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n v="1410810903"/>
    <n v="1405626903"/>
    <d v="2014-09-15T19:55:03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n v="1431745200"/>
    <n v="1429170603"/>
    <d v="2015-05-16T03:00:00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n v="1447689898"/>
    <n v="1445094298"/>
    <d v="2015-11-16T16:04:58"/>
    <x v="2581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n v="1477784634"/>
    <n v="1475192634"/>
    <d v="2016-10-29T23:43:54"/>
    <x v="2582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n v="1426526880"/>
    <n v="1421346480"/>
    <d v="2015-03-16T17:28:00"/>
    <x v="2583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n v="1434341369"/>
    <n v="1431749369"/>
    <d v="2015-06-15T04:09:29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n v="1404601632"/>
    <n v="1402009632"/>
    <d v="2014-07-05T23:07:12"/>
    <x v="2585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n v="1451030136"/>
    <n v="1448438136"/>
    <d v="2015-12-25T07:55:36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n v="1451491953"/>
    <n v="1448899953"/>
    <d v="2015-12-30T16:12:33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n v="1427807640"/>
    <n v="1423325626"/>
    <d v="2015-03-31T13:14:00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n v="1458733927"/>
    <n v="1456145527"/>
    <d v="2016-03-23T11:52:07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n v="1453817297"/>
    <n v="1453212497"/>
    <d v="2016-01-26T14:08:17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n v="1457901924"/>
    <n v="1452721524"/>
    <d v="2016-03-13T20:45:24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n v="1412536421"/>
    <n v="1409944421"/>
    <d v="2014-10-05T19:13:41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n v="1429993026"/>
    <n v="1427401026"/>
    <d v="2015-04-25T20:17:06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n v="1407453228"/>
    <n v="1404861228"/>
    <d v="2014-08-07T23:13:48"/>
    <x v="2594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n v="1487915500"/>
    <n v="1485323500"/>
    <d v="2017-02-24T05:51:40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n v="1407427009"/>
    <n v="1404835009"/>
    <d v="2014-08-07T15:56:49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n v="1466323917"/>
    <n v="1463731917"/>
    <d v="2016-06-19T08:11:57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n v="1443039001"/>
    <n v="1440447001"/>
    <d v="2015-09-23T20:10:01"/>
    <x v="2598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n v="1407089147"/>
    <n v="1403201147"/>
    <d v="2014-08-03T18:05:47"/>
    <x v="2599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n v="1458938200"/>
    <n v="1453757800"/>
    <d v="2016-03-25T20:36:40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n v="1347508740"/>
    <n v="1346276349"/>
    <d v="2012-09-13T03:59:00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n v="1415827200"/>
    <n v="1412358968"/>
    <d v="2014-11-12T21:20:00"/>
    <x v="2602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n v="1387835654"/>
    <n v="1386626054"/>
    <d v="2013-12-23T21:54:14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n v="1335662023"/>
    <n v="1333070023"/>
    <d v="2012-04-29T01:13:43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n v="1466168390"/>
    <n v="1463576390"/>
    <d v="2016-06-17T12:59:50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n v="1398791182"/>
    <n v="1396026382"/>
    <d v="2014-04-29T17:06:22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n v="1439344800"/>
    <n v="1435611572"/>
    <d v="2015-08-12T02:00:00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n v="1489536000"/>
    <n v="1485976468"/>
    <d v="2017-03-15T00:00:00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n v="1342330951"/>
    <n v="1339738951"/>
    <d v="2012-07-15T05:42:31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n v="1471849140"/>
    <n v="1468444125"/>
    <d v="2016-08-22T06:59:00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n v="1483397940"/>
    <n v="1480493014"/>
    <d v="2017-01-02T22:59:00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n v="1420773970"/>
    <n v="1418095570"/>
    <d v="2015-01-09T03:26:10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n v="1348256294"/>
    <n v="1345664294"/>
    <d v="2012-09-21T19:38:14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n v="1398834000"/>
    <n v="1396371612"/>
    <d v="2014-04-30T05:00:00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n v="1462017600"/>
    <n v="1458820564"/>
    <d v="2016-04-30T12:00:00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n v="1440546729"/>
    <n v="1437954729"/>
    <d v="2015-08-25T23:52:09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n v="1413838751"/>
    <n v="1411246751"/>
    <d v="2014-10-20T20:59:11"/>
    <x v="2617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n v="1449000061"/>
    <n v="1443812461"/>
    <d v="2015-12-01T20:01:01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n v="1445598000"/>
    <n v="1443302004"/>
    <d v="2015-10-23T11:00:00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n v="1444525200"/>
    <n v="1441339242"/>
    <d v="2015-10-11T01:00:00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n v="1432230988"/>
    <n v="1429638988"/>
    <d v="2015-05-21T17:56:28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n v="1483120216"/>
    <n v="1479232216"/>
    <d v="2016-12-30T17:50:16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n v="1480658966"/>
    <n v="1479449366"/>
    <d v="2016-12-02T06:09:26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n v="1347530822"/>
    <n v="1345716422"/>
    <d v="2012-09-13T10:07:02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n v="1478723208"/>
    <n v="1476559608"/>
    <d v="2016-11-09T20:26:48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n v="1433343869"/>
    <n v="1430751869"/>
    <d v="2015-06-03T15:04:29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n v="1448571261"/>
    <n v="1445975661"/>
    <d v="2015-11-26T20:54:21"/>
    <x v="2627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n v="1417389067"/>
    <n v="1415661067"/>
    <d v="2014-11-30T23:11:07"/>
    <x v="2628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n v="1431608122"/>
    <n v="1429016122"/>
    <d v="2015-05-14T12:55:22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n v="1467280800"/>
    <n v="1464921112"/>
    <d v="2016-06-30T10:00:00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n v="1440907427"/>
    <n v="1438488227"/>
    <d v="2015-08-30T04:03:47"/>
    <x v="2631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n v="1464485339"/>
    <n v="1462325339"/>
    <d v="2016-05-29T01:28:59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n v="1393542000"/>
    <n v="1390938332"/>
    <d v="2014-02-27T23:00:00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n v="1475163921"/>
    <n v="1472571921"/>
    <d v="2016-09-29T15:45:21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n v="1425937761"/>
    <n v="1422917361"/>
    <d v="2015-03-09T21:49:21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n v="1476579600"/>
    <n v="1474641914"/>
    <d v="2016-10-16T01:00:00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n v="1476277875"/>
    <n v="1474895475"/>
    <d v="2016-10-12T13:11:15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n v="1421358895"/>
    <n v="1418766895"/>
    <d v="2015-01-15T21:54:55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n v="1424378748"/>
    <n v="1421786748"/>
    <d v="2015-02-19T20:45:48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n v="1433735474"/>
    <n v="1428551474"/>
    <d v="2015-06-08T03:51:14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n v="1410811740"/>
    <n v="1409341863"/>
    <d v="2014-09-15T20:09:00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n v="1468565820"/>
    <n v="1465970108"/>
    <d v="2016-07-15T06:57:00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n v="1482307140"/>
    <n v="1479218315"/>
    <d v="2016-12-21T07:59:00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n v="1489172435"/>
    <n v="1486580435"/>
    <d v="2017-03-10T19:00:35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n v="1415481203"/>
    <n v="1412885603"/>
    <d v="2014-11-08T21:13:23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n v="1441783869"/>
    <n v="1439191869"/>
    <d v="2015-09-09T07:31:09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n v="1439533019"/>
    <n v="1436941019"/>
    <d v="2015-08-14T06:16:59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n v="1457543360"/>
    <n v="1454951360"/>
    <d v="2016-03-09T17:09:20"/>
    <x v="2648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n v="1454370941"/>
    <n v="1449186941"/>
    <d v="2016-02-01T23:55:41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n v="1482332343"/>
    <n v="1479740343"/>
    <d v="2016-12-21T14:59:03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n v="1450380009"/>
    <n v="1447960809"/>
    <d v="2015-12-17T19:20:09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n v="1418183325"/>
    <n v="1415591325"/>
    <d v="2014-12-10T03:48:45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n v="1402632000"/>
    <n v="1399909127"/>
    <d v="2014-06-13T04:00:00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n v="1429622726"/>
    <n v="1424442326"/>
    <d v="2015-04-21T13:25:26"/>
    <x v="2654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n v="1455048000"/>
    <n v="1452631647"/>
    <d v="2016-02-09T20:00:00"/>
    <x v="2655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n v="1489345200"/>
    <n v="1485966688"/>
    <d v="2017-03-12T19:00:00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n v="1470187800"/>
    <n v="1467325053"/>
    <d v="2016-08-03T01:30:00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n v="1469913194"/>
    <n v="1467321194"/>
    <d v="2016-07-30T21:13:14"/>
    <x v="2658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n v="1429321210"/>
    <n v="1426729210"/>
    <d v="2015-04-18T01:40:10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n v="1448388418"/>
    <n v="1443200818"/>
    <d v="2015-11-24T18:06:58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n v="1382742010"/>
    <n v="1380150010"/>
    <d v="2013-10-25T23:00:10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n v="1440179713"/>
    <n v="1437587713"/>
    <d v="2015-08-21T17:55:13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n v="1441378800"/>
    <n v="1438873007"/>
    <d v="2015-09-04T15:00:00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n v="1449644340"/>
    <n v="1446683797"/>
    <d v="2015-12-09T06:59:00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n v="1430774974"/>
    <n v="1426886974"/>
    <d v="2015-05-04T21:29:34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n v="1443214800"/>
    <n v="1440008439"/>
    <d v="2015-09-25T21:00:00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n v="1455142416"/>
    <n v="1452550416"/>
    <d v="2016-02-10T22:13:36"/>
    <x v="2667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n v="1447079520"/>
    <n v="1443449265"/>
    <d v="2015-11-09T14:32:00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n v="1452387096"/>
    <n v="1447203096"/>
    <d v="2016-01-10T00:51:36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n v="1406593780"/>
    <n v="1404174580"/>
    <d v="2014-07-29T00:29:40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n v="1419017880"/>
    <n v="1416419916"/>
    <d v="2014-12-19T19:38:00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n v="1451282400"/>
    <n v="1449436390"/>
    <d v="2015-12-28T06:00:00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n v="1414622700"/>
    <n v="1412081999"/>
    <d v="2014-10-29T22:45:00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n v="1467694740"/>
    <n v="1465398670"/>
    <d v="2016-07-05T04:59:00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n v="1415655289"/>
    <n v="1413059689"/>
    <d v="2014-11-10T21:34:49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n v="1463929174"/>
    <n v="1461337174"/>
    <d v="2016-05-22T14:59:34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n v="1404348143"/>
    <n v="1401756143"/>
    <d v="2014-07-03T00:42:23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n v="1443121765"/>
    <n v="1440529765"/>
    <d v="2015-09-24T19:09:25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n v="1425081694"/>
    <n v="1422489694"/>
    <d v="2015-02-28T00:01:34"/>
    <x v="2679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n v="1459915491"/>
    <n v="1457327091"/>
    <d v="2016-04-06T04:04:51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n v="1405027750"/>
    <n v="1402867750"/>
    <d v="2014-07-10T21:29:10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n v="1416635940"/>
    <n v="1413838540"/>
    <d v="2014-11-22T05:59:00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n v="1425233240"/>
    <n v="1422641240"/>
    <d v="2015-03-01T18:07:20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n v="1407621425"/>
    <n v="1404165425"/>
    <d v="2014-08-09T21:57:05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n v="1430149330"/>
    <n v="1424968930"/>
    <d v="2015-04-27T15:42:10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n v="1412119423"/>
    <n v="1410391423"/>
    <d v="2014-09-30T23:23:43"/>
    <x v="2686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n v="1435591318"/>
    <n v="1432999318"/>
    <d v="2015-06-29T15:21:58"/>
    <x v="2687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n v="1424746800"/>
    <n v="1422067870"/>
    <d v="2015-02-24T03:00:00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n v="1469919890"/>
    <n v="1467327890"/>
    <d v="2016-07-30T23:04:50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n v="1433298676"/>
    <n v="1429410676"/>
    <d v="2015-06-03T02:31:16"/>
    <x v="2690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n v="1431278557"/>
    <n v="1427390557"/>
    <d v="2015-05-10T17:22:37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n v="1427266860"/>
    <n v="1424678460"/>
    <d v="2015-03-25T07:01:00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n v="1407899966"/>
    <n v="1405307966"/>
    <d v="2014-08-13T03:19:26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n v="1411701739"/>
    <n v="1409109739"/>
    <d v="2014-09-26T03:22:19"/>
    <x v="2694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n v="1428981718"/>
    <n v="1423801318"/>
    <d v="2015-04-14T03:21:58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n v="1419538560"/>
    <n v="1416600960"/>
    <d v="2014-12-25T20:16:00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n v="1438552800"/>
    <n v="1435876423"/>
    <d v="2015-08-02T22:00:00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n v="1403904808"/>
    <n v="1401312808"/>
    <d v="2014-06-27T21:33:28"/>
    <x v="269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n v="1407533463"/>
    <n v="1404941463"/>
    <d v="2014-08-08T21:31:03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n v="1411073972"/>
    <n v="1408481972"/>
    <d v="2014-09-18T20:59:32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n v="1491586534"/>
    <n v="1488911734"/>
    <d v="2017-04-07T17:35:34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n v="1491416077"/>
    <n v="1488827677"/>
    <d v="2017-04-05T18:14:37"/>
    <x v="2702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n v="1490196830"/>
    <n v="1485016430"/>
    <d v="2017-03-22T15:33:50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n v="1491421314"/>
    <n v="1487709714"/>
    <d v="2017-04-05T19:41:54"/>
    <x v="270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n v="1490389158"/>
    <n v="1486504758"/>
    <d v="2017-03-24T20:59:18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n v="1413442740"/>
    <n v="1410937483"/>
    <d v="2014-10-16T06:59:00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n v="1369637940"/>
    <n v="1367088443"/>
    <d v="2013-05-27T06:59:00"/>
    <x v="2707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n v="1469119526"/>
    <n v="1463935526"/>
    <d v="2016-07-21T16:45:26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n v="1475553540"/>
    <n v="1472528141"/>
    <d v="2016-10-04T03:59:00"/>
    <x v="2709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n v="1407549600"/>
    <n v="1404797428"/>
    <d v="2014-08-09T02:00:00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n v="1403301660"/>
    <n v="1400694790"/>
    <d v="2014-06-20T22:01:00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n v="1373738400"/>
    <n v="1370568560"/>
    <d v="2013-07-13T18:00:00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n v="1450971684"/>
    <n v="1447515684"/>
    <d v="2015-12-24T15:41:24"/>
    <x v="2713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n v="1476486000"/>
    <n v="1474040596"/>
    <d v="2016-10-14T23:00:00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n v="1456047228"/>
    <n v="1453109628"/>
    <d v="2016-02-21T09:33:48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n v="1444291193"/>
    <n v="1441699193"/>
    <d v="2015-10-08T07:59:53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n v="1417906649"/>
    <n v="1414015049"/>
    <d v="2014-12-06T22:57:29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n v="1462316400"/>
    <n v="1459865945"/>
    <d v="2016-05-03T23:00:00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n v="1460936694"/>
    <n v="1455756294"/>
    <d v="2016-04-17T23:44:54"/>
    <x v="2719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n v="1478866253"/>
    <n v="1476270653"/>
    <d v="2016-11-11T12:10:53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n v="1378494000"/>
    <n v="1375880598"/>
    <d v="2013-09-06T19:00:00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n v="1485722053"/>
    <n v="1480538053"/>
    <d v="2017-01-29T20:34:13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n v="1420060088"/>
    <n v="1414872488"/>
    <d v="2014-12-31T21:08:08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n v="1439625059"/>
    <n v="1436860259"/>
    <d v="2015-08-15T07:50:59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n v="1488390735"/>
    <n v="1484070735"/>
    <d v="2017-03-01T17:52:15"/>
    <x v="272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n v="1461333311"/>
    <n v="1458741311"/>
    <d v="2016-04-22T13:55:11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n v="1438964063"/>
    <n v="1436804063"/>
    <d v="2015-08-07T16:14:23"/>
    <x v="2727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n v="1451485434"/>
    <n v="1448461434"/>
    <d v="2015-12-30T14:23:54"/>
    <x v="2728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n v="1430459197"/>
    <n v="1427867197"/>
    <d v="2015-05-01T05:46:37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n v="1366635575"/>
    <n v="1363611575"/>
    <d v="2013-04-22T12:59:35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n v="1413604800"/>
    <n v="1408624622"/>
    <d v="2014-10-18T04:00:00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n v="1369699200"/>
    <n v="1366917828"/>
    <d v="2013-05-28T00:00:00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n v="1428643974"/>
    <n v="1423463574"/>
    <d v="2015-04-10T05:32:54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n v="1476395940"/>
    <n v="1473782592"/>
    <d v="2016-10-13T21:59:00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n v="1363204800"/>
    <n v="1360551250"/>
    <d v="2013-03-13T20:00:00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n v="1398268773"/>
    <n v="1395676773"/>
    <d v="2014-04-23T15:59:33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n v="1389812400"/>
    <n v="1386108087"/>
    <d v="2014-01-15T19:00:00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n v="1478402804"/>
    <n v="1473218804"/>
    <d v="2016-11-06T03:26:44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n v="1399324717"/>
    <n v="1395436717"/>
    <d v="2014-05-05T21:18:37"/>
    <x v="2739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n v="1426117552"/>
    <n v="1423529152"/>
    <d v="2015-03-11T23:45:52"/>
    <x v="2740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n v="1413770820"/>
    <n v="1412005602"/>
    <d v="2014-10-20T02:07:00"/>
    <x v="2741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n v="1337102187"/>
    <n v="1335892587"/>
    <d v="2012-05-15T17:16:27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n v="1476863607"/>
    <n v="1474271607"/>
    <d v="2016-10-19T07:53:27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n v="1330478998"/>
    <n v="1327886998"/>
    <d v="2012-02-29T01:29:58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n v="1342309368"/>
    <n v="1337125368"/>
    <d v="2012-07-14T23:42:48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n v="1409337911"/>
    <n v="1406745911"/>
    <d v="2014-08-29T18:45:11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n v="1339816200"/>
    <n v="1337095997"/>
    <d v="2012-06-16T03:10:00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n v="1472835802"/>
    <n v="1470243802"/>
    <d v="2016-09-02T17:03:22"/>
    <x v="2748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n v="1428171037"/>
    <n v="1425582637"/>
    <d v="2015-04-04T18:10:37"/>
    <x v="2749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n v="1341086400"/>
    <n v="1340055345"/>
    <d v="2012-06-30T20:00:00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n v="1403039842"/>
    <n v="1397855842"/>
    <d v="2014-06-17T21:17:22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n v="1324232504"/>
    <n v="1320776504"/>
    <d v="2011-12-18T18:21:44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n v="1346017023"/>
    <n v="1343425023"/>
    <d v="2012-08-26T21:37:03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n v="1410448551"/>
    <n v="1407856551"/>
    <d v="2014-09-11T15:15:51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n v="1428519527"/>
    <n v="1425927527"/>
    <d v="2015-04-08T18:58:47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n v="1389476201"/>
    <n v="1386884201"/>
    <d v="2014-01-11T21:36:41"/>
    <x v="2756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n v="1470498332"/>
    <n v="1469202332"/>
    <d v="2016-08-06T15:45:32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n v="1476095783"/>
    <n v="1474886183"/>
    <d v="2016-10-10T10:36:23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n v="1468658866"/>
    <n v="1464943666"/>
    <d v="2016-07-16T08:47:46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n v="1371726258"/>
    <n v="1369134258"/>
    <d v="2013-06-20T11:04:18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n v="1357176693"/>
    <n v="1354584693"/>
    <d v="2013-01-03T01:31:33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n v="1332114795"/>
    <n v="1326934395"/>
    <d v="2012-03-18T23:53:15"/>
    <x v="2762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n v="1369403684"/>
    <n v="1365515684"/>
    <d v="2013-05-24T13:54:44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n v="1338404400"/>
    <n v="1335855631"/>
    <d v="2012-05-30T19:00:00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n v="1351432428"/>
    <n v="1350050028"/>
    <d v="2012-10-28T13:53:48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n v="1313078518"/>
    <n v="1310486518"/>
    <d v="2011-08-11T16:01:58"/>
    <x v="2766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n v="1439766050"/>
    <n v="1434582050"/>
    <d v="2015-08-16T23:00:50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n v="1333028723"/>
    <n v="1330440323"/>
    <d v="2012-03-29T13:45:23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n v="1401997790"/>
    <n v="1397677790"/>
    <d v="2014-06-05T19:49:50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n v="1395158130"/>
    <n v="1392569730"/>
    <d v="2014-03-18T15:55:30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n v="1359738000"/>
    <n v="1355489140"/>
    <d v="2013-02-01T17:00:00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n v="1381006294"/>
    <n v="1379710294"/>
    <d v="2013-10-05T20:51:34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n v="1461530721"/>
    <n v="1460666721"/>
    <d v="2016-04-24T20:45:21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n v="1362711728"/>
    <n v="1360119728"/>
    <d v="2013-03-08T03:02:08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n v="1323994754"/>
    <n v="1321402754"/>
    <d v="2011-12-16T00:19:14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n v="1434092876"/>
    <n v="1431414476"/>
    <d v="2015-06-12T07:07:56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n v="1437149004"/>
    <n v="1434557004"/>
    <d v="2015-07-17T16:03:24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n v="1409009306"/>
    <n v="1406417306"/>
    <d v="2014-08-25T23:28:26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n v="1448204621"/>
    <n v="1445609021"/>
    <d v="2015-11-22T15:03:41"/>
    <x v="2779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n v="1489142688"/>
    <n v="1486550688"/>
    <d v="2017-03-10T10:44:48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n v="1423724400"/>
    <n v="1421274954"/>
    <d v="2015-02-12T07:00:00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n v="1424149140"/>
    <n v="1421964718"/>
    <d v="2015-02-17T04:59:00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n v="1429793446"/>
    <n v="1428583846"/>
    <d v="2015-04-23T12:50:46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n v="1414608843"/>
    <n v="1412794443"/>
    <d v="2014-10-29T18:54:03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n v="1470430800"/>
    <n v="1467865967"/>
    <d v="2016-08-05T21:00:00"/>
    <x v="2785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n v="1404913180"/>
    <n v="1403703580"/>
    <d v="2014-07-09T13:39:40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n v="1405658752"/>
    <n v="1403066752"/>
    <d v="2014-07-18T04:45:52"/>
    <x v="2787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n v="1469811043"/>
    <n v="1467219043"/>
    <d v="2016-07-29T16:50:43"/>
    <x v="2788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n v="1426132800"/>
    <n v="1424477934"/>
    <d v="2015-03-12T04:00:00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n v="1423693903"/>
    <n v="1421101903"/>
    <d v="2015-02-11T22:31:43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n v="1473393600"/>
    <n v="1470778559"/>
    <d v="2016-09-09T04:00:00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n v="1439357559"/>
    <n v="1435469559"/>
    <d v="2015-08-12T05:32:39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n v="1437473005"/>
    <n v="1434881005"/>
    <d v="2015-07-21T10:03:25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n v="1457031600"/>
    <n v="1455640559"/>
    <d v="2016-03-03T19:00:00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n v="1402095600"/>
    <n v="1400675841"/>
    <d v="2014-06-06T23:00:00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n v="1404564028"/>
    <n v="1401972028"/>
    <d v="2014-07-05T12:40:28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n v="1404858840"/>
    <n v="1402266840"/>
    <d v="2014-07-08T22:34:00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n v="1438358400"/>
    <n v="1437063121"/>
    <d v="2015-07-31T16:00:00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n v="1466179200"/>
    <n v="1463466070"/>
    <d v="2016-06-17T16:00:00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n v="1420377366"/>
    <n v="1415193366"/>
    <d v="2015-01-04T13:16:06"/>
    <x v="2800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n v="1412938800"/>
    <n v="1411019409"/>
    <d v="2014-10-10T11:00:00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n v="1438875107"/>
    <n v="1436283107"/>
    <d v="2015-08-06T15:31:47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n v="1437004800"/>
    <n v="1433295276"/>
    <d v="2015-07-16T00:00:00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n v="1411987990"/>
    <n v="1409395990"/>
    <d v="2014-09-29T10:53:10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n v="1440245273"/>
    <n v="1438085273"/>
    <d v="2015-08-22T12:07:53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n v="1438772400"/>
    <n v="1435645490"/>
    <d v="2015-08-05T11:00:00"/>
    <x v="2806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n v="1435611438"/>
    <n v="1433019438"/>
    <d v="2015-06-29T20:57:18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n v="1440274735"/>
    <n v="1437682735"/>
    <d v="2015-08-22T20:18:55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n v="1459348740"/>
    <n v="1458647725"/>
    <d v="2016-03-30T14:39:00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n v="1401595140"/>
    <n v="1398828064"/>
    <d v="2014-06-01T03:59:00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n v="1424692503"/>
    <n v="1422100503"/>
    <d v="2015-02-23T11:55:03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n v="1428292800"/>
    <n v="1424368298"/>
    <d v="2015-04-06T04:00:00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n v="1481737761"/>
    <n v="1479577761"/>
    <d v="2016-12-14T17:49:21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n v="1431164115"/>
    <n v="1428572115"/>
    <d v="2015-05-09T09:35:15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n v="1470595109"/>
    <n v="1468003109"/>
    <d v="2016-08-07T18:38:29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n v="1438531200"/>
    <n v="1435921992"/>
    <d v="2015-08-02T16:00:00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n v="1425136462"/>
    <n v="1421680462"/>
    <d v="2015-02-28T15:14:22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n v="1443018086"/>
    <n v="1441290086"/>
    <d v="2015-09-23T14:21:26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n v="1434285409"/>
    <n v="1431693409"/>
    <d v="2015-06-14T12:36:49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n v="1456444800"/>
    <n v="1454337589"/>
    <d v="2016-02-26T00:00:00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n v="1411510135"/>
    <n v="1408918135"/>
    <d v="2014-09-23T22:08:55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n v="1427469892"/>
    <n v="1424881492"/>
    <d v="2015-03-27T15:24:52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n v="1427842740"/>
    <n v="1425428206"/>
    <d v="2015-03-31T22:59:00"/>
    <x v="2823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n v="1434159780"/>
    <n v="1431412196"/>
    <d v="2015-06-13T01:43:00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n v="1449255686"/>
    <n v="1446663686"/>
    <d v="2015-12-04T19:01:26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n v="1436511600"/>
    <n v="1434415812"/>
    <d v="2015-07-10T07:00:00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n v="1464971400"/>
    <n v="1462379066"/>
    <d v="2016-06-03T16:30:00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n v="1443826800"/>
    <n v="1441606869"/>
    <d v="2015-10-02T23:00:00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n v="1464863118"/>
    <n v="1462443918"/>
    <d v="2016-06-02T10:25:18"/>
    <x v="2829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n v="1399867140"/>
    <n v="1398802148"/>
    <d v="2014-05-12T03:59:00"/>
    <x v="283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n v="1437076070"/>
    <n v="1434484070"/>
    <d v="2015-07-16T19:47:50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n v="1416780000"/>
    <n v="1414342894"/>
    <d v="2014-11-23T22:00:00"/>
    <x v="2832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n v="1444528800"/>
    <n v="1442804633"/>
    <d v="2015-10-11T02:00:00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n v="1422658930"/>
    <n v="1421362930"/>
    <d v="2015-01-30T23:02:10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n v="1449273600"/>
    <n v="1446742417"/>
    <d v="2015-12-05T00:00:00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n v="1487393940"/>
    <n v="1484115418"/>
    <d v="2017-02-18T04:59:00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n v="1449701284"/>
    <n v="1446241684"/>
    <d v="2015-12-09T22:48:04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n v="1407967200"/>
    <n v="1406039696"/>
    <d v="2014-08-13T22:00:00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n v="1408942740"/>
    <n v="1406958354"/>
    <d v="2014-08-25T04:59:00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n v="1426698000"/>
    <n v="1424825479"/>
    <d v="2015-03-18T17:00:00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n v="1450032297"/>
    <n v="1444844697"/>
    <d v="2015-12-13T18:44:57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n v="1403348400"/>
    <n v="1401058295"/>
    <d v="2014-06-21T11:00:00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n v="1465790400"/>
    <n v="1462210950"/>
    <d v="2016-06-13T04:00:00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n v="1483535180"/>
    <n v="1480943180"/>
    <d v="2017-01-04T13:06:20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n v="1433723033"/>
    <n v="1428539033"/>
    <d v="2015-06-08T00:23:53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n v="1432917394"/>
    <n v="1429029394"/>
    <d v="2015-05-29T16:36:34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n v="1464031265"/>
    <n v="1458847265"/>
    <d v="2016-05-23T19:21:05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n v="1432913659"/>
    <n v="1430321659"/>
    <d v="2015-05-29T15:34:19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n v="1461406600"/>
    <n v="1458814600"/>
    <d v="2016-04-23T10:16:40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n v="1409962211"/>
    <n v="1407370211"/>
    <d v="2014-09-06T00:10:11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n v="1454109420"/>
    <n v="1453334629"/>
    <d v="2016-01-29T23:17:00"/>
    <x v="2851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n v="1403312703"/>
    <n v="1400720703"/>
    <d v="2014-06-21T01:05:03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n v="1410669297"/>
    <n v="1405485297"/>
    <d v="2014-09-14T04:34:57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n v="1431018719"/>
    <n v="1429290719"/>
    <d v="2015-05-07T17:11:59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n v="1454110440"/>
    <n v="1451607071"/>
    <d v="2016-01-29T23:34:00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n v="1439069640"/>
    <n v="1433897647"/>
    <d v="2015-08-08T21:34:00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n v="1487613600"/>
    <n v="1482444295"/>
    <d v="2017-02-20T18:00:00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n v="1417778880"/>
    <n v="1415711095"/>
    <d v="2014-12-05T11:28:00"/>
    <x v="2858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n v="1444984904"/>
    <n v="1439800904"/>
    <d v="2015-10-16T08:41:44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n v="1466363576"/>
    <n v="1461179576"/>
    <d v="2016-06-19T19:12:56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n v="1443103848"/>
    <n v="1441894248"/>
    <d v="2015-09-24T14:10:48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n v="1403636229"/>
    <n v="1401044229"/>
    <d v="2014-06-24T18:57:09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n v="1410279123"/>
    <n v="1405095123"/>
    <d v="2014-09-09T16:12:03"/>
    <x v="286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n v="1437139080"/>
    <n v="1434552207"/>
    <d v="2015-07-17T13:18:00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n v="1420512259"/>
    <n v="1415328259"/>
    <d v="2015-01-06T02:44:19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n v="1476482400"/>
    <n v="1473893721"/>
    <d v="2016-10-14T22:00:00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n v="1467604800"/>
    <n v="1465533672"/>
    <d v="2016-07-04T04:00:00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n v="1475697054"/>
    <n v="1473105054"/>
    <d v="2016-10-05T19:50:54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n v="1468937681"/>
    <n v="1466345681"/>
    <d v="2016-07-19T14:14:41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n v="1400301165"/>
    <n v="1397709165"/>
    <d v="2014-05-17T04:32:45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n v="1419183813"/>
    <n v="1417455813"/>
    <d v="2014-12-21T17:43:33"/>
    <x v="2871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n v="1434768438"/>
    <n v="1429584438"/>
    <d v="2015-06-20T02:47:18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n v="1422473831"/>
    <n v="1419881831"/>
    <d v="2015-01-28T19:37:11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n v="1484684186"/>
    <n v="1482092186"/>
    <d v="2017-01-17T20:16:26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n v="1462417493"/>
    <n v="1459825493"/>
    <d v="2016-05-05T03:04:53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n v="1437069079"/>
    <n v="1434477079"/>
    <d v="2015-07-16T17:51:19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n v="1480525200"/>
    <n v="1477781724"/>
    <d v="2016-11-30T17:00:00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n v="1435934795"/>
    <n v="1430750795"/>
    <d v="2015-07-03T14:46:35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n v="1453310661"/>
    <n v="1450718661"/>
    <d v="2016-01-20T17:24:21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n v="1440090300"/>
    <n v="1436305452"/>
    <d v="2015-08-20T17:05:00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n v="1417620036"/>
    <n v="1412432436"/>
    <d v="2014-12-03T15:20:36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n v="1462112318"/>
    <n v="1459520318"/>
    <d v="2016-05-01T14:18:38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n v="1454734740"/>
    <n v="1451684437"/>
    <d v="2016-02-06T04:59:00"/>
    <x v="2883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n v="1417800435"/>
    <n v="1415208435"/>
    <d v="2014-12-05T17:27:15"/>
    <x v="2884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n v="1426294201"/>
    <n v="1423705801"/>
    <d v="2015-03-14T00:50:01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n v="1442635140"/>
    <n v="1442243484"/>
    <d v="2015-09-19T03:59:00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n v="1420971324"/>
    <n v="1418379324"/>
    <d v="2015-01-11T10:15:24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n v="1413608340"/>
    <n v="1412945440"/>
    <d v="2014-10-18T04:59:00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n v="1409344985"/>
    <n v="1406752985"/>
    <d v="2014-08-29T20:43:05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n v="1407553200"/>
    <n v="1405100992"/>
    <d v="2014-08-09T03:00:00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n v="1460751128"/>
    <n v="1455570728"/>
    <d v="2016-04-15T20:12:08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n v="1409000400"/>
    <n v="1408381704"/>
    <d v="2014-08-25T21:00:00"/>
    <x v="2892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n v="1420768800"/>
    <n v="1415644395"/>
    <d v="2015-01-09T02:00:00"/>
    <x v="2893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n v="1428100815"/>
    <n v="1422920415"/>
    <d v="2015-04-03T22:40:15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n v="1403470800"/>
    <n v="1403356792"/>
    <d v="2014-06-22T21:00:00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n v="1481522400"/>
    <n v="1480283321"/>
    <d v="2016-12-12T06:00:00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n v="1444577345"/>
    <n v="1441985458"/>
    <d v="2015-10-11T15:29:05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n v="1446307053"/>
    <n v="1443715053"/>
    <d v="2015-10-31T15:57:33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n v="1469325158"/>
    <n v="1464141158"/>
    <d v="2016-07-24T01:52:38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n v="1407562632"/>
    <n v="1404970632"/>
    <d v="2014-08-09T05:37:12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n v="1423345339"/>
    <n v="1418161339"/>
    <d v="2015-02-07T21:42:19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n v="1440412396"/>
    <n v="1437820396"/>
    <d v="2015-08-24T10:33:16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n v="1441771218"/>
    <n v="1436587218"/>
    <d v="2015-09-09T04:00:18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n v="1415534400"/>
    <n v="1414538031"/>
    <d v="2014-11-09T12:00:00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n v="1473211313"/>
    <n v="1472001713"/>
    <d v="2016-09-07T01:21:53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n v="1438390800"/>
    <n v="1436888066"/>
    <d v="2015-08-01T01:00:00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n v="1463259837"/>
    <n v="1458075837"/>
    <d v="2016-05-14T21:03:57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n v="1465407219"/>
    <n v="1462815219"/>
    <d v="2016-06-08T17:33:39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n v="1416944760"/>
    <n v="1413527001"/>
    <d v="2014-11-25T19:46:00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n v="1434139887"/>
    <n v="1428955887"/>
    <d v="2015-06-12T20:11:27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n v="1435429626"/>
    <n v="1431973626"/>
    <d v="2015-06-27T18:27:06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n v="1452827374"/>
    <n v="1450235374"/>
    <d v="2016-01-15T03:09:34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n v="1410041339"/>
    <n v="1404857339"/>
    <d v="2014-09-06T22:08:59"/>
    <x v="2913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n v="1426365994"/>
    <n v="1421185594"/>
    <d v="2015-03-14T20:46:34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n v="1458117190"/>
    <n v="1455528790"/>
    <d v="2016-03-16T08:33:10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n v="1400498789"/>
    <n v="1398511589"/>
    <d v="2014-05-19T11:26:29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n v="1442381847"/>
    <n v="1440826647"/>
    <d v="2015-09-16T05:37:27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n v="1446131207"/>
    <n v="1443712007"/>
    <d v="2015-10-29T15:06:47"/>
    <x v="2918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n v="1407250329"/>
    <n v="1404658329"/>
    <d v="2014-08-05T14:52:09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n v="1427306470"/>
    <n v="1424718070"/>
    <d v="2015-03-25T18:01:10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n v="1411679804"/>
    <n v="1409087804"/>
    <d v="2014-09-25T21:16:44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n v="1431982727"/>
    <n v="1428094727"/>
    <d v="2015-05-18T20:58:47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n v="1422068400"/>
    <n v="1420774779"/>
    <d v="2015-01-24T03:00:00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n v="1431143940"/>
    <n v="1428585710"/>
    <d v="2015-05-09T03:59:00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n v="1410444068"/>
    <n v="1407852068"/>
    <d v="2014-09-11T14:01:08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n v="1424715779"/>
    <n v="1423506179"/>
    <d v="2015-02-23T18:22:59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n v="1405400400"/>
    <n v="1402934629"/>
    <d v="2014-07-15T05:00:00"/>
    <x v="2927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n v="1457135846"/>
    <n v="1454543846"/>
    <d v="2016-03-04T23:57:26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n v="1401024758"/>
    <n v="1398432758"/>
    <d v="2014-05-25T13:32:38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n v="1431007264"/>
    <n v="1428415264"/>
    <d v="2015-05-07T14:01:04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n v="1410761280"/>
    <n v="1408604363"/>
    <d v="2014-09-15T06:08:00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n v="1424516400"/>
    <n v="1421812637"/>
    <d v="2015-02-21T11:00:00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n v="1465081053"/>
    <n v="1462489053"/>
    <d v="2016-06-04T22:57:33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n v="1402845364"/>
    <n v="1400253364"/>
    <d v="2014-06-15T15:16:04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n v="1472490000"/>
    <n v="1467468008"/>
    <d v="2016-08-29T17:00:00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n v="1413176340"/>
    <n v="1412091423"/>
    <d v="2014-10-13T04:59:00"/>
    <x v="2936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n v="1405249113"/>
    <n v="1402657113"/>
    <d v="2014-07-13T10:58:33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n v="1422636814"/>
    <n v="1420044814"/>
    <d v="2015-01-30T16:53:34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n v="1409187600"/>
    <n v="1406316312"/>
    <d v="2014-08-28T01:00:00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n v="1421606018"/>
    <n v="1418150018"/>
    <d v="2015-01-18T18:33:38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n v="1425250955"/>
    <n v="1422658955"/>
    <d v="2015-03-01T23:02:35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n v="1450297080"/>
    <n v="1448565459"/>
    <d v="2015-12-16T20:18:00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n v="1428894380"/>
    <n v="1426302380"/>
    <d v="2015-04-13T03:06:20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n v="1433714198"/>
    <n v="1431122198"/>
    <d v="2015-06-07T21:56:38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n v="1432437660"/>
    <n v="1429845660"/>
    <d v="2015-05-24T03:21:00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n v="1471265092"/>
    <n v="1468673092"/>
    <d v="2016-08-15T12:44:52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n v="1480007460"/>
    <n v="1475760567"/>
    <d v="2016-11-24T17:11:00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n v="1433259293"/>
    <n v="1428075293"/>
    <d v="2015-06-02T15:34:53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n v="1447965917"/>
    <n v="1445370317"/>
    <d v="2015-11-19T20:45:17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n v="1453538752"/>
    <n v="1450946752"/>
    <d v="2016-01-23T08:45:52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n v="1412536573"/>
    <n v="1408648573"/>
    <d v="2014-10-05T19:16:13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n v="1476676800"/>
    <n v="1473957239"/>
    <d v="2016-10-17T04:00:00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n v="1444330821"/>
    <n v="1441738821"/>
    <d v="2015-10-08T19:00:21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n v="1489669203"/>
    <n v="1487944803"/>
    <d v="2017-03-16T13:00:03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n v="1434476849"/>
    <n v="1431884849"/>
    <d v="2015-06-16T17:47:29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n v="1462402850"/>
    <n v="1459810850"/>
    <d v="2016-05-04T23:00:50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n v="1427498172"/>
    <n v="1422317772"/>
    <d v="2015-03-27T23:16:12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n v="1462729317"/>
    <n v="1457548917"/>
    <d v="2016-05-08T17:41:57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n v="1465258325"/>
    <n v="1462666325"/>
    <d v="2016-06-07T00:12:05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n v="1410459023"/>
    <n v="1407867023"/>
    <d v="2014-09-11T18:10:23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n v="1427342400"/>
    <n v="1424927159"/>
    <d v="2015-03-26T04:00:00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n v="1425193140"/>
    <n v="1422769906"/>
    <d v="2015-03-01T06:59:00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n v="1435835824"/>
    <n v="1433243824"/>
    <d v="2015-07-02T11:17:04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n v="1407360720"/>
    <n v="1404769819"/>
    <d v="2014-08-06T21:32:00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n v="1436290233"/>
    <n v="1433698233"/>
    <d v="2015-07-07T17:30:33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n v="1442425412"/>
    <n v="1439833412"/>
    <d v="2015-09-16T17:43:32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n v="1425872692"/>
    <n v="1423284292"/>
    <d v="2015-03-09T03:44:52"/>
    <x v="2967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n v="1471406340"/>
    <n v="1470227660"/>
    <d v="2016-08-17T03:59:00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n v="1430693460"/>
    <n v="1428087153"/>
    <d v="2015-05-03T22:51:00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n v="1405699451"/>
    <n v="1403107451"/>
    <d v="2014-07-18T16:04:11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n v="1409500078"/>
    <n v="1406908078"/>
    <d v="2014-08-31T15:47:58"/>
    <x v="2971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n v="1480899600"/>
    <n v="1479609520"/>
    <d v="2016-12-05T01:00:00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n v="1451620800"/>
    <n v="1449171508"/>
    <d v="2016-01-01T04:00:00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n v="1411695300"/>
    <n v="1409275671"/>
    <d v="2014-09-26T01:35:00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n v="1417057200"/>
    <n v="1414599886"/>
    <d v="2014-11-27T03:00:00"/>
    <x v="2975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n v="1457870400"/>
    <n v="1456421530"/>
    <d v="2016-03-13T12:00:00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n v="1427076840"/>
    <n v="1421960934"/>
    <d v="2015-03-23T02:14:00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n v="1413784740"/>
    <n v="1412954547"/>
    <d v="2014-10-20T05:59:00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n v="1420524000"/>
    <n v="1419104823"/>
    <d v="2015-01-06T06:00:00"/>
    <x v="2979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n v="1440381600"/>
    <n v="1438639130"/>
    <d v="2015-08-24T02:00:00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n v="1443014756"/>
    <n v="1439126756"/>
    <d v="2015-09-23T13:25:56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n v="1455208143"/>
    <n v="1452616143"/>
    <d v="2016-02-11T16:29:03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n v="1415722236"/>
    <n v="1410534636"/>
    <d v="2014-11-11T16:10:36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n v="1472020881"/>
    <n v="1469428881"/>
    <d v="2016-08-24T06:41:21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n v="1477886400"/>
    <n v="1476228128"/>
    <d v="2016-10-31T04:00:00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n v="1462100406"/>
    <n v="1456920006"/>
    <d v="2016-05-01T11:00:06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n v="1476316800"/>
    <n v="1473837751"/>
    <d v="2016-10-13T00:00:00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n v="1466412081"/>
    <n v="1463820081"/>
    <d v="2016-06-20T08:41:21"/>
    <x v="2988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n v="1450673940"/>
    <n v="1448756962"/>
    <d v="2015-12-21T04:59:00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n v="1452174420"/>
    <n v="1449150420"/>
    <d v="2016-01-07T13:47:00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n v="1485547530"/>
    <n v="1483646730"/>
    <d v="2017-01-27T20:05:30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n v="1476037510"/>
    <n v="1473445510"/>
    <d v="2016-10-09T18:25:10"/>
    <x v="2992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n v="1455998867"/>
    <n v="1453406867"/>
    <d v="2016-02-20T20:07:47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n v="1412335772"/>
    <n v="1409743772"/>
    <d v="2014-10-03T11:29:32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n v="1484841471"/>
    <n v="1482249471"/>
    <d v="2017-01-19T15:57:51"/>
    <x v="2995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n v="1432677240"/>
    <n v="1427493240"/>
    <d v="2015-05-26T21:54:00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n v="1488171540"/>
    <n v="1486661793"/>
    <d v="2017-02-27T04:59:00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n v="1402892700"/>
    <n v="1400474329"/>
    <d v="2014-06-16T04:25:00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n v="1488333600"/>
    <n v="1487094360"/>
    <d v="2017-03-01T02:00:00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n v="1485885600"/>
    <n v="1484682670"/>
    <d v="2017-01-31T18:00:00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n v="1468445382"/>
    <n v="1465853382"/>
    <d v="2016-07-13T21:29:42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n v="1356552252"/>
    <n v="1353960252"/>
    <d v="2012-12-26T20:04:12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n v="1456811940"/>
    <n v="1454098976"/>
    <d v="2016-03-01T05:59:00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n v="1416089324"/>
    <n v="1413493724"/>
    <d v="2014-11-15T22:08:44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n v="1412611905"/>
    <n v="1410019905"/>
    <d v="2014-10-06T16:11:45"/>
    <x v="300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n v="1418580591"/>
    <n v="1415988591"/>
    <d v="2014-12-14T18:09:51"/>
    <x v="3006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n v="1429938683"/>
    <n v="1428124283"/>
    <d v="2015-04-25T05:11:23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n v="1453352719"/>
    <n v="1450760719"/>
    <d v="2016-01-21T05:05:19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n v="1417012840"/>
    <n v="1414417240"/>
    <d v="2014-11-26T14:40:40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n v="1424548719"/>
    <n v="1419364719"/>
    <d v="2015-02-21T19:58:39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n v="1450911540"/>
    <n v="1448536516"/>
    <d v="2015-12-23T22:59:00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n v="1423587130"/>
    <n v="1421772730"/>
    <d v="2015-02-10T16:52:10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n v="1434917049"/>
    <n v="1432325049"/>
    <d v="2015-06-21T20:04:09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n v="1415163600"/>
    <n v="1412737080"/>
    <d v="2014-11-05T05:00:00"/>
    <x v="3014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n v="1402459200"/>
    <n v="1401125238"/>
    <d v="2014-06-11T04:00:00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n v="1405688952"/>
    <n v="1400504952"/>
    <d v="2014-07-18T13:09:12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n v="1408566243"/>
    <n v="1405974243"/>
    <d v="2014-08-20T20:24:03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n v="1437429600"/>
    <n v="1433747376"/>
    <d v="2015-07-20T22:00:00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n v="1401159600"/>
    <n v="1398801620"/>
    <d v="2014-05-27T03:00:00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n v="1439583533"/>
    <n v="1434399533"/>
    <d v="2015-08-14T20:18:53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n v="1479794340"/>
    <n v="1476715869"/>
    <d v="2016-11-22T05:59:00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n v="1472338409"/>
    <n v="1468450409"/>
    <d v="2016-08-27T22:53:29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n v="1434039186"/>
    <n v="1430151186"/>
    <d v="2015-06-11T16:13:06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n v="1349567475"/>
    <n v="1346975475"/>
    <d v="2012-10-06T23:51:15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n v="1401465600"/>
    <n v="1399032813"/>
    <d v="2014-05-30T16:00:00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n v="1488538892"/>
    <n v="1487329292"/>
    <d v="2017-03-03T11:01:32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n v="1426866851"/>
    <n v="1424278451"/>
    <d v="2015-03-20T15:54:11"/>
    <x v="3027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n v="1471242025"/>
    <n v="1468650025"/>
    <d v="2016-08-15T06:20:25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n v="1416285300"/>
    <n v="1413824447"/>
    <d v="2014-11-18T04:35:00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n v="1442426171"/>
    <n v="1439834171"/>
    <d v="2015-09-16T17:56:11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n v="1476479447"/>
    <n v="1471295447"/>
    <d v="2016-10-14T21:10:47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n v="1441933459"/>
    <n v="1439341459"/>
    <d v="2015-09-11T01:04:19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n v="1471487925"/>
    <n v="1468895925"/>
    <d v="2016-08-18T02:38:45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n v="1477972740"/>
    <n v="1475326255"/>
    <d v="2016-11-01T03:59:00"/>
    <x v="3034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n v="1367674009"/>
    <n v="1365082009"/>
    <d v="2013-05-04T13:26:49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n v="1376654340"/>
    <n v="1373568644"/>
    <d v="2013-08-16T11:59:00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n v="1285995540"/>
    <n v="1279574773"/>
    <d v="2010-10-02T04:59:00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n v="1457071397"/>
    <n v="1451887397"/>
    <d v="2016-03-04T06:03:17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n v="1388303940"/>
    <n v="1386011038"/>
    <d v="2013-12-29T07:59:00"/>
    <x v="3039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n v="1435359600"/>
    <n v="1434999621"/>
    <d v="2015-06-26T23:00:00"/>
    <x v="304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n v="1453323048"/>
    <n v="1450731048"/>
    <d v="2016-01-20T20:50:48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n v="1444149047"/>
    <n v="1441557047"/>
    <d v="2015-10-06T16:30:47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n v="1429152600"/>
    <n v="1426815699"/>
    <d v="2015-04-16T02:50:00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n v="1454433998"/>
    <n v="1453137998"/>
    <d v="2016-02-02T17:26:38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n v="1408679055"/>
    <n v="1406087055"/>
    <d v="2014-08-22T03:44:15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n v="1410324720"/>
    <n v="1407784586"/>
    <d v="2014-09-10T04:52:00"/>
    <x v="3046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n v="1461762960"/>
    <n v="1457999054"/>
    <d v="2016-04-27T13:16:00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n v="1420060920"/>
    <n v="1417556262"/>
    <d v="2014-12-31T21:22:00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n v="1434241255"/>
    <n v="1431649255"/>
    <d v="2015-06-14T00:20:55"/>
    <x v="3049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n v="1462420960"/>
    <n v="1459828960"/>
    <d v="2016-05-05T04:02:40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n v="1486547945"/>
    <n v="1483955945"/>
    <d v="2017-02-08T09:59:05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n v="1432828740"/>
    <n v="1430237094"/>
    <d v="2015-05-28T15:59:00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n v="1412222340"/>
    <n v="1407781013"/>
    <d v="2014-10-02T03:59:00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n v="1425258240"/>
    <n v="1422043154"/>
    <d v="2015-03-02T01:04:00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n v="1420844390"/>
    <n v="1415660390"/>
    <d v="2015-01-09T22:59:50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n v="1412003784"/>
    <n v="1406819784"/>
    <d v="2014-09-29T15:16:24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n v="1459694211"/>
    <n v="1457105811"/>
    <d v="2016-04-03T14:36:51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n v="1463734740"/>
    <n v="1459414740"/>
    <d v="2016-05-20T08:59:00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n v="1407536846"/>
    <n v="1404944846"/>
    <d v="2014-08-08T22:27:26"/>
    <x v="3059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n v="1443422134"/>
    <n v="1440830134"/>
    <d v="2015-09-28T06:35:34"/>
    <x v="3060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n v="1407955748"/>
    <n v="1405363748"/>
    <d v="2014-08-13T18:49:08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n v="1443636000"/>
    <n v="1441111892"/>
    <d v="2015-09-30T18:00:00"/>
    <x v="3062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n v="1477174138"/>
    <n v="1474150138"/>
    <d v="2016-10-22T22:08:58"/>
    <x v="3063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n v="1448175540"/>
    <n v="1445483246"/>
    <d v="2015-11-22T06:59:00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n v="1406683172"/>
    <n v="1404523172"/>
    <d v="2014-07-30T01:19:32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n v="1468128537"/>
    <n v="1465536537"/>
    <d v="2016-07-10T05:28:57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n v="1441837879"/>
    <n v="1439245879"/>
    <d v="2015-09-09T22:31:19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n v="1445013352"/>
    <n v="1442421352"/>
    <d v="2015-10-16T16:35:52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n v="1418587234"/>
    <n v="1415995234"/>
    <d v="2014-12-14T20:00:34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n v="1481132169"/>
    <n v="1479317769"/>
    <d v="2016-12-07T17:36:09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n v="1429595940"/>
    <n v="1428082481"/>
    <d v="2015-04-21T05:59:00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n v="1477791960"/>
    <n v="1476549262"/>
    <d v="2016-10-30T01:46:00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n v="1434309540"/>
    <n v="1429287900"/>
    <d v="2015-06-14T19:19:00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n v="1457617359"/>
    <n v="1455025359"/>
    <d v="2016-03-10T13:42:39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n v="1471573640"/>
    <n v="1467253640"/>
    <d v="2016-08-19T02:27:20"/>
    <x v="3075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n v="1444405123"/>
    <n v="1439221123"/>
    <d v="2015-10-09T15:38:43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n v="1488495478"/>
    <n v="1485903478"/>
    <d v="2017-03-02T22:57:58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n v="1424920795"/>
    <n v="1422328795"/>
    <d v="2015-02-26T03:19:55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n v="1427040435"/>
    <n v="1424452035"/>
    <d v="2015-03-22T16:07:15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n v="1419644444"/>
    <n v="1414456844"/>
    <d v="2014-12-27T01:40:44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n v="1442722891"/>
    <n v="1440130891"/>
    <d v="2015-09-20T04:21:31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n v="1447628946"/>
    <n v="1445033346"/>
    <d v="2015-11-15T23:09:06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n v="1409547600"/>
    <n v="1406986278"/>
    <d v="2014-09-01T05:00:00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n v="1430851680"/>
    <n v="1428340931"/>
    <d v="2015-05-05T18:48:00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n v="1443561159"/>
    <n v="1440969159"/>
    <d v="2015-09-29T21:12:39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n v="1439827559"/>
    <n v="1434643559"/>
    <d v="2015-08-17T16:05:59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n v="1482294990"/>
    <n v="1477107390"/>
    <d v="2016-12-21T04:36:30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n v="1420724460"/>
    <n v="1418046247"/>
    <d v="2015-01-08T13:41:00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n v="1468029540"/>
    <n v="1465304483"/>
    <d v="2016-07-09T01:59:00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n v="1430505545"/>
    <n v="1425325145"/>
    <d v="2015-05-01T18:39:05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n v="1471214743"/>
    <n v="1468622743"/>
    <d v="2016-08-14T22:45:43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n v="1444946400"/>
    <n v="1441723912"/>
    <d v="2015-10-15T22:00:00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n v="1401595140"/>
    <n v="1398980941"/>
    <d v="2014-06-01T03:59:00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n v="1442775956"/>
    <n v="1437591956"/>
    <d v="2015-09-20T19:05:56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n v="1470011780"/>
    <n v="1464827780"/>
    <d v="2016-08-01T00:36:20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n v="1432151326"/>
    <n v="1429559326"/>
    <d v="2015-05-20T19:48:46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n v="1475848800"/>
    <n v="1474027501"/>
    <d v="2016-10-07T14:00:00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n v="1454890620"/>
    <n v="1450724449"/>
    <d v="2016-02-08T00:17:00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n v="1455251591"/>
    <n v="1452659591"/>
    <d v="2016-02-12T04:33:11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n v="1413816975"/>
    <n v="1411224975"/>
    <d v="2014-10-20T14:56:15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n v="1437033360"/>
    <n v="1434445937"/>
    <d v="2015-07-16T07:56:00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n v="1471939818"/>
    <n v="1467619818"/>
    <d v="2016-08-23T08:10:18"/>
    <x v="3102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n v="1434080706"/>
    <n v="1428896706"/>
    <d v="2015-06-12T03:45:06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n v="1422928800"/>
    <n v="1420235311"/>
    <d v="2015-02-03T02:00:00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n v="1413694800"/>
    <n v="1408986916"/>
    <d v="2014-10-19T05:00:00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n v="1442440800"/>
    <n v="1440497876"/>
    <d v="2015-09-16T22:00:00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n v="1431372751"/>
    <n v="1430767951"/>
    <d v="2015-05-11T19:32:31"/>
    <x v="3107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n v="1430234394"/>
    <n v="1425053994"/>
    <d v="2015-04-28T15:19:54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n v="1409194810"/>
    <n v="1406170810"/>
    <d v="2014-08-28T03:00:10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n v="1487465119"/>
    <n v="1484009119"/>
    <d v="2017-02-19T00:45:19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n v="1412432220"/>
    <n v="1409753820"/>
    <d v="2014-10-04T14:17:00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n v="1477968934"/>
    <n v="1472784934"/>
    <d v="2016-11-01T02:55:34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n v="1429291982"/>
    <n v="1426699982"/>
    <d v="2015-04-17T17:33:02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n v="1411312250"/>
    <n v="1406128250"/>
    <d v="2014-09-21T15:10:50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n v="1465123427"/>
    <n v="1462531427"/>
    <d v="2016-06-05T10:43:47"/>
    <x v="3115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n v="1427890925"/>
    <n v="1426681325"/>
    <d v="2015-04-01T12:22:05"/>
    <x v="3116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n v="1464354720"/>
    <n v="1463648360"/>
    <d v="2016-05-27T13:12:00"/>
    <x v="3117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n v="1467473723"/>
    <n v="1465832123"/>
    <d v="2016-07-02T15:35:23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n v="1427414732"/>
    <n v="1424826332"/>
    <d v="2015-03-27T00:05:32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n v="1462484196"/>
    <n v="1457303796"/>
    <d v="2016-05-05T21:36:36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n v="1411748335"/>
    <n v="1406564335"/>
    <d v="2014-09-26T16:18:55"/>
    <x v="3121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n v="1478733732"/>
    <n v="1478298132"/>
    <d v="2016-11-09T23:22:12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n v="1468108198"/>
    <n v="1465516198"/>
    <d v="2016-07-09T23:49:58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n v="1422902601"/>
    <n v="1417718601"/>
    <d v="2015-02-02T18:43:21"/>
    <x v="3124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n v="1452142672"/>
    <n v="1449550672"/>
    <d v="2016-01-07T04:57:52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n v="1459121162"/>
    <n v="1456532762"/>
    <d v="2016-03-27T23:26:02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n v="1425242029"/>
    <n v="1422650029"/>
    <d v="2015-03-01T20:33:49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n v="1489690141"/>
    <n v="1487101741"/>
    <d v="2017-03-16T18:49:01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n v="1492542819"/>
    <n v="1489090419"/>
    <d v="2017-04-18T19:13:39"/>
    <x v="312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n v="1492145940"/>
    <n v="1489504916"/>
    <d v="2017-04-14T04:59:00"/>
    <x v="313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n v="1491656045"/>
    <n v="1489067645"/>
    <d v="2017-04-08T12:54:05"/>
    <x v="3131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n v="1492759460"/>
    <n v="1487579060"/>
    <d v="2017-04-21T07:24:20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n v="1490358834"/>
    <n v="1487770434"/>
    <d v="2017-03-24T12:33:54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n v="1490631419"/>
    <n v="1488820619"/>
    <d v="2017-03-27T16:16:59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n v="1491277121"/>
    <n v="1489376321"/>
    <d v="2017-04-04T03:38:41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n v="1491001140"/>
    <n v="1487847954"/>
    <d v="2017-03-31T22:59:00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n v="1493838720"/>
    <n v="1489439669"/>
    <d v="2017-05-03T19:12:00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n v="1491233407"/>
    <n v="1489591807"/>
    <d v="2017-04-03T15:30:07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n v="1490416380"/>
    <n v="1487485760"/>
    <d v="2017-03-25T04:33:00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n v="1491581703"/>
    <n v="1488993303"/>
    <d v="2017-04-07T16:15:03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n v="1492372800"/>
    <n v="1488823488"/>
    <d v="2017-04-16T20:00:00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n v="1489922339"/>
    <n v="1487333939"/>
    <d v="2017-03-19T11:18:59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n v="1491726956"/>
    <n v="1489480556"/>
    <d v="2017-04-09T08:35:56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n v="1489903200"/>
    <n v="1488459307"/>
    <d v="2017-03-19T06:00:00"/>
    <x v="3144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n v="1490659134"/>
    <n v="1485478734"/>
    <d v="2017-03-27T23:58:54"/>
    <x v="3145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n v="1492356166"/>
    <n v="1488471766"/>
    <d v="2017-04-16T15:22:46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n v="1415319355"/>
    <n v="1411859755"/>
    <d v="2014-11-07T00:15:55"/>
    <x v="3147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n v="1412136000"/>
    <n v="1410278284"/>
    <d v="2014-10-01T04:00:00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n v="1354845600"/>
    <n v="1352766300"/>
    <d v="2012-12-07T02:00:00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n v="1295928000"/>
    <n v="1288160403"/>
    <d v="2011-01-25T04:00:00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n v="1410379774"/>
    <n v="1407787774"/>
    <d v="2014-09-10T20:09:34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n v="1383425367"/>
    <n v="1380833367"/>
    <d v="2013-11-02T20:49:27"/>
    <x v="3152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n v="1304225940"/>
    <n v="1301542937"/>
    <d v="2011-05-01T04:59:00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n v="1333310458"/>
    <n v="1330722058"/>
    <d v="2012-04-01T20:00:58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n v="1356004725"/>
    <n v="1353412725"/>
    <d v="2012-12-20T11:58:45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n v="1338591144"/>
    <n v="1335567144"/>
    <d v="2012-06-01T22:52:24"/>
    <x v="3156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n v="1405746000"/>
    <n v="1404932105"/>
    <d v="2014-07-19T05:00:00"/>
    <x v="3157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n v="1374523752"/>
    <n v="1371931752"/>
    <d v="2013-07-22T20:09:12"/>
    <x v="3158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n v="1326927600"/>
    <n v="1323221761"/>
    <d v="2012-01-18T23:00:00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n v="1407905940"/>
    <n v="1405923687"/>
    <d v="2014-08-13T04:59:00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n v="1413377522"/>
    <n v="1410785522"/>
    <d v="2014-10-15T12:52:02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n v="1404698400"/>
    <n v="1402331262"/>
    <d v="2014-07-07T02:00:00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n v="1402855525"/>
    <n v="1400263525"/>
    <d v="2014-06-15T18:05:25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n v="1402341615"/>
    <n v="1399490415"/>
    <d v="2014-06-09T19:20:15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n v="1304395140"/>
    <n v="1302493760"/>
    <d v="2011-05-03T03:59:00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n v="1416988740"/>
    <n v="1414514153"/>
    <d v="2014-11-26T07:59:00"/>
    <x v="3166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n v="1406952781"/>
    <n v="1405743181"/>
    <d v="2014-08-02T04:13:01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n v="1402696800"/>
    <n v="1399948353"/>
    <d v="2014-06-13T22:00:00"/>
    <x v="3168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n v="1386910740"/>
    <n v="1384364561"/>
    <d v="2013-12-13T04:59:00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n v="1404273600"/>
    <n v="1401414944"/>
    <d v="2014-07-02T04:00:00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n v="1462545358"/>
    <n v="1459953358"/>
    <d v="2016-05-06T14:35:58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n v="1329240668"/>
    <n v="1326648668"/>
    <d v="2012-02-14T17:31:08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n v="1411765492"/>
    <n v="1409173492"/>
    <d v="2014-09-26T21:04:52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n v="1408999508"/>
    <n v="1407789908"/>
    <d v="2014-08-25T20:45:08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n v="1297977427"/>
    <n v="1292793427"/>
    <d v="2011-02-17T21:17:07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n v="1376838000"/>
    <n v="1374531631"/>
    <d v="2013-08-18T15:00:00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n v="1403366409"/>
    <n v="1400774409"/>
    <d v="2014-06-21T16:00:09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n v="1405521075"/>
    <n v="1402929075"/>
    <d v="2014-07-16T14:31:15"/>
    <x v="3178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n v="1367859071"/>
    <n v="1365699071"/>
    <d v="2013-05-06T16:51:11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n v="1403258049"/>
    <n v="1400666049"/>
    <d v="2014-06-20T09:54:09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n v="1402848000"/>
    <n v="1400570787"/>
    <d v="2014-06-15T16:00:00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n v="1328029200"/>
    <n v="1323211621"/>
    <d v="2012-01-31T17:00:00"/>
    <x v="3182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n v="1377284669"/>
    <n v="1375729469"/>
    <d v="2013-08-23T19:04:29"/>
    <x v="318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n v="1404258631"/>
    <n v="1401666631"/>
    <d v="2014-07-01T23:50:31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n v="1405553241"/>
    <n v="1404948441"/>
    <d v="2014-07-16T23:27:21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n v="1410901200"/>
    <n v="1408313438"/>
    <d v="2014-09-16T21:00:00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n v="1407167973"/>
    <n v="1405439973"/>
    <d v="2014-08-04T15:59:33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n v="1433930302"/>
    <n v="1432115902"/>
    <d v="2015-06-10T09:58:22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n v="1432455532"/>
    <n v="1429863532"/>
    <d v="2015-05-24T08:18:52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n v="1481258275"/>
    <n v="1478662675"/>
    <d v="2016-12-09T04:37:55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n v="1471370869"/>
    <n v="1466186869"/>
    <d v="2016-08-16T18:07:49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n v="1425160800"/>
    <n v="1421274859"/>
    <d v="2015-02-28T22:00:00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n v="1424474056"/>
    <n v="1420586056"/>
    <d v="2015-02-20T23:14:16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n v="1437960598"/>
    <n v="1435368598"/>
    <d v="2015-07-27T01:29:58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n v="1423750542"/>
    <n v="1421158542"/>
    <d v="2015-02-12T14:15:42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n v="1438437600"/>
    <n v="1433254875"/>
    <d v="2015-08-01T14:00:00"/>
    <x v="3196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n v="1423050618"/>
    <n v="1420458618"/>
    <d v="2015-02-04T11:50:18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n v="1424081477"/>
    <n v="1420798277"/>
    <d v="2015-02-16T10:11:17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n v="1410037200"/>
    <n v="1407435418"/>
    <d v="2014-09-06T21:00:00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n v="1461994440"/>
    <n v="1459410101"/>
    <d v="2016-04-30T05:34:00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n v="1409509477"/>
    <n v="1407695077"/>
    <d v="2014-08-31T18:24:37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n v="1450072740"/>
    <n v="1445027346"/>
    <d v="2015-12-14T05:59:00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n v="1443224622"/>
    <n v="1440632622"/>
    <d v="2015-09-25T23:43:42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n v="1437149640"/>
    <n v="1434558479"/>
    <d v="2015-07-17T16:14:00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n v="1430470772"/>
    <n v="1427878772"/>
    <d v="2015-05-01T08:59:32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n v="1442644651"/>
    <n v="1440052651"/>
    <d v="2015-09-19T06:37:31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n v="1429767607"/>
    <n v="1424587207"/>
    <d v="2015-04-23T05:40:07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n v="1406557877"/>
    <n v="1404743477"/>
    <d v="2014-07-28T14:31:17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n v="1403305200"/>
    <n v="1400512658"/>
    <d v="2014-06-20T23:00:00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n v="1338523140"/>
    <n v="1334442519"/>
    <d v="2012-06-01T03:59:00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n v="1408068000"/>
    <n v="1405346680"/>
    <d v="2014-08-15T02:00:00"/>
    <x v="3211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n v="1407524751"/>
    <n v="1404932751"/>
    <d v="2014-08-08T19:05:51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n v="1437934759"/>
    <n v="1434478759"/>
    <d v="2015-07-26T18:19:19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n v="1452038100"/>
    <n v="1448823673"/>
    <d v="2016-01-05T23:55:00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n v="1441857540"/>
    <n v="1438617471"/>
    <d v="2015-09-10T03:59:00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n v="1436625000"/>
    <n v="1433934371"/>
    <d v="2015-07-11T14:30:00"/>
    <x v="3216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n v="1478264784"/>
    <n v="1475672784"/>
    <d v="2016-11-04T13:06:24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n v="1419984000"/>
    <n v="1417132986"/>
    <d v="2014-12-31T00:00:00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n v="1427063747"/>
    <n v="1424043347"/>
    <d v="2015-03-22T22:35:47"/>
    <x v="3219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n v="1489352400"/>
    <n v="1486411204"/>
    <d v="2017-03-12T21:00:00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n v="1436114603"/>
    <n v="1433090603"/>
    <d v="2015-07-05T16:43:23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n v="1445722140"/>
    <n v="1443016697"/>
    <d v="2015-10-24T21:29:00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n v="1440100976"/>
    <n v="1437508976"/>
    <d v="2015-08-20T20:02:56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n v="1484024400"/>
    <n v="1479932713"/>
    <d v="2017-01-10T05:00:00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n v="1464987600"/>
    <n v="1463145938"/>
    <d v="2016-06-03T21:00:00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n v="1446213612"/>
    <n v="1443621612"/>
    <d v="2015-10-30T14:00:12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n v="1484687436"/>
    <n v="1482095436"/>
    <d v="2017-01-17T21:10:36"/>
    <x v="3227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n v="1450328340"/>
    <n v="1447606884"/>
    <d v="2015-12-17T04:59:00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n v="1416470398"/>
    <n v="1413874798"/>
    <d v="2014-11-20T07:59:58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n v="1412135940"/>
    <n v="1410840126"/>
    <d v="2014-10-01T03:59:00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n v="1460846347"/>
    <n v="1458254347"/>
    <d v="2016-04-16T22:39:07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n v="1462334340"/>
    <n v="1459711917"/>
    <d v="2016-05-04T03:59:00"/>
    <x v="3232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n v="1488482355"/>
    <n v="1485890355"/>
    <d v="2017-03-02T19:19:15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n v="1485991860"/>
    <n v="1483124208"/>
    <d v="2017-02-01T23:31:00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n v="1467361251"/>
    <n v="1464769251"/>
    <d v="2016-07-01T08:20:51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n v="1482962433"/>
    <n v="1480370433"/>
    <d v="2016-12-28T22:00:33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n v="1443499140"/>
    <n v="1441452184"/>
    <d v="2015-09-29T03:59:00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n v="1435752898"/>
    <n v="1433160898"/>
    <d v="2015-07-01T12:14:58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n v="1445817540"/>
    <n v="1443665293"/>
    <d v="2015-10-25T23:59:00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n v="1487286000"/>
    <n v="1484843948"/>
    <d v="2017-02-16T23:00:00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n v="1413269940"/>
    <n v="1410421670"/>
    <d v="2014-10-14T06:59:00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n v="1411150092"/>
    <n v="1408558092"/>
    <d v="2014-09-19T18:08:12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n v="1444348800"/>
    <n v="1442283562"/>
    <d v="2015-10-09T00:00:00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n v="1480613982"/>
    <n v="1478018382"/>
    <d v="2016-12-01T17:39:42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n v="1434074400"/>
    <n v="1431354258"/>
    <d v="2015-06-12T02:00:00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n v="1442030340"/>
    <n v="1439551200"/>
    <d v="2015-09-12T03:59:00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n v="1436696712"/>
    <n v="1434104712"/>
    <d v="2015-07-12T10:25:12"/>
    <x v="3247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n v="1428178757"/>
    <n v="1425590357"/>
    <d v="2015-04-04T20:19:17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n v="1434822914"/>
    <n v="1432230914"/>
    <d v="2015-06-20T17:55:14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n v="1415213324"/>
    <n v="1412617724"/>
    <d v="2014-11-05T18:48:44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n v="1434907966"/>
    <n v="1432315966"/>
    <d v="2015-06-21T17:32:46"/>
    <x v="3251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n v="1473247240"/>
    <n v="1470655240"/>
    <d v="2016-09-07T11:20:40"/>
    <x v="3252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n v="1473306300"/>
    <n v="1471701028"/>
    <d v="2016-09-08T03:45:00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n v="1427331809"/>
    <n v="1424743409"/>
    <d v="2015-03-26T01:03:29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n v="1412706375"/>
    <n v="1410114375"/>
    <d v="2014-10-07T18:26:15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n v="1433995140"/>
    <n v="1432129577"/>
    <d v="2015-06-11T03:59:00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n v="1487769952"/>
    <n v="1485177952"/>
    <d v="2017-02-22T13:25:52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n v="1420751861"/>
    <n v="1418159861"/>
    <d v="2015-01-08T21:17:41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n v="1475294340"/>
    <n v="1472753745"/>
    <d v="2016-10-01T03:59:00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n v="1448903318"/>
    <n v="1445875718"/>
    <d v="2015-11-30T17:08:38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n v="1437067476"/>
    <n v="1434475476"/>
    <d v="2015-07-16T17:24:36"/>
    <x v="3261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n v="1419220800"/>
    <n v="1416555262"/>
    <d v="2014-12-22T04:00:00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n v="1446238800"/>
    <n v="1444220588"/>
    <d v="2015-10-30T21:00:00"/>
    <x v="3263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n v="1422482400"/>
    <n v="1421089938"/>
    <d v="2015-01-28T22:00:00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n v="1449162000"/>
    <n v="1446570315"/>
    <d v="2015-12-03T17:00:00"/>
    <x v="3265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n v="1434142800"/>
    <n v="1431435122"/>
    <d v="2015-06-12T21:00:00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n v="1437156660"/>
    <n v="1434564660"/>
    <d v="2015-07-17T18:11:00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n v="1472074928"/>
    <n v="1470692528"/>
    <d v="2016-08-24T21:42:08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n v="1434452400"/>
    <n v="1431509397"/>
    <d v="2015-06-16T11:00:00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n v="1436705265"/>
    <n v="1434113265"/>
    <d v="2015-07-12T12:47:45"/>
    <x v="3270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n v="1414927775"/>
    <n v="1412332175"/>
    <d v="2014-11-02T11:29:35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n v="1446814809"/>
    <n v="1444219209"/>
    <d v="2015-11-06T13:00:09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n v="1473879600"/>
    <n v="1472498042"/>
    <d v="2016-09-14T19:00:00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n v="1458075600"/>
    <n v="1454259272"/>
    <d v="2016-03-15T21:00:00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n v="1423456200"/>
    <n v="1421183271"/>
    <d v="2015-02-09T04:30:00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n v="1459483140"/>
    <n v="1456526879"/>
    <d v="2016-04-01T03:59:00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n v="1416331406"/>
    <n v="1413735806"/>
    <d v="2014-11-18T17:23:26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n v="1433017303"/>
    <n v="1430425303"/>
    <d v="2015-05-30T20:21:43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n v="1459474059"/>
    <n v="1456885659"/>
    <d v="2016-04-01T01:27:39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n v="1433134800"/>
    <n v="1430158198"/>
    <d v="2015-06-01T05:00:00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n v="1441153705"/>
    <n v="1438561705"/>
    <d v="2015-09-02T00:28:25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n v="1461904788"/>
    <n v="1458103188"/>
    <d v="2016-04-29T04:39:48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n v="1455138000"/>
    <n v="1452448298"/>
    <d v="2016-02-10T21:00:00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n v="1454047140"/>
    <n v="1452546853"/>
    <d v="2016-01-29T05:59:00"/>
    <x v="3284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n v="1488258000"/>
    <n v="1485556626"/>
    <d v="2017-02-28T05:00:00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n v="1471291782"/>
    <n v="1468699782"/>
    <d v="2016-08-15T20:09:42"/>
    <x v="3286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n v="1448733628"/>
    <n v="1446573628"/>
    <d v="2015-11-28T18:00:28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n v="1466463600"/>
    <n v="1463337315"/>
    <d v="2016-06-20T23:00:00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n v="1487580602"/>
    <n v="1485161402"/>
    <d v="2017-02-20T08:50:02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n v="1489234891"/>
    <n v="1486642891"/>
    <d v="2017-03-11T12:21:31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n v="1442462340"/>
    <n v="1439743900"/>
    <d v="2015-09-17T03:59:00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n v="1449257348"/>
    <n v="1444069748"/>
    <d v="2015-12-04T19:29:08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n v="1488622352"/>
    <n v="1486030352"/>
    <d v="2017-03-04T10:12:32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n v="1434459554"/>
    <n v="1431867554"/>
    <d v="2015-06-16T12:59:14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n v="1474886229"/>
    <n v="1472294229"/>
    <d v="2016-09-26T10:37:09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n v="1448229600"/>
    <n v="1446401372"/>
    <d v="2015-11-22T22:00:00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n v="1438037940"/>
    <n v="1436380256"/>
    <d v="2015-07-27T22:59:00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n v="1442102400"/>
    <n v="1440370768"/>
    <d v="2015-09-13T00:00:00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n v="1444860063"/>
    <n v="1442268063"/>
    <d v="2015-10-14T22:01:03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n v="1430329862"/>
    <n v="1428515462"/>
    <d v="2015-04-29T17:51:02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n v="1470034740"/>
    <n v="1466185176"/>
    <d v="2016-08-01T06:59:00"/>
    <x v="3301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n v="1481099176"/>
    <n v="1478507176"/>
    <d v="2016-12-07T08:26:16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n v="1427553484"/>
    <n v="1424533084"/>
    <d v="2015-03-28T14:38:04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n v="1482418752"/>
    <n v="1479826752"/>
    <d v="2016-12-22T14:59:12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n v="1438374748"/>
    <n v="1435782748"/>
    <d v="2015-07-31T20:32:28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n v="1465527600"/>
    <n v="1462252542"/>
    <d v="2016-06-10T03:00:00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n v="1463275339"/>
    <n v="1460683339"/>
    <d v="2016-05-15T01:22:19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n v="1460581365"/>
    <n v="1458766965"/>
    <d v="2016-04-13T21:02:45"/>
    <x v="3308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n v="1476632178"/>
    <n v="1473953778"/>
    <d v="2016-10-16T15:36:18"/>
    <x v="3309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n v="1444169825"/>
    <n v="1441577825"/>
    <d v="2015-10-06T22:17:05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n v="1445065210"/>
    <n v="1442473210"/>
    <d v="2015-10-17T07:00:10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n v="1478901600"/>
    <n v="1477077946"/>
    <d v="2016-11-11T22:00:00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n v="1453856400"/>
    <n v="1452664317"/>
    <d v="2016-01-27T01:00:00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n v="1431115500"/>
    <n v="1428733511"/>
    <d v="2015-05-08T20:05:00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n v="1462519041"/>
    <n v="1459927041"/>
    <d v="2016-05-06T07:17:21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n v="1407506040"/>
    <n v="1404680075"/>
    <d v="2014-08-08T13:54:00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n v="1465347424"/>
    <n v="1462755424"/>
    <d v="2016-06-08T00:57:04"/>
    <x v="3317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n v="1460341800"/>
    <n v="1456902893"/>
    <d v="2016-04-11T02:30:00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n v="1422712986"/>
    <n v="1418824986"/>
    <d v="2015-01-31T14:03:06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n v="1466557557"/>
    <n v="1463965557"/>
    <d v="2016-06-22T01:05:57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n v="1413431940"/>
    <n v="1412216665"/>
    <d v="2014-10-16T03:59:00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n v="1466567700"/>
    <n v="1464653696"/>
    <d v="2016-06-22T03:55:00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n v="1474793208"/>
    <n v="1472201208"/>
    <d v="2016-09-25T08:46:48"/>
    <x v="3323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n v="1465135190"/>
    <n v="1463925590"/>
    <d v="2016-06-05T13:59:50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n v="1428256277"/>
    <n v="1425235877"/>
    <d v="2015-04-05T17:51:17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n v="1425830905"/>
    <n v="1423242505"/>
    <d v="2015-03-08T16:08:25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n v="1462697966"/>
    <n v="1460105966"/>
    <d v="2016-05-08T08:59:26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n v="1404522000"/>
    <n v="1404308883"/>
    <d v="2014-07-05T01:00:00"/>
    <x v="3328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n v="1406502000"/>
    <n v="1405583108"/>
    <d v="2014-07-27T23:00:00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n v="1427919468"/>
    <n v="1425331068"/>
    <d v="2015-04-01T20:17:48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n v="1444149886"/>
    <n v="1441125886"/>
    <d v="2015-10-06T16:44:46"/>
    <x v="3331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n v="1405802330"/>
    <n v="1403210330"/>
    <d v="2014-07-19T20:38:50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n v="1434384880"/>
    <n v="1432484080"/>
    <d v="2015-06-15T16:14:40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n v="1438259422"/>
    <n v="1435667422"/>
    <d v="2015-07-30T12:30:22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n v="1407106800"/>
    <n v="1404749446"/>
    <d v="2014-08-03T23:00:00"/>
    <x v="3335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n v="1459845246"/>
    <n v="1457429646"/>
    <d v="2016-04-05T08:34:06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n v="1412974800"/>
    <n v="1411109167"/>
    <d v="2014-10-10T21:00:00"/>
    <x v="3337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n v="1487944080"/>
    <n v="1486129680"/>
    <d v="2017-02-24T13:48:00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n v="1469721518"/>
    <n v="1467129518"/>
    <d v="2016-07-28T15:58:38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n v="1481066554"/>
    <n v="1478906554"/>
    <d v="2016-12-06T23:22:34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n v="1465750800"/>
    <n v="1463771421"/>
    <d v="2016-06-12T17:00:00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n v="1427864340"/>
    <n v="1425020810"/>
    <d v="2015-04-01T04:59:00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n v="1460553480"/>
    <n v="1458770384"/>
    <d v="2016-04-13T13:18:00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n v="1409374093"/>
    <n v="1406782093"/>
    <d v="2014-08-30T04:48:13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n v="1429317420"/>
    <n v="1424226768"/>
    <d v="2015-04-18T00:37:00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n v="1424910910"/>
    <n v="1424306110"/>
    <d v="2015-02-26T00:35:10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n v="1462741200"/>
    <n v="1461503654"/>
    <d v="2016-05-08T21:00:00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n v="1461988740"/>
    <n v="1459949080"/>
    <d v="2016-04-30T03:59:00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n v="1465837200"/>
    <n v="1463971172"/>
    <d v="2016-06-13T17:00:00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n v="1448838000"/>
    <n v="1445791811"/>
    <d v="2015-11-29T23:00:00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n v="1406113200"/>
    <n v="1402910965"/>
    <d v="2014-07-23T11:00:00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n v="1467414000"/>
    <n v="1462492178"/>
    <d v="2016-07-01T23:00:00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n v="1462230000"/>
    <n v="1461061350"/>
    <d v="2016-05-02T23:00:00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n v="1446091260"/>
    <n v="1443029206"/>
    <d v="2015-10-29T04:01:00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n v="1462879020"/>
    <n v="1461941527"/>
    <d v="2016-05-10T11:17:00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n v="1468611272"/>
    <n v="1466019272"/>
    <d v="2016-07-15T19:34:32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n v="1406887310"/>
    <n v="1404295310"/>
    <d v="2014-08-01T10:01:50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n v="1416385679"/>
    <n v="1413790079"/>
    <d v="2014-11-19T08:27:59"/>
    <x v="3358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n v="1487985734"/>
    <n v="1484097734"/>
    <d v="2017-02-25T01:22:14"/>
    <x v="3359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n v="1481731140"/>
    <n v="1479866343"/>
    <d v="2016-12-14T15:59:00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n v="1409587140"/>
    <n v="1408062990"/>
    <d v="2014-09-01T15:59:00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n v="1425704100"/>
    <n v="1424484717"/>
    <d v="2015-03-07T04:55:00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n v="1408464000"/>
    <n v="1406831445"/>
    <d v="2014-08-19T16:00:00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n v="1458075600"/>
    <n v="1456183649"/>
    <d v="2016-03-15T21:00:00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n v="1449973592"/>
    <n v="1447381592"/>
    <d v="2015-12-13T02:26:32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n v="1431481037"/>
    <n v="1428889037"/>
    <d v="2015-05-13T01:37:17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n v="1438467894"/>
    <n v="1436307894"/>
    <d v="2015-08-01T22:24:54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n v="1420088400"/>
    <n v="1416977259"/>
    <d v="2015-01-01T05:00:00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n v="1484441980"/>
    <n v="1479257980"/>
    <d v="2017-01-15T00:59:40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n v="1481961600"/>
    <n v="1479283285"/>
    <d v="2016-12-17T08:00:00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n v="1449089965"/>
    <n v="1446670765"/>
    <d v="2015-12-02T20:59:25"/>
    <x v="3371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n v="1408942740"/>
    <n v="1407157756"/>
    <d v="2014-08-25T04:59:00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n v="1437235200"/>
    <n v="1435177840"/>
    <d v="2015-07-18T16:00:00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n v="1446053616"/>
    <n v="1443461616"/>
    <d v="2015-10-28T17:33:36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n v="1400423973"/>
    <n v="1399387173"/>
    <d v="2014-05-18T14:39:33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n v="1429976994"/>
    <n v="1424796594"/>
    <d v="2015-04-25T15:49:54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n v="1426870560"/>
    <n v="1424280899"/>
    <d v="2015-03-20T16:56:00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n v="1409490480"/>
    <n v="1407400306"/>
    <d v="2014-08-31T13:08:00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n v="1440630000"/>
    <n v="1439122800"/>
    <d v="2015-08-26T23:00:00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n v="1417305178"/>
    <n v="1414277578"/>
    <d v="2014-11-29T23:52:58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n v="1426044383"/>
    <n v="1423455983"/>
    <d v="2015-03-11T03:26:23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n v="1470092340"/>
    <n v="1467973256"/>
    <d v="2016-08-01T22:59:00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n v="1466707620"/>
    <n v="1464979620"/>
    <d v="2016-06-23T18:47:00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n v="1448074800"/>
    <n v="1444874768"/>
    <d v="2015-11-21T03:00:00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n v="1418244552"/>
    <n v="1415652552"/>
    <d v="2014-12-10T20:49:12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n v="1417620506"/>
    <n v="1415028506"/>
    <d v="2014-12-03T15:28:26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n v="1418581088"/>
    <n v="1415125088"/>
    <d v="2014-12-14T18:18:08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n v="1434625441"/>
    <n v="1432033441"/>
    <d v="2015-06-18T11:04:01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n v="1464960682"/>
    <n v="1462368682"/>
    <d v="2016-06-03T13:31:22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n v="1405017345"/>
    <n v="1403721345"/>
    <d v="2014-07-10T18:35:45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n v="1407536880"/>
    <n v="1404997548"/>
    <d v="2014-08-08T22:28:00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n v="1462565855"/>
    <n v="1458245855"/>
    <d v="2016-05-06T20:17:35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n v="1415234760"/>
    <n v="1413065230"/>
    <d v="2014-11-06T00:46:00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n v="1406470645"/>
    <n v="1403878645"/>
    <d v="2014-07-27T14:17:25"/>
    <x v="3394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n v="1433009400"/>
    <n v="1431795944"/>
    <d v="2015-05-30T18:10:00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n v="1401595140"/>
    <n v="1399286589"/>
    <d v="2014-06-01T03:59:00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n v="1455832800"/>
    <n v="1452338929"/>
    <d v="2016-02-18T22:00:00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n v="1416589200"/>
    <n v="1414605776"/>
    <d v="2014-11-21T17:00:00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n v="1424556325"/>
    <n v="1421964325"/>
    <d v="2015-02-21T22:05:25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n v="1409266414"/>
    <n v="1405378414"/>
    <d v="2014-08-28T22:53:34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n v="1438968146"/>
    <n v="1436376146"/>
    <d v="2015-08-07T17:22:26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n v="1447295460"/>
    <n v="1444747843"/>
    <d v="2015-11-12T02:31:00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n v="1435230324"/>
    <n v="1432638324"/>
    <d v="2015-06-25T11:05:24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n v="1434542702"/>
    <n v="1432814702"/>
    <d v="2015-06-17T12:05:02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n v="1456876740"/>
    <n v="1455063886"/>
    <d v="2016-03-01T23:59:00"/>
    <x v="3405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n v="1405511376"/>
    <n v="1401623376"/>
    <d v="2014-07-16T11:49:36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n v="1404641289"/>
    <n v="1402049289"/>
    <d v="2014-07-06T10:08:09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n v="1405727304"/>
    <n v="1403135304"/>
    <d v="2014-07-18T23:48:24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n v="1469998680"/>
    <n v="1466710358"/>
    <d v="2016-07-31T20:58:00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n v="1465196400"/>
    <n v="1462841990"/>
    <d v="2016-06-06T07:00:00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n v="1444264372"/>
    <n v="1442536372"/>
    <d v="2015-10-08T00:32:52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n v="1411858862"/>
    <n v="1409266862"/>
    <d v="2014-09-27T23:01:02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n v="1425099540"/>
    <n v="1424280938"/>
    <d v="2015-02-28T04:59:00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n v="1480579140"/>
    <n v="1478030325"/>
    <d v="2016-12-01T07:59:00"/>
    <x v="3414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n v="1460935800"/>
    <n v="1459999656"/>
    <d v="2016-04-17T23:30:00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n v="1429813800"/>
    <n v="1427363645"/>
    <d v="2015-04-23T18:30:00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n v="1414284180"/>
    <n v="1410558948"/>
    <d v="2014-10-26T00:43:00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n v="1400875307"/>
    <n v="1398283307"/>
    <d v="2014-05-23T20:01:47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n v="1459978200"/>
    <n v="1458416585"/>
    <d v="2016-04-06T21:30:00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n v="1455408000"/>
    <n v="1454638202"/>
    <d v="2016-02-14T00:00:00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n v="1425495563"/>
    <n v="1422903563"/>
    <d v="2015-03-04T18:59:23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n v="1450051200"/>
    <n v="1447594176"/>
    <d v="2015-12-14T00:00:00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n v="1429912341"/>
    <n v="1427320341"/>
    <d v="2015-04-24T21:52:21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n v="1423119540"/>
    <n v="1421252084"/>
    <d v="2015-02-05T06:59:00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n v="1412434136"/>
    <n v="1409669336"/>
    <d v="2014-10-04T14:48:56"/>
    <x v="3425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n v="1411264800"/>
    <n v="1409620903"/>
    <d v="2014-09-21T02:00:00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n v="1404314952"/>
    <n v="1401722952"/>
    <d v="2014-07-02T15:29:12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n v="1425142800"/>
    <n v="1422983847"/>
    <d v="2015-02-28T17:00:00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n v="1478046661"/>
    <n v="1476837061"/>
    <d v="2016-11-02T00:31:01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n v="1406760101"/>
    <n v="1404168101"/>
    <d v="2014-07-30T22:41:41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n v="1408383153"/>
    <n v="1405791153"/>
    <d v="2014-08-18T17:32:33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n v="1454709600"/>
    <n v="1452520614"/>
    <d v="2016-02-05T22:00:00"/>
    <x v="3432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n v="1402974000"/>
    <n v="1400290255"/>
    <d v="2014-06-17T03:00:00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n v="1404983269"/>
    <n v="1402391269"/>
    <d v="2014-07-10T09:07:49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n v="1470538800"/>
    <n v="1469112493"/>
    <d v="2016-08-07T03:00:00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n v="1408638480"/>
    <n v="1406811593"/>
    <d v="2014-08-21T16:28:00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n v="1440003820"/>
    <n v="1437411820"/>
    <d v="2015-08-19T17:03:40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n v="1430600400"/>
    <n v="1428358567"/>
    <d v="2015-05-02T21:00:00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n v="1453179540"/>
    <n v="1452030730"/>
    <d v="2016-01-19T04:59:00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n v="1405095300"/>
    <n v="1403146628"/>
    <d v="2014-07-11T16:15:00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n v="1447445820"/>
    <n v="1445077121"/>
    <d v="2015-11-13T20:17:00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n v="1433016672"/>
    <n v="1430424672"/>
    <d v="2015-05-30T20:11:12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n v="1410266146"/>
    <n v="1407674146"/>
    <d v="2014-09-09T12:35:46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n v="1465394340"/>
    <n v="1464677986"/>
    <d v="2016-06-08T13:59:00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n v="1445604236"/>
    <n v="1443185036"/>
    <d v="2015-10-23T12:43:56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n v="1423138800"/>
    <n v="1421092725"/>
    <d v="2015-02-05T12:20:00"/>
    <x v="3446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n v="1458332412"/>
    <n v="1454448012"/>
    <d v="2016-03-18T20:20:12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n v="1418784689"/>
    <n v="1416192689"/>
    <d v="2014-12-17T02:51:29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n v="1468036800"/>
    <n v="1465607738"/>
    <d v="2016-07-09T04:00:00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n v="1427990071"/>
    <n v="1422809671"/>
    <d v="2015-04-02T15:54:31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n v="1429636927"/>
    <n v="1427304127"/>
    <d v="2015-04-21T17:22:07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n v="1406087940"/>
    <n v="1404141626"/>
    <d v="2014-07-23T03:59:00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n v="1471130956"/>
    <n v="1465946956"/>
    <d v="2016-08-13T23:29:16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n v="1406825159"/>
    <n v="1404233159"/>
    <d v="2014-07-31T16:45:59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n v="1476381627"/>
    <n v="1473789627"/>
    <d v="2016-10-13T18:00:27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n v="1406876340"/>
    <n v="1404190567"/>
    <d v="2014-08-01T06:59:00"/>
    <x v="3456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n v="1423720740"/>
    <n v="1421081857"/>
    <d v="2015-02-12T05:59:00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n v="1422937620"/>
    <n v="1420606303"/>
    <d v="2015-02-03T04:27:00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n v="1463743860"/>
    <n v="1461151860"/>
    <d v="2016-05-20T11:31:00"/>
    <x v="3459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n v="1408106352"/>
    <n v="1406896752"/>
    <d v="2014-08-15T12:39:12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n v="1477710000"/>
    <n v="1475248279"/>
    <d v="2016-10-29T03:00:00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n v="1436551200"/>
    <n v="1435181628"/>
    <d v="2015-07-10T18:00:00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n v="1476158340"/>
    <n v="1472594585"/>
    <d v="2016-10-11T03:59:00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n v="1471921637"/>
    <n v="1469329637"/>
    <d v="2016-08-23T03:07:17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n v="1439136000"/>
    <n v="1436972472"/>
    <d v="2015-08-09T16:00:00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n v="1461108450"/>
    <n v="1455928050"/>
    <d v="2016-04-19T23:27:30"/>
    <x v="3466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n v="1426864032"/>
    <n v="1424275632"/>
    <d v="2015-03-20T15:07:12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n v="1474426800"/>
    <n v="1471976529"/>
    <d v="2016-09-21T03:00:00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n v="1461857045"/>
    <n v="1459265045"/>
    <d v="2016-04-28T15:24:05"/>
    <x v="3469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n v="1468618680"/>
    <n v="1465345902"/>
    <d v="2016-07-15T21:38:00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n v="1409515200"/>
    <n v="1405971690"/>
    <d v="2014-08-31T20:00:00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n v="1415253540"/>
    <n v="1413432331"/>
    <d v="2014-11-06T05:59:00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n v="1426883220"/>
    <n v="1425067296"/>
    <d v="2015-03-20T20:27:00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n v="1469016131"/>
    <n v="1466424131"/>
    <d v="2016-07-20T12:02:11"/>
    <x v="3474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n v="1414972800"/>
    <n v="1412629704"/>
    <d v="2014-11-03T00:00:00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n v="1414378800"/>
    <n v="1412836990"/>
    <d v="2014-10-27T03:00:00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n v="1431831600"/>
    <n v="1430761243"/>
    <d v="2015-05-17T03:00:00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n v="1426539600"/>
    <n v="1424296822"/>
    <d v="2015-03-16T21:00:00"/>
    <x v="3478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n v="1403382680"/>
    <n v="1400790680"/>
    <d v="2014-06-21T20:31:20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n v="1436562000"/>
    <n v="1434440227"/>
    <d v="2015-07-10T21:00:00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n v="1420178188"/>
    <n v="1418709388"/>
    <d v="2015-01-02T05:56:28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n v="1404671466"/>
    <n v="1402079466"/>
    <d v="2014-07-06T18:31:06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n v="1404403381"/>
    <n v="1401811381"/>
    <d v="2014-07-03T16:03:01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n v="1466014499"/>
    <n v="1463422499"/>
    <d v="2016-06-15T18:14:59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n v="1454431080"/>
    <n v="1451839080"/>
    <d v="2016-02-02T16:38:00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n v="1433314740"/>
    <n v="1430600401"/>
    <d v="2015-06-03T06:59:00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n v="1435185252"/>
    <n v="1432593252"/>
    <d v="2015-06-24T22:34:12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n v="1429286400"/>
    <n v="1427221560"/>
    <d v="2015-04-17T16:00:00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n v="1400965200"/>
    <n v="1398352531"/>
    <d v="2014-05-24T21:00:00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n v="1460574924"/>
    <n v="1457982924"/>
    <d v="2016-04-13T19:15:24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n v="1431928784"/>
    <n v="1430114384"/>
    <d v="2015-05-18T05:59:44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n v="1445818397"/>
    <n v="1442794397"/>
    <d v="2015-10-26T00:13:17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n v="1408252260"/>
    <n v="1406580436"/>
    <d v="2014-08-17T05:11:00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n v="1480140000"/>
    <n v="1479186575"/>
    <d v="2016-11-26T06:00:00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n v="1414862280"/>
    <n v="1412360309"/>
    <d v="2014-11-01T17:18:00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n v="1473625166"/>
    <n v="1470169166"/>
    <d v="2016-09-11T20:19:26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n v="1464904800"/>
    <n v="1463852904"/>
    <d v="2016-06-02T22:00:00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n v="1464471840"/>
    <n v="1459309704"/>
    <d v="2016-05-28T21:44:00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n v="1435733940"/>
    <n v="1431046325"/>
    <d v="2015-07-01T06:59:00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n v="1457326740"/>
    <n v="1455919438"/>
    <d v="2016-03-07T04:59:00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n v="1441995595"/>
    <n v="1439835595"/>
    <d v="2015-09-11T18:19:55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n v="1458100740"/>
    <n v="1456862924"/>
    <d v="2016-03-16T03:59:00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n v="1469359728"/>
    <n v="1466767728"/>
    <d v="2016-07-24T11:28:48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n v="1447959491"/>
    <n v="1445363891"/>
    <d v="2015-11-19T18:58:11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n v="1399953600"/>
    <n v="1398983245"/>
    <d v="2014-05-13T04:00:00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n v="1408815440"/>
    <n v="1404927440"/>
    <d v="2014-08-23T17:37:20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n v="1464732537"/>
    <n v="1462140537"/>
    <d v="2016-05-31T22:08:57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n v="1462914000"/>
    <n v="1460914253"/>
    <d v="2016-05-10T21:00:00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n v="1416545700"/>
    <n v="1415392666"/>
    <d v="2014-11-21T04:55:00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n v="1404312846"/>
    <n v="1402584846"/>
    <d v="2014-07-02T14:54:06"/>
    <x v="3510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n v="1415385000"/>
    <n v="1413406695"/>
    <d v="2014-11-07T18:30:00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n v="1429789992"/>
    <n v="1424609592"/>
    <d v="2015-04-23T11:53:12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n v="1401857940"/>
    <n v="1400725112"/>
    <d v="2014-06-04T04:59:00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n v="1422853140"/>
    <n v="1421439552"/>
    <d v="2015-02-02T04:59:00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n v="1433097171"/>
    <n v="1430505171"/>
    <d v="2015-05-31T18:32:51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n v="1410145200"/>
    <n v="1407197670"/>
    <d v="2014-09-08T03:00:00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n v="1404471600"/>
    <n v="1401910634"/>
    <d v="2014-07-04T11:00:00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n v="1412259660"/>
    <n v="1410461299"/>
    <d v="2014-10-02T14:21:00"/>
    <x v="3518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n v="1425478950"/>
    <n v="1422886950"/>
    <d v="2015-03-04T14:22:30"/>
    <x v="3519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n v="1441547220"/>
    <n v="1439322412"/>
    <d v="2015-09-06T13:47:00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n v="1411980020"/>
    <n v="1409388020"/>
    <d v="2014-09-29T08:40:20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n v="1442311560"/>
    <n v="1439924246"/>
    <d v="2015-09-15T10:06:00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n v="1474844400"/>
    <n v="1469871148"/>
    <d v="2016-09-25T23:00:00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n v="1410580800"/>
    <n v="1409336373"/>
    <d v="2014-09-13T04:00:00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n v="1439136000"/>
    <n v="1438188106"/>
    <d v="2015-08-09T16:00:00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n v="1461823140"/>
    <n v="1459411371"/>
    <d v="2016-04-28T05:59:00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n v="1436587140"/>
    <n v="1434069205"/>
    <d v="2015-07-11T03:59:00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n v="1484740918"/>
    <n v="1483012918"/>
    <d v="2017-01-18T12:01:58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n v="1436749200"/>
    <n v="1434997018"/>
    <d v="2015-07-13T01:00:00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n v="1460318400"/>
    <n v="1457881057"/>
    <d v="2016-04-10T20:00:00"/>
    <x v="353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n v="1467301334"/>
    <n v="1464709334"/>
    <d v="2016-06-30T15:42:14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n v="1411012740"/>
    <n v="1409667827"/>
    <d v="2014-09-18T03:59:00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n v="1447269367"/>
    <n v="1444673767"/>
    <d v="2015-11-11T19:16:07"/>
    <x v="3533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n v="1443711623"/>
    <n v="1440687623"/>
    <d v="2015-10-01T15:00:23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n v="1443808800"/>
    <n v="1441120910"/>
    <d v="2015-10-02T18:00:00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n v="1450612740"/>
    <n v="1448040425"/>
    <d v="2015-12-20T11:59:00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n v="1416211140"/>
    <n v="1413016216"/>
    <d v="2014-11-17T07:59:00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n v="1471428340"/>
    <n v="1469009140"/>
    <d v="2016-08-17T10:05:40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n v="1473358122"/>
    <n v="1471543722"/>
    <d v="2016-09-08T18:08:42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n v="1466899491"/>
    <n v="1464307491"/>
    <d v="2016-06-26T00:04:51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n v="1441042275"/>
    <n v="1438882275"/>
    <d v="2015-08-31T17:31:15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n v="1410099822"/>
    <n v="1404915822"/>
    <d v="2014-09-07T14:23:42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n v="1435255659"/>
    <n v="1432663659"/>
    <d v="2015-06-25T18:07:39"/>
    <x v="3543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n v="1425758257"/>
    <n v="1423166257"/>
    <d v="2015-03-07T19:57:37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n v="1428780159"/>
    <n v="1426188159"/>
    <d v="2015-04-11T19:22:39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n v="1427860740"/>
    <n v="1426002684"/>
    <d v="2015-04-01T03:59:00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n v="1463198340"/>
    <n v="1461117201"/>
    <d v="2016-05-14T03:59:00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n v="1457139600"/>
    <n v="1455230214"/>
    <d v="2016-03-05T01:00:00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n v="1441358873"/>
    <n v="1438939673"/>
    <d v="2015-09-04T09:27:53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n v="1462224398"/>
    <n v="1459632398"/>
    <d v="2016-05-02T21:26:38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n v="1400796420"/>
    <n v="1398342170"/>
    <d v="2014-05-22T22:07:00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n v="1403964324"/>
    <n v="1401372324"/>
    <d v="2014-06-28T14:05:24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n v="1439337600"/>
    <n v="1436575280"/>
    <d v="2015-08-12T00:00:00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n v="1423674000"/>
    <n v="1421025159"/>
    <d v="2015-02-11T17:00:00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n v="1479382594"/>
    <n v="1476786994"/>
    <d v="2016-11-17T11:36:34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n v="1408289724"/>
    <n v="1403105724"/>
    <d v="2014-08-17T15:35:24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n v="1399271911"/>
    <n v="1396334311"/>
    <d v="2014-05-05T06:38:31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n v="1435352400"/>
    <n v="1431718575"/>
    <d v="2015-06-26T21:00:00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n v="1438333080"/>
    <n v="1436408308"/>
    <d v="2015-07-31T08:58:00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n v="1432694700"/>
    <n v="1429651266"/>
    <d v="2015-05-27T02:45:00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n v="1438799760"/>
    <n v="1437236378"/>
    <d v="2015-08-05T18:36:00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n v="1457906400"/>
    <n v="1457115427"/>
    <d v="2016-03-13T22:00:00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n v="1470078000"/>
    <n v="1467648456"/>
    <d v="2016-08-01T19:00:00"/>
    <x v="3563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n v="1444060800"/>
    <n v="1440082649"/>
    <d v="2015-10-05T16:00:00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n v="1420048208"/>
    <n v="1417456208"/>
    <d v="2014-12-31T17:50:08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n v="1422015083"/>
    <n v="1419423083"/>
    <d v="2015-01-23T12:11:23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n v="1433964444"/>
    <n v="1431372444"/>
    <d v="2015-06-10T19:27:24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n v="1410975994"/>
    <n v="1408383994"/>
    <d v="2014-09-17T17:46:34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n v="1420734696"/>
    <n v="1418142696"/>
    <d v="2015-01-08T16:31:36"/>
    <x v="3569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n v="1420009200"/>
    <n v="1417593483"/>
    <d v="2014-12-31T07:00:00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n v="1414701413"/>
    <n v="1412109413"/>
    <d v="2014-10-30T20:36:53"/>
    <x v="3571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n v="1434894082"/>
    <n v="1432302082"/>
    <d v="2015-06-21T13:41:22"/>
    <x v="357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n v="1415440846"/>
    <n v="1412845246"/>
    <d v="2014-11-08T10:00:46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n v="1415921848"/>
    <n v="1413326248"/>
    <d v="2014-11-13T23:37:28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n v="1470887940"/>
    <n v="1468176527"/>
    <d v="2016-08-11T03:59:00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n v="1480947054"/>
    <n v="1475759454"/>
    <d v="2016-12-05T14:10:54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n v="1430029680"/>
    <n v="1427741583"/>
    <d v="2015-04-26T06:28:00"/>
    <x v="3577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n v="1462037777"/>
    <n v="1459445777"/>
    <d v="2016-04-30T17:36:17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n v="1459444656"/>
    <n v="1456856256"/>
    <d v="2016-03-31T17:17:36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n v="1425185940"/>
    <n v="1421900022"/>
    <d v="2015-03-01T04:59:00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n v="1406719110"/>
    <n v="1405509510"/>
    <d v="2014-07-30T11:18:30"/>
    <x v="3581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n v="1459822682"/>
    <n v="1458613082"/>
    <d v="2016-04-05T02:18:02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n v="1460970805"/>
    <n v="1455790405"/>
    <d v="2016-04-18T09:13:25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n v="1436772944"/>
    <n v="1434180944"/>
    <d v="2015-07-13T07:35:44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n v="1419181890"/>
    <n v="1416589890"/>
    <d v="2014-12-21T17:11:30"/>
    <x v="3585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n v="1474649070"/>
    <n v="1469465070"/>
    <d v="2016-09-23T16:44:30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n v="1467054000"/>
    <n v="1463144254"/>
    <d v="2016-06-27T19:00:00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n v="1430348400"/>
    <n v="1428436410"/>
    <d v="2015-04-29T23:00:00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n v="1432654347"/>
    <n v="1430494347"/>
    <d v="2015-05-26T15:32:27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n v="1413792034"/>
    <n v="1411200034"/>
    <d v="2014-10-20T08:00:34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n v="1422075540"/>
    <n v="1419979544"/>
    <d v="2015-01-24T04:59:00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n v="1423630740"/>
    <n v="1418673307"/>
    <d v="2015-02-11T04:59:00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n v="1420489560"/>
    <n v="1417469639"/>
    <d v="2015-01-05T20:26:00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n v="1472952982"/>
    <n v="1470792982"/>
    <d v="2016-09-04T01:36:22"/>
    <x v="3594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n v="1426229940"/>
    <n v="1423959123"/>
    <d v="2015-03-13T06:59:00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n v="1409072982"/>
    <n v="1407258582"/>
    <d v="2014-08-26T17:09:42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n v="1456984740"/>
    <n v="1455717790"/>
    <d v="2016-03-03T05:59:00"/>
    <x v="3597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n v="1409720340"/>
    <n v="1408129822"/>
    <d v="2014-09-03T04:59:00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n v="1440892800"/>
    <n v="1438715077"/>
    <d v="2015-08-30T00:00:00"/>
    <x v="3599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n v="1476390164"/>
    <n v="1473970964"/>
    <d v="2016-10-13T20:22:44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n v="1421452682"/>
    <n v="1418860682"/>
    <d v="2015-01-16T23:58:02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n v="1463520479"/>
    <n v="1458336479"/>
    <d v="2016-05-17T21:27:59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n v="1446759880"/>
    <n v="1444164280"/>
    <d v="2015-11-05T21:44:40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n v="1461913140"/>
    <n v="1461370956"/>
    <d v="2016-04-29T06:59:00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n v="1455390126"/>
    <n v="1452798126"/>
    <d v="2016-02-13T19:02:06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n v="1471185057"/>
    <n v="1468593057"/>
    <d v="2016-08-14T14:30:57"/>
    <x v="3606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n v="1450137600"/>
    <n v="1448924882"/>
    <d v="2015-12-15T00:00:00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n v="1466172000"/>
    <n v="1463418090"/>
    <d v="2016-06-17T14:00:00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n v="1459378085"/>
    <n v="1456789685"/>
    <d v="2016-03-30T22:48:05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n v="1439806936"/>
    <n v="1437214936"/>
    <d v="2015-08-17T10:22:16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n v="1428483201"/>
    <n v="1425891201"/>
    <d v="2015-04-08T08:53:21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n v="1402334811"/>
    <n v="1401470811"/>
    <d v="2014-06-09T17:26:51"/>
    <x v="3612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n v="1403964574"/>
    <n v="1401372574"/>
    <d v="2014-06-28T14:09:34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n v="1434675616"/>
    <n v="1432083616"/>
    <d v="2015-06-19T01:00:16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n v="1449756896"/>
    <n v="1447164896"/>
    <d v="2015-12-10T14:14:56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n v="1426801664"/>
    <n v="1424213264"/>
    <d v="2015-03-19T21:47:44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n v="1488240000"/>
    <n v="1486996729"/>
    <d v="2017-02-28T00:00:00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n v="1433343850"/>
    <n v="1430751850"/>
    <d v="2015-06-03T15:04:10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n v="1479592800"/>
    <n v="1476760226"/>
    <d v="2016-11-19T22:00:00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n v="1425528000"/>
    <n v="1422916261"/>
    <d v="2015-03-05T04:00:00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n v="1475269200"/>
    <n v="1473200844"/>
    <d v="2016-09-30T21:00:00"/>
    <x v="3621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n v="1411874580"/>
    <n v="1409030371"/>
    <d v="2014-09-28T03:23:00"/>
    <x v="3622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n v="1406358000"/>
    <n v="1404841270"/>
    <d v="2014-07-26T07:00:00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n v="1471977290"/>
    <n v="1466793290"/>
    <d v="2016-08-23T18:34:50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n v="1435851577"/>
    <n v="1433259577"/>
    <d v="2015-07-02T15:39:37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n v="1408204857"/>
    <n v="1406390457"/>
    <d v="2014-08-16T16:00:57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n v="1463803140"/>
    <n v="1459446487"/>
    <d v="2016-05-21T03:59:00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n v="1450040396"/>
    <n v="1444852796"/>
    <d v="2015-12-13T20:59:56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n v="1462467600"/>
    <n v="1457403364"/>
    <d v="2016-05-05T17:00:00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n v="1417295990"/>
    <n v="1414700390"/>
    <d v="2014-11-29T21:19:50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n v="1411444740"/>
    <n v="1409335497"/>
    <d v="2014-09-23T03:59:00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n v="1416781749"/>
    <n v="1415053749"/>
    <d v="2014-11-23T22:29:09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n v="1479517200"/>
    <n v="1475765867"/>
    <d v="2016-11-19T01:00:00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n v="1484366340"/>
    <n v="1480219174"/>
    <d v="2017-01-14T03:59:00"/>
    <x v="3634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n v="1461186676"/>
    <n v="1458594676"/>
    <d v="2016-04-20T21:11:16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n v="1442248829"/>
    <n v="1439224829"/>
    <d v="2015-09-14T16:40:29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n v="1420130935"/>
    <n v="1417538935"/>
    <d v="2015-01-01T16:48:55"/>
    <x v="3637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n v="1429456132"/>
    <n v="1424275732"/>
    <d v="2015-04-19T15:08:52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n v="1475853060"/>
    <n v="1470672906"/>
    <d v="2016-10-07T15:11:00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n v="1431283530"/>
    <n v="1428691530"/>
    <d v="2015-05-10T18:45:30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n v="1412485200"/>
    <n v="1410966179"/>
    <d v="2014-10-05T05:00:00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n v="1448902800"/>
    <n v="1445369727"/>
    <d v="2015-11-30T17:00:00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n v="1447734439"/>
    <n v="1444274839"/>
    <d v="2015-11-17T04:27:19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n v="1457413140"/>
    <n v="1454996887"/>
    <d v="2016-03-08T04:59:00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n v="1479773838"/>
    <n v="1477178238"/>
    <d v="2016-11-22T00:17:18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n v="1434497400"/>
    <n v="1431770802"/>
    <d v="2015-06-16T23:30:00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n v="1475258327"/>
    <n v="1471370327"/>
    <d v="2016-09-30T17:58:47"/>
    <x v="36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n v="1412492445"/>
    <n v="1409900445"/>
    <d v="2014-10-05T07:00:45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n v="1402938394"/>
    <n v="1400691994"/>
    <d v="2014-06-16T17:06:34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n v="1454412584"/>
    <n v="1452598184"/>
    <d v="2016-02-02T11:29:44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n v="1407686340"/>
    <n v="1404833442"/>
    <d v="2014-08-10T15:59:00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n v="1472097540"/>
    <n v="1471188502"/>
    <d v="2016-08-25T03:59:00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n v="1438764207"/>
    <n v="1436172207"/>
    <d v="2015-08-05T08:43:27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n v="1459702800"/>
    <n v="1457690386"/>
    <d v="2016-04-03T17:00:00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n v="1437202740"/>
    <n v="1434654998"/>
    <d v="2015-07-18T06:59:00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n v="1485989940"/>
    <n v="1483393836"/>
    <d v="2017-02-01T22:59:00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n v="1464817320"/>
    <n v="1462806419"/>
    <d v="2016-06-01T21:42:00"/>
    <x v="3657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n v="1404273540"/>
    <n v="1400272580"/>
    <d v="2014-07-02T03:59:00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n v="1426775940"/>
    <n v="1424414350"/>
    <d v="2015-03-19T14:39:00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n v="1419368925"/>
    <n v="1417208925"/>
    <d v="2014-12-23T21:08:45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n v="1460260800"/>
    <n v="1458336672"/>
    <d v="2016-04-10T04:00:00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n v="1427775414"/>
    <n v="1425187014"/>
    <d v="2015-03-31T04:16:54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n v="1482321030"/>
    <n v="1477133430"/>
    <d v="2016-12-21T11:50:30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n v="1466056689"/>
    <n v="1464847089"/>
    <d v="2016-06-16T05:58:09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n v="1446062040"/>
    <n v="1445109822"/>
    <d v="2015-10-28T19:54:00"/>
    <x v="3665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n v="1406185200"/>
    <n v="1404337382"/>
    <d v="2014-07-24T07:00:00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n v="1437261419"/>
    <n v="1434669419"/>
    <d v="2015-07-18T23:16:59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n v="1437676380"/>
    <n v="1435670452"/>
    <d v="2015-07-23T18:33:00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n v="1434039137"/>
    <n v="1431447137"/>
    <d v="2015-06-11T16:12:17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n v="1433113200"/>
    <n v="1431951611"/>
    <d v="2015-05-31T23:00:00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n v="1405915140"/>
    <n v="1404140667"/>
    <d v="2014-07-21T03:59:00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n v="1411771384"/>
    <n v="1409179384"/>
    <d v="2014-09-26T22:43:04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n v="1415191920"/>
    <n v="1412233497"/>
    <d v="2014-11-05T12:52:00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n v="1472936229"/>
    <n v="1467752229"/>
    <d v="2016-09-03T20:57:09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n v="1463353200"/>
    <n v="1462285182"/>
    <d v="2016-05-15T23:00:00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n v="1410550484"/>
    <n v="1408995284"/>
    <d v="2014-09-12T19:34:44"/>
    <x v="3676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n v="1404359940"/>
    <n v="1402580818"/>
    <d v="2014-07-03T03:59:00"/>
    <x v="3677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n v="1433076298"/>
    <n v="1430052298"/>
    <d v="2015-05-31T12:44:58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n v="1404190740"/>
    <n v="1401214581"/>
    <d v="2014-07-01T04:59:00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n v="1475664834"/>
    <n v="1473850434"/>
    <d v="2016-10-05T10:53:54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n v="1452872290"/>
    <n v="1452008290"/>
    <d v="2016-01-15T15:38:10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n v="1402901940"/>
    <n v="1399998418"/>
    <d v="2014-06-16T06:59:00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n v="1476931696"/>
    <n v="1474339696"/>
    <d v="2016-10-20T02:48:16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n v="1441167586"/>
    <n v="1438575586"/>
    <d v="2015-09-02T04:19:46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n v="1400533200"/>
    <n v="1398348859"/>
    <d v="2014-05-19T21:00:00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n v="1440820740"/>
    <n v="1439567660"/>
    <d v="2015-08-29T03:59:00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n v="1403846055"/>
    <n v="1401254055"/>
    <d v="2014-06-27T05:14:15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n v="1407524004"/>
    <n v="1404932004"/>
    <d v="2014-08-08T18:53:24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n v="1434925500"/>
    <n v="1432410639"/>
    <d v="2015-06-21T22:25:00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n v="1417101683"/>
    <n v="1414506083"/>
    <d v="2014-11-27T15:21:23"/>
    <x v="3690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n v="1425272340"/>
    <n v="1421426929"/>
    <d v="2015-03-02T04:59:00"/>
    <x v="3691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n v="1411084800"/>
    <n v="1410304179"/>
    <d v="2014-09-19T00:00:00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n v="1448922600"/>
    <n v="1446352529"/>
    <d v="2015-11-30T22:30:00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n v="1465178400"/>
    <n v="1461985967"/>
    <d v="2016-06-06T02:00:00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n v="1421009610"/>
    <n v="1419281610"/>
    <d v="2015-01-11T20:53:30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n v="1423838916"/>
    <n v="1418654916"/>
    <d v="2015-02-13T14:48:36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n v="1462878648"/>
    <n v="1461064248"/>
    <d v="2016-05-10T11:10:48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n v="1456946487"/>
    <n v="1454354487"/>
    <d v="2016-03-02T19:21:27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n v="1413383216"/>
    <n v="1410791216"/>
    <d v="2014-10-15T14:26:56"/>
    <x v="3699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n v="1412092800"/>
    <n v="1409493800"/>
    <d v="2014-09-30T16:00:00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n v="1433422793"/>
    <n v="1430830793"/>
    <d v="2015-06-04T12:59:53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n v="1468191540"/>
    <n v="1464958484"/>
    <d v="2016-07-10T22:59:00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n v="1471071540"/>
    <n v="1467720388"/>
    <d v="2016-08-13T06:59:00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n v="1464712394"/>
    <n v="1459528394"/>
    <d v="2016-05-31T16:33:14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n v="1403546400"/>
    <n v="1401714114"/>
    <d v="2014-06-23T18:00:00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n v="1410558949"/>
    <n v="1409262949"/>
    <d v="2014-09-12T21:55:49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n v="1469165160"/>
    <n v="1467335378"/>
    <d v="2016-07-22T05:26:00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n v="1404444286"/>
    <n v="1403234686"/>
    <d v="2014-07-04T03:24:46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n v="1403715546"/>
    <n v="1401123546"/>
    <d v="2014-06-25T16:59:06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n v="1428068988"/>
    <n v="1425908988"/>
    <d v="2015-04-03T13:49:48"/>
    <x v="3710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n v="1402848000"/>
    <n v="1400606573"/>
    <d v="2014-06-15T16:00:00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n v="1433055540"/>
    <n v="1431230867"/>
    <d v="2015-05-31T06:59:00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n v="1465062166"/>
    <n v="1463334166"/>
    <d v="2016-06-04T17:42:46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n v="1432612740"/>
    <n v="1429881667"/>
    <d v="2015-05-26T03:59:00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n v="1427806320"/>
    <n v="1422834819"/>
    <d v="2015-03-31T12:52:00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n v="1453411109"/>
    <n v="1450819109"/>
    <d v="2016-01-21T21:18:29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n v="1431204449"/>
    <n v="1428526049"/>
    <d v="2015-05-09T20:47:29"/>
    <x v="3717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n v="1425057075"/>
    <n v="1422465075"/>
    <d v="2015-02-27T17:11:15"/>
    <x v="3718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n v="1434994266"/>
    <n v="1432402266"/>
    <d v="2015-06-22T17:31:06"/>
    <x v="3719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n v="1435881006"/>
    <n v="1433980206"/>
    <d v="2015-07-02T23:50:06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n v="1415230084"/>
    <n v="1413412084"/>
    <d v="2014-11-05T23:28:04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n v="1455231540"/>
    <n v="1452614847"/>
    <d v="2016-02-11T22:59:00"/>
    <x v="3722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n v="1417374262"/>
    <n v="1414778662"/>
    <d v="2014-11-30T19:04:22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n v="1462402800"/>
    <n v="1459856860"/>
    <d v="2016-05-04T23:00:00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n v="1455831000"/>
    <n v="1454366467"/>
    <d v="2016-02-18T21:30:00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n v="1461963600"/>
    <n v="1459567371"/>
    <d v="2016-04-29T21:00:00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n v="1476939300"/>
    <n v="1474273294"/>
    <d v="2016-10-20T04:55:00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n v="1439957176"/>
    <n v="1437365176"/>
    <d v="2015-08-19T04:06:16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n v="1427082912"/>
    <n v="1423198512"/>
    <d v="2015-03-23T03:55:12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n v="1439828159"/>
    <n v="1437236159"/>
    <d v="2015-08-17T16:15:59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n v="1420860180"/>
    <n v="1418234646"/>
    <d v="2015-01-10T03:23:00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n v="1422100800"/>
    <n v="1416932133"/>
    <d v="2015-01-24T12:00:00"/>
    <x v="3732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n v="1429396200"/>
    <n v="1428539708"/>
    <d v="2015-04-18T22:30:00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n v="1432589896"/>
    <n v="1427405896"/>
    <d v="2015-05-25T21:38:16"/>
    <x v="3734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n v="1432831089"/>
    <n v="1430239089"/>
    <d v="2015-05-28T16:38:09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n v="1427133600"/>
    <n v="1423847093"/>
    <d v="2015-03-23T18:00:00"/>
    <x v="3736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n v="1447311540"/>
    <n v="1445358903"/>
    <d v="2015-11-12T06:59:00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n v="1405461600"/>
    <n v="1403562705"/>
    <d v="2014-07-15T22:00:00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n v="1468752468"/>
    <n v="1467024468"/>
    <d v="2016-07-17T10:47:48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n v="1407808438"/>
    <n v="1405217355"/>
    <d v="2014-08-12T01:53:58"/>
    <x v="3740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n v="1450389950"/>
    <n v="1447797950"/>
    <d v="2015-12-17T22:05:50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n v="1409980144"/>
    <n v="1407388144"/>
    <d v="2014-09-06T05:09:04"/>
    <x v="3742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n v="1404406964"/>
    <n v="1401814964"/>
    <d v="2014-07-03T17:02:44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n v="1404532740"/>
    <n v="1401823952"/>
    <d v="2014-07-05T03:59:00"/>
    <x v="3744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n v="1407689102"/>
    <n v="1405097102"/>
    <d v="2014-08-10T16:45:02"/>
    <x v="3745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n v="1475918439"/>
    <n v="1473326439"/>
    <d v="2016-10-08T09:20:39"/>
    <x v="3746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n v="1436137140"/>
    <n v="1433833896"/>
    <d v="2015-07-05T22:59:00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n v="1455602340"/>
    <n v="1453827436"/>
    <d v="2016-02-16T05:59:00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n v="1461902340"/>
    <n v="1459220588"/>
    <d v="2016-04-29T03:59:00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n v="1423555140"/>
    <n v="1421105608"/>
    <d v="2015-02-10T07:59:00"/>
    <x v="375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n v="1459641073"/>
    <n v="1454460673"/>
    <d v="2016-04-02T23:51:13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n v="1476651600"/>
    <n v="1473189335"/>
    <d v="2016-10-16T21:00:00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n v="1433289600"/>
    <n v="1430768800"/>
    <d v="2015-06-03T00:00:00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n v="1406350740"/>
    <n v="1403125737"/>
    <d v="2014-07-26T04:59:00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n v="1460753307"/>
    <n v="1458161307"/>
    <d v="2016-04-15T20:48:27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n v="1402515198"/>
    <n v="1399923198"/>
    <d v="2014-06-11T19:33:18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n v="1417465515"/>
    <n v="1415737515"/>
    <d v="2014-12-01T20:25:15"/>
    <x v="3757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n v="1400475600"/>
    <n v="1397819938"/>
    <d v="2014-05-19T05:00:00"/>
    <x v="3758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n v="1440556553"/>
    <n v="1435372553"/>
    <d v="2015-08-26T02:35:53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n v="1399293386"/>
    <n v="1397133386"/>
    <d v="2014-05-05T12:36:26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n v="1439247600"/>
    <n v="1434625937"/>
    <d v="2015-08-10T23:00:00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n v="1438543889"/>
    <n v="1436383889"/>
    <d v="2015-08-02T19:31:29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n v="1427907626"/>
    <n v="1425319226"/>
    <d v="2015-04-01T17:00:26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n v="1464482160"/>
    <n v="1462824832"/>
    <d v="2016-05-29T00:36:00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n v="1406745482"/>
    <n v="1404153482"/>
    <d v="2014-07-30T18:38:02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n v="1404360045"/>
    <n v="1401336045"/>
    <d v="2014-07-03T04:00:45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n v="1425185940"/>
    <n v="1423960097"/>
    <d v="2015-03-01T04:59:00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n v="1402594090"/>
    <n v="1400002090"/>
    <d v="2014-06-12T17:28:10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n v="1460730079"/>
    <n v="1458138079"/>
    <d v="2016-04-15T14:21:19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n v="1434234010"/>
    <n v="1431642010"/>
    <d v="2015-06-13T22:20:10"/>
    <x v="377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n v="1463529600"/>
    <n v="1462307652"/>
    <d v="2016-05-18T00:00:00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n v="1480399200"/>
    <n v="1478616506"/>
    <d v="2016-11-29T06:00:00"/>
    <x v="3772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n v="1479175680"/>
    <n v="1476317247"/>
    <d v="2016-11-15T02:08:00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n v="1428606055"/>
    <n v="1427223655"/>
    <d v="2015-04-09T19:00:55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n v="1428552000"/>
    <n v="1426199843"/>
    <d v="2015-04-09T04:00:00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n v="1406854800"/>
    <n v="1403599778"/>
    <d v="2014-08-01T01:00:00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n v="1411790400"/>
    <n v="1409884821"/>
    <d v="2014-09-27T04:00:00"/>
    <x v="3777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n v="1423942780"/>
    <n v="1418758780"/>
    <d v="2015-02-14T19:39:40"/>
    <x v="3778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n v="1459010340"/>
    <n v="1456421940"/>
    <d v="2016-03-26T16:39:00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n v="1436817960"/>
    <n v="1433999785"/>
    <d v="2015-07-13T20:06:00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n v="1410210685"/>
    <n v="1408050685"/>
    <d v="2014-09-08T21:11:25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n v="1469401200"/>
    <n v="1466887297"/>
    <d v="2016-07-24T23:00:00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n v="1458057600"/>
    <n v="1455938520"/>
    <d v="2016-03-15T16:00:00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n v="1468193532"/>
    <n v="1465601532"/>
    <d v="2016-07-10T23:32:12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n v="1470132180"/>
    <n v="1467040769"/>
    <d v="2016-08-02T10:03:00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n v="1464310475"/>
    <n v="1461718475"/>
    <d v="2016-05-27T00:54:35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n v="1436587140"/>
    <n v="1434113406"/>
    <d v="2015-07-11T03:59:00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n v="1450887480"/>
    <n v="1448469719"/>
    <d v="2015-12-23T16:18:00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n v="1434395418"/>
    <n v="1431630618"/>
    <d v="2015-06-15T19:10:18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n v="1479834023"/>
    <n v="1477238423"/>
    <d v="2016-11-22T17:00:23"/>
    <x v="3790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n v="1404664592"/>
    <n v="1399480592"/>
    <d v="2014-07-06T16:36:32"/>
    <x v="3791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n v="1436957022"/>
    <n v="1434365022"/>
    <d v="2015-07-15T10:43:42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n v="1418769129"/>
    <n v="1416954729"/>
    <d v="2014-12-16T22:32:09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n v="1433685354"/>
    <n v="1431093354"/>
    <d v="2015-06-07T13:55:54"/>
    <x v="379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n v="1440801000"/>
    <n v="1437042490"/>
    <d v="2015-08-28T22:30:00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n v="1484354556"/>
    <n v="1479170556"/>
    <d v="2017-01-14T00:42:36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n v="1429564165"/>
    <n v="1426972165"/>
    <d v="2015-04-20T21:09:25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n v="1407691248"/>
    <n v="1405099248"/>
    <d v="2014-08-10T17:20:48"/>
    <x v="379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n v="1457734843"/>
    <n v="1455142843"/>
    <d v="2016-03-11T22:20:43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n v="1420952340"/>
    <n v="1418146883"/>
    <d v="2015-01-11T04:59:00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n v="1420215216"/>
    <n v="1417536816"/>
    <d v="2015-01-02T16:13:36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n v="1445482906"/>
    <n v="1442890906"/>
    <d v="2015-10-22T03:01:46"/>
    <x v="3802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n v="1457133568"/>
    <n v="1454541568"/>
    <d v="2016-03-04T23:19:28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n v="1469948400"/>
    <n v="1465172024"/>
    <d v="2016-07-31T07:00:00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n v="1411852640"/>
    <n v="1406668640"/>
    <d v="2014-09-27T21:17:20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n v="1404022381"/>
    <n v="1402294381"/>
    <d v="2014-06-29T06:13:01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n v="1428097739"/>
    <n v="1427492939"/>
    <d v="2015-04-03T21:48:59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n v="1429955619"/>
    <n v="1424775219"/>
    <d v="2015-04-25T09:53:39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n v="1406761200"/>
    <n v="1402403907"/>
    <d v="2014-07-30T23:00:00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n v="1426965758"/>
    <n v="1424377358"/>
    <d v="2015-03-21T19:22:38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n v="1464692400"/>
    <n v="1461769373"/>
    <d v="2016-05-31T11:00:00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n v="1433131140"/>
    <n v="1429120908"/>
    <d v="2015-06-01T03:59:00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n v="1465940580"/>
    <n v="1462603021"/>
    <d v="2016-06-14T21:43:00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n v="1427860740"/>
    <n v="1424727712"/>
    <d v="2015-04-01T03:59:00"/>
    <x v="3814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n v="1440111600"/>
    <n v="1437545657"/>
    <d v="2015-08-20T23:00:00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n v="1405614823"/>
    <n v="1403022823"/>
    <d v="2014-07-17T16:33:43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n v="1445659140"/>
    <n v="1444236216"/>
    <d v="2015-10-24T03:59:00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n v="1426187582"/>
    <n v="1423599182"/>
    <d v="2015-03-12T19:13:02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n v="1437166920"/>
    <n v="1435554104"/>
    <d v="2015-07-17T21:02:00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n v="1436110717"/>
    <n v="1433518717"/>
    <d v="2015-07-05T15:38:37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n v="1451881207"/>
    <n v="1449116407"/>
    <d v="2016-01-04T04:20:07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n v="1453244340"/>
    <n v="1448136417"/>
    <d v="2016-01-19T22:59:00"/>
    <x v="3822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n v="1437364740"/>
    <n v="1434405044"/>
    <d v="2015-07-20T03:59:00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n v="1470058860"/>
    <n v="1469026903"/>
    <d v="2016-08-01T13:41:00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n v="1434505214"/>
    <n v="1432690814"/>
    <d v="2015-06-17T01:40:14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n v="1430993394"/>
    <n v="1428401394"/>
    <d v="2015-05-07T10:09:54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n v="1427414400"/>
    <n v="1422656201"/>
    <d v="2015-03-27T00:00:00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n v="1420033187"/>
    <n v="1414845587"/>
    <d v="2014-12-31T13:39:47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n v="1472676371"/>
    <n v="1470948371"/>
    <d v="2016-08-31T20:46:11"/>
    <x v="3829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n v="1464371211"/>
    <n v="1463161611"/>
    <d v="2016-05-27T17:46:51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n v="1415222545"/>
    <n v="1413404545"/>
    <d v="2014-11-05T21:22:25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n v="1455936335"/>
    <n v="1452048335"/>
    <d v="2016-02-20T02:45:35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n v="1417460940"/>
    <n v="1416516972"/>
    <d v="2014-12-01T19:09:00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n v="1434624067"/>
    <n v="1432032067"/>
    <d v="2015-06-18T10:41:07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n v="1461278208"/>
    <n v="1459463808"/>
    <d v="2016-04-21T22:36:48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n v="1470197340"/>
    <n v="1467497652"/>
    <d v="2016-08-03T04:09:00"/>
    <x v="3836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n v="1435947758"/>
    <n v="1432837358"/>
    <d v="2015-07-03T18:22:38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n v="1432314209"/>
    <n v="1429722209"/>
    <d v="2015-05-22T17:03:29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n v="1438226724"/>
    <n v="1433042724"/>
    <d v="2015-07-30T03:25:24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n v="1459180229"/>
    <n v="1457023829"/>
    <d v="2016-03-28T15:50:29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n v="1405882287"/>
    <n v="1400698287"/>
    <d v="2014-07-20T18:51:27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n v="1399809052"/>
    <n v="1397217052"/>
    <d v="2014-05-11T11:50:52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n v="1401587064"/>
    <n v="1399427064"/>
    <d v="2014-06-01T01:44:24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n v="1401778740"/>
    <n v="1399474134"/>
    <d v="2014-06-03T06:59:00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n v="1443711774"/>
    <n v="1441119774"/>
    <d v="2015-10-01T15:02:54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n v="1412405940"/>
    <n v="1409721542"/>
    <d v="2014-10-04T06:59:00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n v="1437283391"/>
    <n v="1433395391"/>
    <d v="2015-07-19T05:23:11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n v="1445196989"/>
    <n v="1442604989"/>
    <d v="2015-10-18T19:36:29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n v="1434047084"/>
    <n v="1431455084"/>
    <d v="2015-06-11T18:24:44"/>
    <x v="3849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n v="1420081143"/>
    <n v="1417489143"/>
    <d v="2015-01-01T02:59:03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n v="1437129179"/>
    <n v="1434537179"/>
    <d v="2015-07-17T10:32:59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n v="1427427276"/>
    <n v="1425270876"/>
    <d v="2015-03-27T03:34:36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n v="1409602178"/>
    <n v="1406578178"/>
    <d v="2014-09-01T20:09:38"/>
    <x v="3853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n v="1431206058"/>
    <n v="1428614058"/>
    <d v="2015-05-09T21:14:18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n v="1427408271"/>
    <n v="1424819871"/>
    <d v="2015-03-26T22:17:51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n v="1425833403"/>
    <n v="1423245003"/>
    <d v="2015-03-08T16:50:03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n v="1406913120"/>
    <n v="1404927690"/>
    <d v="2014-08-01T17:12:00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n v="1432328400"/>
    <n v="1430734844"/>
    <d v="2015-05-22T21:00:00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n v="1403730000"/>
    <n v="1401485207"/>
    <d v="2014-06-25T21:00:00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n v="1407858710"/>
    <n v="1405266710"/>
    <d v="2014-08-12T15:51:50"/>
    <x v="386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n v="1415828820"/>
    <n v="1412258977"/>
    <d v="2014-11-12T21:47:00"/>
    <x v="3861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n v="1473699540"/>
    <n v="1472451356"/>
    <d v="2016-09-12T16:59:00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n v="1446739905"/>
    <n v="1441552305"/>
    <d v="2015-11-05T16:11:45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n v="1447799054"/>
    <n v="1445203454"/>
    <d v="2015-11-17T22:24:14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n v="1409376600"/>
    <n v="1405957098"/>
    <d v="2014-08-30T05:30:00"/>
    <x v="3865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n v="1458703740"/>
    <n v="1454453021"/>
    <d v="2016-03-23T03:29:00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n v="1466278339"/>
    <n v="1463686339"/>
    <d v="2016-06-18T19:32:19"/>
    <x v="3867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n v="1410191405"/>
    <n v="1408031405"/>
    <d v="2014-09-08T15:50:05"/>
    <x v="3868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n v="1426302660"/>
    <n v="1423761792"/>
    <d v="2015-03-14T03:11:00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n v="1404360478"/>
    <n v="1401768478"/>
    <d v="2014-07-03T04:07:58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n v="1490809450"/>
    <n v="1485629050"/>
    <d v="2017-03-29T17:44:10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n v="1439522996"/>
    <n v="1435202996"/>
    <d v="2015-08-14T03:29:56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n v="1444322535"/>
    <n v="1441730535"/>
    <d v="2015-10-08T16:42:15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n v="1422061200"/>
    <n v="1420244622"/>
    <d v="2015-01-24T01:00:00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n v="1472896800"/>
    <n v="1472804365"/>
    <d v="2016-09-03T10:00:00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n v="1454425128"/>
    <n v="1451833128"/>
    <d v="2016-02-02T14:58:48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n v="1481213752"/>
    <n v="1478621752"/>
    <d v="2016-12-08T16:15:52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n v="1435636740"/>
    <n v="1433014746"/>
    <d v="2015-06-30T03:59:00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n v="1422218396"/>
    <n v="1419626396"/>
    <d v="2015-01-25T20:39:56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n v="1406761200"/>
    <n v="1403724820"/>
    <d v="2014-07-30T23:00:00"/>
    <x v="388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n v="1487550399"/>
    <n v="1484958399"/>
    <d v="2017-02-20T00:26:39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n v="1454281380"/>
    <n v="1451950570"/>
    <d v="2016-01-31T23:03:00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n v="1409668069"/>
    <n v="1407076069"/>
    <d v="2014-09-02T14:27:49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n v="1427479192"/>
    <n v="1425322792"/>
    <d v="2015-03-27T17:59:52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n v="1462834191"/>
    <n v="1460242191"/>
    <d v="2016-05-09T22:49:51"/>
    <x v="3885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n v="1418275702"/>
    <n v="1415683702"/>
    <d v="2014-12-11T05:28:22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n v="1430517600"/>
    <n v="1426538129"/>
    <d v="2015-05-01T22:00:00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n v="1488114358"/>
    <n v="1485522358"/>
    <d v="2017-02-26T13:05:58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n v="1420413960"/>
    <n v="1417651630"/>
    <d v="2015-01-04T23:26:00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n v="1439662344"/>
    <n v="1434478344"/>
    <d v="2015-08-15T18:12:24"/>
    <x v="3890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n v="1427086740"/>
    <n v="1424488244"/>
    <d v="2015-03-23T04:59:00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n v="1408863600"/>
    <n v="1408203557"/>
    <d v="2014-08-24T07:00:00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n v="1404194400"/>
    <n v="1400600840"/>
    <d v="2014-07-01T06:00:00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n v="1481000340"/>
    <n v="1478386812"/>
    <d v="2016-12-06T04:59:00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n v="1425103218"/>
    <n v="1422424818"/>
    <d v="2015-02-28T06:00:18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n v="1402979778"/>
    <n v="1401770178"/>
    <d v="2014-06-17T04:36:18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n v="1420750683"/>
    <n v="1418158683"/>
    <d v="2015-01-08T20:58:03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n v="1439827200"/>
    <n v="1436355270"/>
    <d v="2015-08-17T16:00:00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n v="1407868561"/>
    <n v="1406140561"/>
    <d v="2014-08-12T18:36:01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n v="1433988791"/>
    <n v="1431396791"/>
    <d v="2015-06-11T02:13:11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n v="1450554599"/>
    <n v="1447098599"/>
    <d v="2015-12-19T19:49:59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n v="1479125642"/>
    <n v="1476962042"/>
    <d v="2016-11-14T12:14:02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n v="1439581080"/>
    <n v="1435709765"/>
    <d v="2015-08-14T19:38:00"/>
    <x v="3903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n v="1429074240"/>
    <n v="1427866200"/>
    <d v="2015-04-15T05:04:00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n v="1434063600"/>
    <n v="1430405903"/>
    <d v="2015-06-11T23:00:00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n v="1435325100"/>
    <n v="1432072893"/>
    <d v="2015-06-26T13:25:00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n v="1414354080"/>
    <n v="1411587606"/>
    <d v="2014-10-26T20:08:00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n v="1406603696"/>
    <n v="1405307696"/>
    <d v="2014-07-29T03:14:56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n v="1410424642"/>
    <n v="1407832642"/>
    <d v="2014-09-11T08:37:22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n v="1441649397"/>
    <n v="1439057397"/>
    <d v="2015-09-07T18:09:57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n v="1417033777"/>
    <n v="1414438177"/>
    <d v="2014-11-26T20:29:37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n v="1429936500"/>
    <n v="1424759330"/>
    <d v="2015-04-25T04:35:00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n v="1448863449"/>
    <n v="1446267849"/>
    <d v="2015-11-30T06:04:09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n v="1431298740"/>
    <n v="1429558756"/>
    <d v="2015-05-10T22:59:00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n v="1464824309"/>
    <n v="1462232309"/>
    <d v="2016-06-01T23:38:29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n v="1464952752"/>
    <n v="1462360752"/>
    <d v="2016-06-03T11:19:12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n v="1410439161"/>
    <n v="1407847161"/>
    <d v="2014-09-11T12:39:21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n v="1407168000"/>
    <n v="1406131023"/>
    <d v="2014-08-04T16:00:00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n v="1453075200"/>
    <n v="1450628773"/>
    <d v="2016-01-18T00:00:00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n v="1479032260"/>
    <n v="1476436660"/>
    <d v="2016-11-13T10:17:40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n v="1414346400"/>
    <n v="1413291655"/>
    <d v="2014-10-26T18:00:00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n v="1425337200"/>
    <n v="1421432810"/>
    <d v="2015-03-02T23:00:00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n v="1428622271"/>
    <n v="1426203071"/>
    <d v="2015-04-09T23:31:11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n v="1403823722"/>
    <n v="1401231722"/>
    <d v="2014-06-26T23:02:02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n v="1406753639"/>
    <n v="1404161639"/>
    <d v="2014-07-30T20:53:59"/>
    <x v="3925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n v="1419645748"/>
    <n v="1417053748"/>
    <d v="2014-12-27T02:02:28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n v="1407565504"/>
    <n v="1404973504"/>
    <d v="2014-08-09T06:25:04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n v="1444971540"/>
    <n v="1442593427"/>
    <d v="2015-10-16T04:59:00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n v="1474228265"/>
    <n v="1471636265"/>
    <d v="2016-09-18T19:51:05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n v="1459490400"/>
    <n v="1457078868"/>
    <d v="2016-04-01T06:00:00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n v="1441510707"/>
    <n v="1439350707"/>
    <d v="2015-09-06T03:38:27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n v="1458097364"/>
    <n v="1455508964"/>
    <d v="2016-03-16T03:02:44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n v="1468716180"/>
    <n v="1466205262"/>
    <d v="2016-07-17T00:43:00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n v="1443704400"/>
    <n v="1439827639"/>
    <d v="2015-10-01T13:00:00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n v="1443973546"/>
    <n v="1438789546"/>
    <d v="2015-10-04T15:45:46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n v="1480576720"/>
    <n v="1477981120"/>
    <d v="2016-12-01T07:18:40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n v="1468249760"/>
    <n v="1465830560"/>
    <d v="2016-07-11T15:09:20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n v="1435441454"/>
    <n v="1432763054"/>
    <d v="2015-06-27T21:44:14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n v="1412656200"/>
    <n v="1412328979"/>
    <d v="2014-10-07T04:30:00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n v="1420199351"/>
    <n v="1416311351"/>
    <d v="2015-01-02T11:49:11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n v="1416877200"/>
    <n v="1414505137"/>
    <d v="2014-11-25T01:00:00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n v="1434490914"/>
    <n v="1429306914"/>
    <d v="2015-06-16T21:41:54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n v="1446483000"/>
    <n v="1443811268"/>
    <d v="2015-11-02T16:50:00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n v="1440690875"/>
    <n v="1438098875"/>
    <d v="2015-08-27T15:54:35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n v="1431717268"/>
    <n v="1429125268"/>
    <d v="2015-05-15T19:14:28"/>
    <x v="3945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n v="1425110400"/>
    <n v="1422388822"/>
    <d v="2015-02-28T08:00:00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n v="1475378744"/>
    <n v="1472786744"/>
    <d v="2016-10-02T03:25:44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n v="1410076123"/>
    <n v="1404892123"/>
    <d v="2014-09-07T07:48:43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n v="1423623221"/>
    <n v="1421031221"/>
    <d v="2015-02-11T02:53:41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n v="1460140500"/>
    <n v="1457628680"/>
    <d v="2016-04-08T18:35:00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n v="1462301342"/>
    <n v="1457120942"/>
    <d v="2016-05-03T18:49:02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n v="1445885890"/>
    <n v="1440701890"/>
    <d v="2015-10-26T18:58:10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n v="1469834940"/>
    <n v="1467162586"/>
    <d v="2016-07-29T23:29:00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n v="1405352264"/>
    <n v="1400168264"/>
    <d v="2014-07-14T15:37:44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n v="1448745741"/>
    <n v="1446150141"/>
    <d v="2015-11-28T21:22:21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n v="1461543600"/>
    <n v="1459203727"/>
    <d v="2016-04-25T00:20:00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n v="1468020354"/>
    <n v="1464045954"/>
    <d v="2016-07-08T23:25:54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n v="1406988000"/>
    <n v="1403822912"/>
    <d v="2014-08-02T14:00:00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n v="1411930556"/>
    <n v="1409338556"/>
    <d v="2014-09-28T18:55:56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n v="1451852256"/>
    <n v="1449260256"/>
    <d v="2016-01-03T20:17:36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n v="1399584210"/>
    <n v="1397683410"/>
    <d v="2014-05-08T21:23:30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n v="1448722494"/>
    <n v="1446562494"/>
    <d v="2015-11-28T14:54:54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n v="1447821717"/>
    <n v="1445226117"/>
    <d v="2015-11-18T04:41:57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n v="1429460386"/>
    <n v="1424279986"/>
    <d v="2015-04-19T16:19:46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n v="1460608780"/>
    <n v="1455428380"/>
    <d v="2016-04-14T04:39:40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n v="1406170740"/>
    <n v="1402506278"/>
    <d v="2014-07-24T02:59:00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n v="1488783507"/>
    <n v="1486191507"/>
    <d v="2017-03-06T06:58:27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n v="1463945673"/>
    <n v="1458761673"/>
    <d v="2016-05-22T19:34:33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n v="1472442900"/>
    <n v="1471638646"/>
    <d v="2016-08-29T03:55:00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n v="1460925811"/>
    <n v="1458333811"/>
    <d v="2016-04-17T20:43:31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n v="1405947126"/>
    <n v="1403355126"/>
    <d v="2014-07-21T12:52:06"/>
    <x v="3971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n v="1423186634"/>
    <n v="1418002634"/>
    <d v="2015-02-06T01:37:14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n v="1462766400"/>
    <n v="1460219110"/>
    <d v="2016-05-09T04:00:00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n v="1464872848"/>
    <n v="1462280848"/>
    <d v="2016-06-02T13:07:28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n v="1468442898"/>
    <n v="1465850898"/>
    <d v="2016-07-13T20:48:18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n v="1406876400"/>
    <n v="1405024561"/>
    <d v="2014-08-01T07:00:00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n v="1469213732"/>
    <n v="1466621732"/>
    <d v="2016-07-22T18:55:32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n v="1422717953"/>
    <n v="1417533953"/>
    <d v="2015-01-31T15:25:53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n v="1427659200"/>
    <n v="1425678057"/>
    <d v="2015-03-29T20:00:00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n v="1404570147"/>
    <n v="1401978147"/>
    <d v="2014-07-05T14:22:27"/>
    <x v="3980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n v="1468729149"/>
    <n v="1463545149"/>
    <d v="2016-07-17T04:19:09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n v="1436297180"/>
    <n v="1431113180"/>
    <d v="2015-07-07T19:26:20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n v="1400569140"/>
    <n v="1397854356"/>
    <d v="2014-05-20T06:59:00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n v="1415404800"/>
    <n v="1412809644"/>
    <d v="2014-11-08T00:00:00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n v="1456002300"/>
    <n v="1454173120"/>
    <d v="2016-02-20T21:05:00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n v="1462539840"/>
    <n v="1460034594"/>
    <d v="2016-05-06T13:04:00"/>
    <x v="3986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n v="1400278290"/>
    <n v="1399414290"/>
    <d v="2014-05-16T22:11:30"/>
    <x v="3987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n v="1440813413"/>
    <n v="1439517413"/>
    <d v="2015-08-29T01:56:53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n v="1447009181"/>
    <n v="1444413581"/>
    <d v="2015-11-08T18:59:41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n v="1456934893"/>
    <n v="1454342893"/>
    <d v="2016-03-02T16:08:13"/>
    <x v="3990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n v="1433086082"/>
    <n v="1430494082"/>
    <d v="2015-05-31T15:28:02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n v="1449876859"/>
    <n v="1444689259"/>
    <d v="2015-12-11T23:34:19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n v="1431549912"/>
    <n v="1428957912"/>
    <d v="2015-05-13T20:45:12"/>
    <x v="3993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n v="1405761690"/>
    <n v="1403169690"/>
    <d v="2014-07-19T09:21:30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n v="1423913220"/>
    <n v="1421339077"/>
    <d v="2015-02-14T11:27:00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n v="1416499440"/>
    <n v="1415341464"/>
    <d v="2014-11-20T16:04:00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n v="1428222221"/>
    <n v="1425633821"/>
    <d v="2015-04-05T08:23:41"/>
    <x v="3997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n v="1427580426"/>
    <n v="1424992026"/>
    <d v="2015-03-28T22:07:06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n v="1409514709"/>
    <n v="1406058798"/>
    <d v="2014-08-31T19:51:49"/>
    <x v="399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n v="1462631358"/>
    <n v="1457450958"/>
    <d v="2016-05-07T14:29:18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n v="1488394800"/>
    <n v="1486681708"/>
    <d v="2017-03-01T19:00:00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n v="1411779761"/>
    <n v="1409187761"/>
    <d v="2014-09-27T01:02:41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n v="1424009147"/>
    <n v="1421417147"/>
    <d v="2015-02-15T14:05:47"/>
    <x v="4003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n v="1412740457"/>
    <n v="1410148457"/>
    <d v="2014-10-08T03:54:17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n v="1413832985"/>
    <n v="1408648985"/>
    <d v="2014-10-20T19:23:05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n v="1455647587"/>
    <n v="1453487587"/>
    <d v="2016-02-16T18:33:07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n v="1409070480"/>
    <n v="1406572381"/>
    <d v="2014-08-26T16:28:00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n v="1437606507"/>
    <n v="1435014507"/>
    <d v="2015-07-22T23:08:27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n v="1410281360"/>
    <n v="1406825360"/>
    <d v="2014-09-09T16:49:20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n v="1414348166"/>
    <n v="1412879366"/>
    <d v="2014-10-26T18:29:26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n v="1422450278"/>
    <n v="1419858278"/>
    <d v="2015-01-28T13:04:38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n v="1430571849"/>
    <n v="1427979849"/>
    <d v="2015-05-02T13:04:09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n v="1424070823"/>
    <n v="1421478823"/>
    <d v="2015-02-16T07:13:43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n v="1457157269"/>
    <n v="1455861269"/>
    <d v="2016-03-05T05:54:29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n v="1437331463"/>
    <n v="1434739463"/>
    <d v="2015-07-19T18:44:23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n v="1410987400"/>
    <n v="1408395400"/>
    <d v="2014-09-17T20:56:40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n v="1409846874"/>
    <n v="1407254874"/>
    <d v="2014-09-04T16:07:54"/>
    <x v="4017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n v="1475877108"/>
    <n v="1473285108"/>
    <d v="2016-10-07T21:51:48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n v="1460737680"/>
    <n v="1455725596"/>
    <d v="2016-04-15T16:28:00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n v="1427168099"/>
    <n v="1424579699"/>
    <d v="2015-03-24T03:34:59"/>
    <x v="4020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n v="1414360358"/>
    <n v="1409176358"/>
    <d v="2014-10-26T21:52:38"/>
    <x v="4021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n v="1422759240"/>
    <n v="1418824867"/>
    <d v="2015-02-01T02:54:00"/>
    <x v="4022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n v="1458860363"/>
    <n v="1454975963"/>
    <d v="2016-03-24T22:59:23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n v="1441037097"/>
    <n v="1438445097"/>
    <d v="2015-08-31T16:04:57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n v="1437889336"/>
    <n v="1432705336"/>
    <d v="2015-07-26T05:42:16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n v="1449247439"/>
    <n v="1444059839"/>
    <d v="2015-12-04T16:43:59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n v="1487811600"/>
    <n v="1486077481"/>
    <d v="2017-02-23T01:00:00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n v="1402007500"/>
    <n v="1399415500"/>
    <d v="2014-06-05T22:31:40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n v="1450053370"/>
    <n v="1447461370"/>
    <d v="2015-12-14T00:36:10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n v="1454525340"/>
    <n v="1452008599"/>
    <d v="2016-02-03T18:49:00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n v="1418914964"/>
    <n v="1414591364"/>
    <d v="2014-12-18T15:02:44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n v="1450211116"/>
    <n v="1445023516"/>
    <d v="2015-12-15T20:25:16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n v="1475398800"/>
    <n v="1472711224"/>
    <d v="2016-10-02T09:00:00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n v="1428097450"/>
    <n v="1425509050"/>
    <d v="2015-04-03T21:44:10"/>
    <x v="4034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n v="1413925887"/>
    <n v="1411333887"/>
    <d v="2014-10-21T21:11:27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n v="1404253800"/>
    <n v="1402784964"/>
    <d v="2014-07-01T22:30:00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n v="1464099900"/>
    <n v="1462585315"/>
    <d v="2016-05-24T14:25:00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n v="1413573010"/>
    <n v="1408389010"/>
    <d v="2014-10-17T19:10:10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n v="1448949540"/>
    <n v="1446048367"/>
    <d v="2015-12-01T05:59:00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n v="1437188400"/>
    <n v="1432100004"/>
    <d v="2015-07-18T03:00:00"/>
    <x v="404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n v="1473160954"/>
    <n v="1467976954"/>
    <d v="2016-09-06T11:22:34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n v="1421781360"/>
    <n v="1419213664"/>
    <d v="2015-01-20T19:16:00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n v="1416524325"/>
    <n v="1415228325"/>
    <d v="2014-11-20T22:58:45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n v="1428642000"/>
    <n v="1426050982"/>
    <d v="2015-04-10T05:00:00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n v="1408596589"/>
    <n v="1406004589"/>
    <d v="2014-08-21T04:49:49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n v="1413992210"/>
    <n v="1411400210"/>
    <d v="2014-10-22T15:36:50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n v="1420938000"/>
    <n v="1418862743"/>
    <d v="2015-01-11T01:00:00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n v="1460373187"/>
    <n v="1457352787"/>
    <d v="2016-04-11T11:13:07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n v="1436914815"/>
    <n v="1434322815"/>
    <d v="2015-07-14T23:00:15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n v="1414077391"/>
    <n v="1411485391"/>
    <d v="2014-10-23T15:16:31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n v="1399618380"/>
    <n v="1399058797"/>
    <d v="2014-05-09T06:53:00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n v="1413234316"/>
    <n v="1408050316"/>
    <d v="2014-10-13T21:05:16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n v="1416081600"/>
    <n v="1413477228"/>
    <d v="2014-11-15T20:00:00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n v="1475294400"/>
    <n v="1472674285"/>
    <d v="2016-10-01T04:00:00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n v="1403192031"/>
    <n v="1400600031"/>
    <d v="2014-06-19T15:33:51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n v="1467575940"/>
    <n v="1465856639"/>
    <d v="2016-07-03T19:59:00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n v="1448492400"/>
    <n v="1446506080"/>
    <d v="2015-11-25T23:00:00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n v="1459483140"/>
    <n v="1458178044"/>
    <d v="2016-04-01T03:59:00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n v="1410836400"/>
    <n v="1408116152"/>
    <d v="2014-09-16T03:00:00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n v="1403539200"/>
    <n v="1400604056"/>
    <d v="2014-06-23T16:00:00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n v="1461205423"/>
    <n v="1456025023"/>
    <d v="2016-04-21T02:23:43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n v="1467481468"/>
    <n v="1464889468"/>
    <d v="2016-07-02T17:44:28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n v="1403886084"/>
    <n v="1401294084"/>
    <d v="2014-06-27T16:21:24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n v="1430316426"/>
    <n v="1427724426"/>
    <d v="2015-04-29T14:07:06"/>
    <x v="4064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n v="1407883811"/>
    <n v="1405291811"/>
    <d v="2014-08-12T22:50:11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n v="1463619388"/>
    <n v="1461027388"/>
    <d v="2016-05-19T00:56:28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n v="1443408550"/>
    <n v="1439952550"/>
    <d v="2015-09-28T02:49:10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n v="1484348700"/>
    <n v="1481756855"/>
    <d v="2017-01-13T23:05:00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n v="1425124800"/>
    <n v="1421596356"/>
    <d v="2015-02-28T12:00:00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n v="1425178800"/>
    <n v="1422374420"/>
    <d v="2015-03-01T03:00:00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n v="1482779931"/>
    <n v="1480187931"/>
    <d v="2016-12-26T19:18:51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n v="1408646111"/>
    <n v="1403462111"/>
    <d v="2014-08-21T18:35:11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n v="1431144000"/>
    <n v="1426407426"/>
    <d v="2015-05-09T04:00:00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n v="1446732975"/>
    <n v="1444137375"/>
    <d v="2015-11-05T14:16:15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n v="1404149280"/>
    <n v="1400547969"/>
    <d v="2014-06-30T17:28:00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n v="1413921060"/>
    <n v="1411499149"/>
    <d v="2014-10-21T19:51:00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n v="1482339794"/>
    <n v="1479747794"/>
    <d v="2016-12-21T17:03:14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n v="1485543242"/>
    <n v="1482951242"/>
    <d v="2017-01-27T18:54:02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n v="1466375521"/>
    <n v="1463783521"/>
    <d v="2016-06-19T22:32:01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n v="1465930440"/>
    <n v="1463849116"/>
    <d v="2016-06-14T18:54:00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n v="1425819425"/>
    <n v="1423231025"/>
    <d v="2015-03-08T12:57:05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n v="1447542000"/>
    <n v="1446179553"/>
    <d v="2015-11-14T23:00:00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n v="1452795416"/>
    <n v="1450203416"/>
    <d v="2016-01-14T18:16:56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n v="1476008906"/>
    <n v="1473416906"/>
    <d v="2016-10-09T10:28:26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n v="1427169540"/>
    <n v="1424701775"/>
    <d v="2015-03-24T03:59:00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n v="1448078400"/>
    <n v="1445985299"/>
    <d v="2015-11-21T04:00:00"/>
    <x v="4086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n v="1468777786"/>
    <n v="1466185786"/>
    <d v="2016-07-17T17:49:46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n v="1421403960"/>
    <n v="1418827324"/>
    <d v="2015-01-16T10:26:00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n v="1433093700"/>
    <n v="1430242488"/>
    <d v="2015-05-31T17:35:00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n v="1438959600"/>
    <n v="1437754137"/>
    <d v="2015-08-07T15:00:00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n v="1421410151"/>
    <n v="1418818151"/>
    <d v="2015-01-16T12:09:11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n v="1428205247"/>
    <n v="1423024847"/>
    <d v="2015-04-05T03:40:47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n v="1440272093"/>
    <n v="1435088093"/>
    <d v="2015-08-22T19:34:53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n v="1413953940"/>
    <n v="1410141900"/>
    <d v="2014-10-22T04:59:00"/>
    <x v="4094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n v="1482108350"/>
    <n v="1479516350"/>
    <d v="2016-12-19T00:45:50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n v="1488271860"/>
    <n v="1484484219"/>
    <d v="2017-02-28T08:51:00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n v="1454284500"/>
    <n v="1449431237"/>
    <d v="2016-01-31T23:55:00"/>
    <x v="4097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n v="1465060797"/>
    <n v="1462468797"/>
    <d v="2016-06-04T17:19:57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n v="1472847873"/>
    <n v="1468959873"/>
    <d v="2016-09-02T20:24:33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n v="1414205990"/>
    <n v="1413341990"/>
    <d v="2014-10-25T02:59:50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n v="1485380482"/>
    <n v="1482788482"/>
    <d v="2017-01-25T21:41:22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n v="1463343673"/>
    <n v="1460751673"/>
    <d v="2016-05-15T20:21:13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n v="1440613920"/>
    <n v="1435953566"/>
    <d v="2015-08-26T18:32:00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n v="1477550434"/>
    <n v="1474958434"/>
    <d v="2016-10-27T06:40:34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n v="1482711309"/>
    <n v="1479860109"/>
    <d v="2016-12-26T00:15:09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n v="1427936400"/>
    <n v="1424221866"/>
    <d v="2015-04-02T01:00:00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n v="1411596001"/>
    <n v="1409608801"/>
    <d v="2014-09-24T22:00:01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n v="1488517200"/>
    <n v="1485909937"/>
    <d v="2017-03-03T05:00:00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n v="1448805404"/>
    <n v="1446209804"/>
    <d v="2015-11-29T13:56:44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n v="1469113351"/>
    <n v="1463929351"/>
    <d v="2016-07-21T15:02:31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n v="1424747740"/>
    <n v="1422155740"/>
    <d v="2015-02-24T03:15:40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n v="1456617600"/>
    <n v="1454280186"/>
    <d v="2016-02-28T00:00:00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n v="1452234840"/>
    <n v="1450619123"/>
    <d v="2016-01-08T06:34:00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6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7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46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showAll="0"/>
    <pivotField axis="axisRow" showAll="0">
      <items count="42">
        <item x="5"/>
        <item x="4"/>
        <item x="3"/>
        <item x="2"/>
        <item x="1"/>
        <item x="0"/>
        <item x="25"/>
        <item x="16"/>
        <item x="39"/>
        <item x="35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33"/>
        <item x="36"/>
        <item x="38"/>
        <item x="32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0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3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numFmtId="164"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2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2" hier="-1"/>
  </pageFields>
  <dataFields count="1">
    <dataField name="Count of outcome" fld="0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tabSelected="1" zoomScale="92" zoomScaleNormal="100" workbookViewId="0">
      <selection sqref="A1:XFD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1640625" customWidth="1"/>
    <col min="16" max="16" width="21.5" customWidth="1"/>
    <col min="17" max="17" width="13" customWidth="1"/>
    <col min="18" max="18" width="16.33203125" customWidth="1"/>
    <col min="19" max="19" width="24" hidden="1" customWidth="1"/>
    <col min="20" max="20" width="22.33203125" hidden="1" customWidth="1"/>
    <col min="21" max="21" width="34.83203125" style="10" customWidth="1"/>
    <col min="22" max="22" width="22" style="10" customWidth="1"/>
    <col min="23" max="23" width="16" customWidth="1"/>
  </cols>
  <sheetData>
    <row r="1" spans="1:23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8365</v>
      </c>
      <c r="U1" s="1" t="s">
        <v>8366</v>
      </c>
      <c r="V1" s="1" t="s">
        <v>8365</v>
      </c>
      <c r="W1" s="1" t="s">
        <v>8380</v>
      </c>
    </row>
    <row r="2" spans="1:23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IFERROR(E2/L2,0)</f>
        <v>63.917582417582416</v>
      </c>
      <c r="Q2" t="s">
        <v>8310</v>
      </c>
      <c r="R2" t="s">
        <v>8311</v>
      </c>
      <c r="S2">
        <v>1437620400</v>
      </c>
      <c r="T2">
        <v>1434931811</v>
      </c>
      <c r="U2" s="11">
        <f t="shared" ref="U2:U65" si="0">(((S2/60)/60)/24)+DATE(1970,1,1)</f>
        <v>42208.125</v>
      </c>
      <c r="V2" s="11">
        <f t="shared" ref="V2:V65" si="1">(((T2/60)/60)/24)+DATE(1970,1,1)</f>
        <v>42177.007071759261</v>
      </c>
      <c r="W2">
        <f>YEAR(V2)</f>
        <v>2015</v>
      </c>
    </row>
    <row r="3" spans="1:23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2">E3/D3</f>
        <v>1.4260827250608272</v>
      </c>
      <c r="P3" s="6">
        <f>IFERROR(E3/L3,0)</f>
        <v>185.48101265822785</v>
      </c>
      <c r="Q3" t="s">
        <v>8310</v>
      </c>
      <c r="R3" t="s">
        <v>8311</v>
      </c>
      <c r="S3">
        <v>1488464683</v>
      </c>
      <c r="T3">
        <v>1485872683</v>
      </c>
      <c r="U3" s="11">
        <f t="shared" si="0"/>
        <v>42796.600497685184</v>
      </c>
      <c r="V3" s="11">
        <f t="shared" si="1"/>
        <v>42766.600497685184</v>
      </c>
      <c r="W3">
        <f t="shared" ref="W3:W66" si="3">YEAR(V3)</f>
        <v>2017</v>
      </c>
    </row>
    <row r="4" spans="1:23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2"/>
        <v>1.05</v>
      </c>
      <c r="P4" s="6">
        <f t="shared" ref="P4:P67" si="4">IFERROR(E4/L4,0)</f>
        <v>15</v>
      </c>
      <c r="Q4" t="s">
        <v>8310</v>
      </c>
      <c r="R4" t="s">
        <v>8311</v>
      </c>
      <c r="S4">
        <v>1455555083</v>
      </c>
      <c r="T4">
        <v>1454691083</v>
      </c>
      <c r="U4" s="11">
        <f t="shared" si="0"/>
        <v>42415.702349537038</v>
      </c>
      <c r="V4" s="11">
        <f t="shared" si="1"/>
        <v>42405.702349537038</v>
      </c>
      <c r="W4">
        <f t="shared" si="3"/>
        <v>2016</v>
      </c>
    </row>
    <row r="5" spans="1:23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2"/>
        <v>1.0389999999999999</v>
      </c>
      <c r="P5" s="6">
        <f t="shared" si="4"/>
        <v>69.266666666666666</v>
      </c>
      <c r="Q5" t="s">
        <v>8310</v>
      </c>
      <c r="R5" t="s">
        <v>8311</v>
      </c>
      <c r="S5">
        <v>1407414107</v>
      </c>
      <c r="T5">
        <v>1404822107</v>
      </c>
      <c r="U5" s="11">
        <f t="shared" si="0"/>
        <v>41858.515127314815</v>
      </c>
      <c r="V5" s="11">
        <f t="shared" si="1"/>
        <v>41828.515127314815</v>
      </c>
      <c r="W5">
        <f t="shared" si="3"/>
        <v>2014</v>
      </c>
    </row>
    <row r="6" spans="1:23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2"/>
        <v>1.2299154545454545</v>
      </c>
      <c r="P6" s="6">
        <f t="shared" si="4"/>
        <v>190.55028169014085</v>
      </c>
      <c r="Q6" t="s">
        <v>8310</v>
      </c>
      <c r="R6" t="s">
        <v>8311</v>
      </c>
      <c r="S6">
        <v>1450555279</v>
      </c>
      <c r="T6">
        <v>1447963279</v>
      </c>
      <c r="U6" s="11">
        <f t="shared" si="0"/>
        <v>42357.834247685183</v>
      </c>
      <c r="V6" s="11">
        <f t="shared" si="1"/>
        <v>42327.834247685183</v>
      </c>
      <c r="W6">
        <f t="shared" si="3"/>
        <v>2015</v>
      </c>
    </row>
    <row r="7" spans="1:23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2"/>
        <v>1.0977744436109027</v>
      </c>
      <c r="P7" s="6">
        <f t="shared" si="4"/>
        <v>93.40425531914893</v>
      </c>
      <c r="Q7" t="s">
        <v>8310</v>
      </c>
      <c r="R7" t="s">
        <v>8311</v>
      </c>
      <c r="S7">
        <v>1469770500</v>
      </c>
      <c r="T7">
        <v>1468362207</v>
      </c>
      <c r="U7" s="11">
        <f t="shared" si="0"/>
        <v>42580.232638888891</v>
      </c>
      <c r="V7" s="11">
        <f t="shared" si="1"/>
        <v>42563.932951388888</v>
      </c>
      <c r="W7">
        <f t="shared" si="3"/>
        <v>2016</v>
      </c>
    </row>
    <row r="8" spans="1:23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2"/>
        <v>1.064875</v>
      </c>
      <c r="P8" s="6">
        <f t="shared" si="4"/>
        <v>146.87931034482759</v>
      </c>
      <c r="Q8" t="s">
        <v>8310</v>
      </c>
      <c r="R8" t="s">
        <v>8311</v>
      </c>
      <c r="S8">
        <v>1402710250</v>
      </c>
      <c r="T8">
        <v>1401846250</v>
      </c>
      <c r="U8" s="11">
        <f t="shared" si="0"/>
        <v>41804.072337962964</v>
      </c>
      <c r="V8" s="11">
        <f t="shared" si="1"/>
        <v>41794.072337962964</v>
      </c>
      <c r="W8">
        <f t="shared" si="3"/>
        <v>2014</v>
      </c>
    </row>
    <row r="9" spans="1:23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2"/>
        <v>1.0122222222222221</v>
      </c>
      <c r="P9" s="6">
        <f t="shared" si="4"/>
        <v>159.82456140350877</v>
      </c>
      <c r="Q9" t="s">
        <v>8310</v>
      </c>
      <c r="R9" t="s">
        <v>8311</v>
      </c>
      <c r="S9">
        <v>1467680867</v>
      </c>
      <c r="T9">
        <v>1464224867</v>
      </c>
      <c r="U9" s="11">
        <f t="shared" si="0"/>
        <v>42556.047071759262</v>
      </c>
      <c r="V9" s="11">
        <f t="shared" si="1"/>
        <v>42516.047071759262</v>
      </c>
      <c r="W9">
        <f t="shared" si="3"/>
        <v>2016</v>
      </c>
    </row>
    <row r="10" spans="1:23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2"/>
        <v>1.0004342857142856</v>
      </c>
      <c r="P10" s="6">
        <f t="shared" si="4"/>
        <v>291.79333333333335</v>
      </c>
      <c r="Q10" t="s">
        <v>8310</v>
      </c>
      <c r="R10" t="s">
        <v>8311</v>
      </c>
      <c r="S10">
        <v>1460754000</v>
      </c>
      <c r="T10">
        <v>1460155212</v>
      </c>
      <c r="U10" s="11">
        <f t="shared" si="0"/>
        <v>42475.875</v>
      </c>
      <c r="V10" s="11">
        <f t="shared" si="1"/>
        <v>42468.94458333333</v>
      </c>
      <c r="W10">
        <f t="shared" si="3"/>
        <v>2016</v>
      </c>
    </row>
    <row r="11" spans="1:23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2"/>
        <v>1.2599800000000001</v>
      </c>
      <c r="P11" s="6">
        <f t="shared" si="4"/>
        <v>31.499500000000001</v>
      </c>
      <c r="Q11" t="s">
        <v>8310</v>
      </c>
      <c r="R11" t="s">
        <v>8311</v>
      </c>
      <c r="S11">
        <v>1460860144</v>
      </c>
      <c r="T11">
        <v>1458268144</v>
      </c>
      <c r="U11" s="11">
        <f t="shared" si="0"/>
        <v>42477.103518518517</v>
      </c>
      <c r="V11" s="11">
        <f t="shared" si="1"/>
        <v>42447.103518518517</v>
      </c>
      <c r="W11">
        <f t="shared" si="3"/>
        <v>2016</v>
      </c>
    </row>
    <row r="12" spans="1:23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2"/>
        <v>1.0049999999999999</v>
      </c>
      <c r="P12" s="6">
        <f t="shared" si="4"/>
        <v>158.68421052631578</v>
      </c>
      <c r="Q12" t="s">
        <v>8310</v>
      </c>
      <c r="R12" t="s">
        <v>8311</v>
      </c>
      <c r="S12">
        <v>1403660279</v>
      </c>
      <c r="T12">
        <v>1400636279</v>
      </c>
      <c r="U12" s="11">
        <f t="shared" si="0"/>
        <v>41815.068043981482</v>
      </c>
      <c r="V12" s="11">
        <f t="shared" si="1"/>
        <v>41780.068043981482</v>
      </c>
      <c r="W12">
        <f t="shared" si="3"/>
        <v>2014</v>
      </c>
    </row>
    <row r="13" spans="1:23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2"/>
        <v>1.2050000000000001</v>
      </c>
      <c r="P13" s="6">
        <f t="shared" si="4"/>
        <v>80.333333333333329</v>
      </c>
      <c r="Q13" t="s">
        <v>8310</v>
      </c>
      <c r="R13" t="s">
        <v>8311</v>
      </c>
      <c r="S13">
        <v>1471834800</v>
      </c>
      <c r="T13">
        <v>1469126462</v>
      </c>
      <c r="U13" s="11">
        <f t="shared" si="0"/>
        <v>42604.125</v>
      </c>
      <c r="V13" s="11">
        <f t="shared" si="1"/>
        <v>42572.778495370367</v>
      </c>
      <c r="W13">
        <f t="shared" si="3"/>
        <v>2016</v>
      </c>
    </row>
    <row r="14" spans="1:23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2"/>
        <v>1.6529333333333334</v>
      </c>
      <c r="P14" s="6">
        <f t="shared" si="4"/>
        <v>59.961305925030231</v>
      </c>
      <c r="Q14" t="s">
        <v>8310</v>
      </c>
      <c r="R14" t="s">
        <v>8311</v>
      </c>
      <c r="S14">
        <v>1405479600</v>
      </c>
      <c r="T14">
        <v>1401642425</v>
      </c>
      <c r="U14" s="11">
        <f t="shared" si="0"/>
        <v>41836.125</v>
      </c>
      <c r="V14" s="11">
        <f t="shared" si="1"/>
        <v>41791.713252314818</v>
      </c>
      <c r="W14">
        <f t="shared" si="3"/>
        <v>2014</v>
      </c>
    </row>
    <row r="15" spans="1:23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2"/>
        <v>1.5997142857142856</v>
      </c>
      <c r="P15" s="6">
        <f t="shared" si="4"/>
        <v>109.78431372549019</v>
      </c>
      <c r="Q15" t="s">
        <v>8310</v>
      </c>
      <c r="R15" t="s">
        <v>8311</v>
      </c>
      <c r="S15">
        <v>1466713620</v>
      </c>
      <c r="T15">
        <v>1463588109</v>
      </c>
      <c r="U15" s="11">
        <f t="shared" si="0"/>
        <v>42544.852083333331</v>
      </c>
      <c r="V15" s="11">
        <f t="shared" si="1"/>
        <v>42508.677187499998</v>
      </c>
      <c r="W15">
        <f t="shared" si="3"/>
        <v>2016</v>
      </c>
    </row>
    <row r="16" spans="1:23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2"/>
        <v>1.0093333333333334</v>
      </c>
      <c r="P16" s="6">
        <f t="shared" si="4"/>
        <v>147.70731707317074</v>
      </c>
      <c r="Q16" t="s">
        <v>8310</v>
      </c>
      <c r="R16" t="s">
        <v>8311</v>
      </c>
      <c r="S16">
        <v>1405259940</v>
      </c>
      <c r="T16">
        <v>1403051888</v>
      </c>
      <c r="U16" s="11">
        <f t="shared" si="0"/>
        <v>41833.582638888889</v>
      </c>
      <c r="V16" s="11">
        <f t="shared" si="1"/>
        <v>41808.02648148148</v>
      </c>
      <c r="W16">
        <f t="shared" si="3"/>
        <v>2014</v>
      </c>
    </row>
    <row r="17" spans="1:23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2"/>
        <v>1.0660000000000001</v>
      </c>
      <c r="P17" s="6">
        <f t="shared" si="4"/>
        <v>21.755102040816325</v>
      </c>
      <c r="Q17" t="s">
        <v>8310</v>
      </c>
      <c r="R17" t="s">
        <v>8311</v>
      </c>
      <c r="S17">
        <v>1443384840</v>
      </c>
      <c r="T17">
        <v>1441790658</v>
      </c>
      <c r="U17" s="11">
        <f t="shared" si="0"/>
        <v>42274.843055555553</v>
      </c>
      <c r="V17" s="11">
        <f t="shared" si="1"/>
        <v>42256.391875000001</v>
      </c>
      <c r="W17">
        <f t="shared" si="3"/>
        <v>2015</v>
      </c>
    </row>
    <row r="18" spans="1:23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2"/>
        <v>1.0024166666666667</v>
      </c>
      <c r="P18" s="6">
        <f t="shared" si="4"/>
        <v>171.84285714285716</v>
      </c>
      <c r="Q18" t="s">
        <v>8310</v>
      </c>
      <c r="R18" t="s">
        <v>8311</v>
      </c>
      <c r="S18">
        <v>1402896600</v>
      </c>
      <c r="T18">
        <v>1398971211</v>
      </c>
      <c r="U18" s="11">
        <f t="shared" si="0"/>
        <v>41806.229166666664</v>
      </c>
      <c r="V18" s="11">
        <f t="shared" si="1"/>
        <v>41760.796423611115</v>
      </c>
      <c r="W18">
        <f t="shared" si="3"/>
        <v>2014</v>
      </c>
    </row>
    <row r="19" spans="1:23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2"/>
        <v>1.0066666666666666</v>
      </c>
      <c r="P19" s="6">
        <f t="shared" si="4"/>
        <v>41.944444444444443</v>
      </c>
      <c r="Q19" t="s">
        <v>8310</v>
      </c>
      <c r="R19" t="s">
        <v>8311</v>
      </c>
      <c r="S19">
        <v>1415126022</v>
      </c>
      <c r="T19">
        <v>1412530422</v>
      </c>
      <c r="U19" s="11">
        <f t="shared" si="0"/>
        <v>41947.773402777777</v>
      </c>
      <c r="V19" s="11">
        <f t="shared" si="1"/>
        <v>41917.731736111113</v>
      </c>
      <c r="W19">
        <f t="shared" si="3"/>
        <v>2014</v>
      </c>
    </row>
    <row r="20" spans="1:23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2"/>
        <v>1.0632110000000001</v>
      </c>
      <c r="P20" s="6">
        <f t="shared" si="4"/>
        <v>93.264122807017543</v>
      </c>
      <c r="Q20" t="s">
        <v>8310</v>
      </c>
      <c r="R20" t="s">
        <v>8311</v>
      </c>
      <c r="S20">
        <v>1410958856</v>
      </c>
      <c r="T20">
        <v>1408366856</v>
      </c>
      <c r="U20" s="11">
        <f t="shared" si="0"/>
        <v>41899.542314814818</v>
      </c>
      <c r="V20" s="11">
        <f t="shared" si="1"/>
        <v>41869.542314814818</v>
      </c>
      <c r="W20">
        <f t="shared" si="3"/>
        <v>2014</v>
      </c>
    </row>
    <row r="21" spans="1:23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2"/>
        <v>1.4529411764705882</v>
      </c>
      <c r="P21" s="6">
        <f t="shared" si="4"/>
        <v>56.136363636363633</v>
      </c>
      <c r="Q21" t="s">
        <v>8310</v>
      </c>
      <c r="R21" t="s">
        <v>8311</v>
      </c>
      <c r="S21">
        <v>1437420934</v>
      </c>
      <c r="T21">
        <v>1434828934</v>
      </c>
      <c r="U21" s="11">
        <f t="shared" si="0"/>
        <v>42205.816365740742</v>
      </c>
      <c r="V21" s="11">
        <f t="shared" si="1"/>
        <v>42175.816365740742</v>
      </c>
      <c r="W21">
        <f t="shared" si="3"/>
        <v>2015</v>
      </c>
    </row>
    <row r="22" spans="1:23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2"/>
        <v>1.002</v>
      </c>
      <c r="P22" s="6">
        <f t="shared" si="4"/>
        <v>80.16</v>
      </c>
      <c r="Q22" t="s">
        <v>8310</v>
      </c>
      <c r="R22" t="s">
        <v>8311</v>
      </c>
      <c r="S22">
        <v>1442167912</v>
      </c>
      <c r="T22">
        <v>1436983912</v>
      </c>
      <c r="U22" s="11">
        <f t="shared" si="0"/>
        <v>42260.758240740746</v>
      </c>
      <c r="V22" s="11">
        <f t="shared" si="1"/>
        <v>42200.758240740746</v>
      </c>
      <c r="W22">
        <f t="shared" si="3"/>
        <v>2015</v>
      </c>
    </row>
    <row r="23" spans="1:23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2"/>
        <v>1.0913513513513513</v>
      </c>
      <c r="P23" s="6">
        <f t="shared" si="4"/>
        <v>199.9009900990099</v>
      </c>
      <c r="Q23" t="s">
        <v>8310</v>
      </c>
      <c r="R23" t="s">
        <v>8311</v>
      </c>
      <c r="S23">
        <v>1411743789</v>
      </c>
      <c r="T23">
        <v>1409151789</v>
      </c>
      <c r="U23" s="11">
        <f t="shared" si="0"/>
        <v>41908.627187500002</v>
      </c>
      <c r="V23" s="11">
        <f t="shared" si="1"/>
        <v>41878.627187500002</v>
      </c>
      <c r="W23">
        <f t="shared" si="3"/>
        <v>2014</v>
      </c>
    </row>
    <row r="24" spans="1:23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2"/>
        <v>1.1714285714285715</v>
      </c>
      <c r="P24" s="6">
        <f t="shared" si="4"/>
        <v>51.25</v>
      </c>
      <c r="Q24" t="s">
        <v>8310</v>
      </c>
      <c r="R24" t="s">
        <v>8311</v>
      </c>
      <c r="S24">
        <v>1420099140</v>
      </c>
      <c r="T24">
        <v>1418766740</v>
      </c>
      <c r="U24" s="11">
        <f t="shared" si="0"/>
        <v>42005.332638888889</v>
      </c>
      <c r="V24" s="11">
        <f t="shared" si="1"/>
        <v>41989.91134259259</v>
      </c>
      <c r="W24">
        <f t="shared" si="3"/>
        <v>2014</v>
      </c>
    </row>
    <row r="25" spans="1:23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2"/>
        <v>1.1850000000000001</v>
      </c>
      <c r="P25" s="6">
        <f t="shared" si="4"/>
        <v>103.04347826086956</v>
      </c>
      <c r="Q25" t="s">
        <v>8310</v>
      </c>
      <c r="R25" t="s">
        <v>8311</v>
      </c>
      <c r="S25">
        <v>1430407200</v>
      </c>
      <c r="T25">
        <v>1428086501</v>
      </c>
      <c r="U25" s="11">
        <f t="shared" si="0"/>
        <v>42124.638888888891</v>
      </c>
      <c r="V25" s="11">
        <f t="shared" si="1"/>
        <v>42097.778946759259</v>
      </c>
      <c r="W25">
        <f t="shared" si="3"/>
        <v>2015</v>
      </c>
    </row>
    <row r="26" spans="1:23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2"/>
        <v>1.0880768571428572</v>
      </c>
      <c r="P26" s="6">
        <f t="shared" si="4"/>
        <v>66.346149825783982</v>
      </c>
      <c r="Q26" t="s">
        <v>8310</v>
      </c>
      <c r="R26" t="s">
        <v>8311</v>
      </c>
      <c r="S26">
        <v>1442345940</v>
      </c>
      <c r="T26">
        <v>1439494863</v>
      </c>
      <c r="U26" s="11">
        <f t="shared" si="0"/>
        <v>42262.818750000006</v>
      </c>
      <c r="V26" s="11">
        <f t="shared" si="1"/>
        <v>42229.820173611108</v>
      </c>
      <c r="W26">
        <f t="shared" si="3"/>
        <v>2015</v>
      </c>
    </row>
    <row r="27" spans="1:23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2"/>
        <v>1.3333333333333333</v>
      </c>
      <c r="P27" s="6">
        <f t="shared" si="4"/>
        <v>57.142857142857146</v>
      </c>
      <c r="Q27" t="s">
        <v>8310</v>
      </c>
      <c r="R27" t="s">
        <v>8311</v>
      </c>
      <c r="S27">
        <v>1452299761</v>
      </c>
      <c r="T27">
        <v>1447115761</v>
      </c>
      <c r="U27" s="11">
        <f t="shared" si="0"/>
        <v>42378.025011574078</v>
      </c>
      <c r="V27" s="11">
        <f t="shared" si="1"/>
        <v>42318.025011574078</v>
      </c>
      <c r="W27">
        <f t="shared" si="3"/>
        <v>2015</v>
      </c>
    </row>
    <row r="28" spans="1:23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2"/>
        <v>1.552</v>
      </c>
      <c r="P28" s="6">
        <f t="shared" si="4"/>
        <v>102.10526315789474</v>
      </c>
      <c r="Q28" t="s">
        <v>8310</v>
      </c>
      <c r="R28" t="s">
        <v>8311</v>
      </c>
      <c r="S28">
        <v>1408278144</v>
      </c>
      <c r="T28">
        <v>1404822144</v>
      </c>
      <c r="U28" s="11">
        <f t="shared" si="0"/>
        <v>41868.515555555554</v>
      </c>
      <c r="V28" s="11">
        <f t="shared" si="1"/>
        <v>41828.515555555554</v>
      </c>
      <c r="W28">
        <f t="shared" si="3"/>
        <v>2014</v>
      </c>
    </row>
    <row r="29" spans="1:23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2"/>
        <v>1.1172500000000001</v>
      </c>
      <c r="P29" s="6">
        <f t="shared" si="4"/>
        <v>148.96666666666667</v>
      </c>
      <c r="Q29" t="s">
        <v>8310</v>
      </c>
      <c r="R29" t="s">
        <v>8311</v>
      </c>
      <c r="S29">
        <v>1416113833</v>
      </c>
      <c r="T29">
        <v>1413518233</v>
      </c>
      <c r="U29" s="11">
        <f t="shared" si="0"/>
        <v>41959.206400462965</v>
      </c>
      <c r="V29" s="11">
        <f t="shared" si="1"/>
        <v>41929.164733796293</v>
      </c>
      <c r="W29">
        <f t="shared" si="3"/>
        <v>2014</v>
      </c>
    </row>
    <row r="30" spans="1:23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2"/>
        <v>1.0035000000000001</v>
      </c>
      <c r="P30" s="6">
        <f t="shared" si="4"/>
        <v>169.6056338028169</v>
      </c>
      <c r="Q30" t="s">
        <v>8310</v>
      </c>
      <c r="R30" t="s">
        <v>8311</v>
      </c>
      <c r="S30">
        <v>1450307284</v>
      </c>
      <c r="T30">
        <v>1447715284</v>
      </c>
      <c r="U30" s="11">
        <f t="shared" si="0"/>
        <v>42354.96393518518</v>
      </c>
      <c r="V30" s="11">
        <f t="shared" si="1"/>
        <v>42324.96393518518</v>
      </c>
      <c r="W30">
        <f t="shared" si="3"/>
        <v>2015</v>
      </c>
    </row>
    <row r="31" spans="1:23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2"/>
        <v>1.2333333333333334</v>
      </c>
      <c r="P31" s="6">
        <f t="shared" si="4"/>
        <v>31.623931623931625</v>
      </c>
      <c r="Q31" t="s">
        <v>8310</v>
      </c>
      <c r="R31" t="s">
        <v>8311</v>
      </c>
      <c r="S31">
        <v>1406045368</v>
      </c>
      <c r="T31">
        <v>1403453368</v>
      </c>
      <c r="U31" s="11">
        <f t="shared" si="0"/>
        <v>41842.67324074074</v>
      </c>
      <c r="V31" s="11">
        <f t="shared" si="1"/>
        <v>41812.67324074074</v>
      </c>
      <c r="W31">
        <f t="shared" si="3"/>
        <v>2014</v>
      </c>
    </row>
    <row r="32" spans="1:23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2"/>
        <v>1.0129975</v>
      </c>
      <c r="P32" s="6">
        <f t="shared" si="4"/>
        <v>76.45264150943396</v>
      </c>
      <c r="Q32" t="s">
        <v>8310</v>
      </c>
      <c r="R32" t="s">
        <v>8311</v>
      </c>
      <c r="S32">
        <v>1408604515</v>
      </c>
      <c r="T32">
        <v>1406012515</v>
      </c>
      <c r="U32" s="11">
        <f t="shared" si="0"/>
        <v>41872.292997685188</v>
      </c>
      <c r="V32" s="11">
        <f t="shared" si="1"/>
        <v>41842.292997685188</v>
      </c>
      <c r="W32">
        <f t="shared" si="3"/>
        <v>2014</v>
      </c>
    </row>
    <row r="33" spans="1:23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2"/>
        <v>1</v>
      </c>
      <c r="P33" s="6">
        <f t="shared" si="4"/>
        <v>13</v>
      </c>
      <c r="Q33" t="s">
        <v>8310</v>
      </c>
      <c r="R33" t="s">
        <v>8311</v>
      </c>
      <c r="S33">
        <v>1453748434</v>
      </c>
      <c r="T33">
        <v>1452193234</v>
      </c>
      <c r="U33" s="11">
        <f t="shared" si="0"/>
        <v>42394.79206018518</v>
      </c>
      <c r="V33" s="11">
        <f t="shared" si="1"/>
        <v>42376.79206018518</v>
      </c>
      <c r="W33">
        <f t="shared" si="3"/>
        <v>2016</v>
      </c>
    </row>
    <row r="34" spans="1:23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2"/>
        <v>1.0024604569420035</v>
      </c>
      <c r="P34" s="6">
        <f t="shared" si="4"/>
        <v>320.44943820224717</v>
      </c>
      <c r="Q34" t="s">
        <v>8310</v>
      </c>
      <c r="R34" t="s">
        <v>8311</v>
      </c>
      <c r="S34">
        <v>1463111940</v>
      </c>
      <c r="T34">
        <v>1459523017</v>
      </c>
      <c r="U34" s="11">
        <f t="shared" si="0"/>
        <v>42503.165972222225</v>
      </c>
      <c r="V34" s="11">
        <f t="shared" si="1"/>
        <v>42461.627511574072</v>
      </c>
      <c r="W34">
        <f t="shared" si="3"/>
        <v>2016</v>
      </c>
    </row>
    <row r="35" spans="1:23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2"/>
        <v>1.0209523809523811</v>
      </c>
      <c r="P35" s="6">
        <f t="shared" si="4"/>
        <v>83.75</v>
      </c>
      <c r="Q35" t="s">
        <v>8310</v>
      </c>
      <c r="R35" t="s">
        <v>8311</v>
      </c>
      <c r="S35">
        <v>1447001501</v>
      </c>
      <c r="T35">
        <v>1444405901</v>
      </c>
      <c r="U35" s="11">
        <f t="shared" si="0"/>
        <v>42316.702557870376</v>
      </c>
      <c r="V35" s="11">
        <f t="shared" si="1"/>
        <v>42286.660891203705</v>
      </c>
      <c r="W35">
        <f t="shared" si="3"/>
        <v>2015</v>
      </c>
    </row>
    <row r="36" spans="1:23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2"/>
        <v>1.3046153846153845</v>
      </c>
      <c r="P36" s="6">
        <f t="shared" si="4"/>
        <v>49.882352941176471</v>
      </c>
      <c r="Q36" t="s">
        <v>8310</v>
      </c>
      <c r="R36" t="s">
        <v>8311</v>
      </c>
      <c r="S36">
        <v>1407224601</v>
      </c>
      <c r="T36">
        <v>1405928601</v>
      </c>
      <c r="U36" s="11">
        <f t="shared" si="0"/>
        <v>41856.321770833332</v>
      </c>
      <c r="V36" s="11">
        <f t="shared" si="1"/>
        <v>41841.321770833332</v>
      </c>
      <c r="W36">
        <f t="shared" si="3"/>
        <v>2014</v>
      </c>
    </row>
    <row r="37" spans="1:23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2"/>
        <v>1.665</v>
      </c>
      <c r="P37" s="6">
        <f t="shared" si="4"/>
        <v>59.464285714285715</v>
      </c>
      <c r="Q37" t="s">
        <v>8310</v>
      </c>
      <c r="R37" t="s">
        <v>8311</v>
      </c>
      <c r="S37">
        <v>1430179200</v>
      </c>
      <c r="T37">
        <v>1428130814</v>
      </c>
      <c r="U37" s="11">
        <f t="shared" si="0"/>
        <v>42122</v>
      </c>
      <c r="V37" s="11">
        <f t="shared" si="1"/>
        <v>42098.291828703703</v>
      </c>
      <c r="W37">
        <f t="shared" si="3"/>
        <v>2015</v>
      </c>
    </row>
    <row r="38" spans="1:23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2"/>
        <v>1.4215</v>
      </c>
      <c r="P38" s="6">
        <f t="shared" si="4"/>
        <v>193.84090909090909</v>
      </c>
      <c r="Q38" t="s">
        <v>8310</v>
      </c>
      <c r="R38" t="s">
        <v>8311</v>
      </c>
      <c r="S38">
        <v>1428128525</v>
      </c>
      <c r="T38">
        <v>1425540125</v>
      </c>
      <c r="U38" s="11">
        <f t="shared" si="0"/>
        <v>42098.265335648146</v>
      </c>
      <c r="V38" s="11">
        <f t="shared" si="1"/>
        <v>42068.307002314818</v>
      </c>
      <c r="W38">
        <f t="shared" si="3"/>
        <v>2015</v>
      </c>
    </row>
    <row r="39" spans="1:23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2"/>
        <v>1.8344090909090909</v>
      </c>
      <c r="P39" s="6">
        <f t="shared" si="4"/>
        <v>159.51383399209487</v>
      </c>
      <c r="Q39" t="s">
        <v>8310</v>
      </c>
      <c r="R39" t="s">
        <v>8311</v>
      </c>
      <c r="S39">
        <v>1425055079</v>
      </c>
      <c r="T39">
        <v>1422463079</v>
      </c>
      <c r="U39" s="11">
        <f t="shared" si="0"/>
        <v>42062.693043981482</v>
      </c>
      <c r="V39" s="11">
        <f t="shared" si="1"/>
        <v>42032.693043981482</v>
      </c>
      <c r="W39">
        <f t="shared" si="3"/>
        <v>2015</v>
      </c>
    </row>
    <row r="40" spans="1:23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2"/>
        <v>1.1004</v>
      </c>
      <c r="P40" s="6">
        <f t="shared" si="4"/>
        <v>41.68181818181818</v>
      </c>
      <c r="Q40" t="s">
        <v>8310</v>
      </c>
      <c r="R40" t="s">
        <v>8311</v>
      </c>
      <c r="S40">
        <v>1368235344</v>
      </c>
      <c r="T40">
        <v>1365643344</v>
      </c>
      <c r="U40" s="11">
        <f t="shared" si="0"/>
        <v>41405.057222222218</v>
      </c>
      <c r="V40" s="11">
        <f t="shared" si="1"/>
        <v>41375.057222222218</v>
      </c>
      <c r="W40">
        <f t="shared" si="3"/>
        <v>2013</v>
      </c>
    </row>
    <row r="41" spans="1:23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2"/>
        <v>1.3098000000000001</v>
      </c>
      <c r="P41" s="6">
        <f t="shared" si="4"/>
        <v>150.89861751152074</v>
      </c>
      <c r="Q41" t="s">
        <v>8310</v>
      </c>
      <c r="R41" t="s">
        <v>8311</v>
      </c>
      <c r="S41">
        <v>1401058740</v>
      </c>
      <c r="T41">
        <v>1398388068</v>
      </c>
      <c r="U41" s="11">
        <f t="shared" si="0"/>
        <v>41784.957638888889</v>
      </c>
      <c r="V41" s="11">
        <f t="shared" si="1"/>
        <v>41754.047083333331</v>
      </c>
      <c r="W41">
        <f t="shared" si="3"/>
        <v>2014</v>
      </c>
    </row>
    <row r="42" spans="1:23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2"/>
        <v>1.0135000000000001</v>
      </c>
      <c r="P42" s="6">
        <f t="shared" si="4"/>
        <v>126.6875</v>
      </c>
      <c r="Q42" t="s">
        <v>8310</v>
      </c>
      <c r="R42" t="s">
        <v>8311</v>
      </c>
      <c r="S42">
        <v>1403150400</v>
      </c>
      <c r="T42">
        <v>1401426488</v>
      </c>
      <c r="U42" s="11">
        <f t="shared" si="0"/>
        <v>41809.166666666664</v>
      </c>
      <c r="V42" s="11">
        <f t="shared" si="1"/>
        <v>41789.21398148148</v>
      </c>
      <c r="W42">
        <f t="shared" si="3"/>
        <v>2014</v>
      </c>
    </row>
    <row r="43" spans="1:23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2"/>
        <v>1</v>
      </c>
      <c r="P43" s="6">
        <f t="shared" si="4"/>
        <v>105.26315789473684</v>
      </c>
      <c r="Q43" t="s">
        <v>8310</v>
      </c>
      <c r="R43" t="s">
        <v>8311</v>
      </c>
      <c r="S43">
        <v>1412516354</v>
      </c>
      <c r="T43">
        <v>1409924354</v>
      </c>
      <c r="U43" s="11">
        <f t="shared" si="0"/>
        <v>41917.568912037037</v>
      </c>
      <c r="V43" s="11">
        <f t="shared" si="1"/>
        <v>41887.568912037037</v>
      </c>
      <c r="W43">
        <f t="shared" si="3"/>
        <v>2014</v>
      </c>
    </row>
    <row r="44" spans="1:23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2"/>
        <v>1.4185714285714286</v>
      </c>
      <c r="P44" s="6">
        <f t="shared" si="4"/>
        <v>117.51479289940828</v>
      </c>
      <c r="Q44" t="s">
        <v>8310</v>
      </c>
      <c r="R44" t="s">
        <v>8311</v>
      </c>
      <c r="S44">
        <v>1419780026</v>
      </c>
      <c r="T44">
        <v>1417188026</v>
      </c>
      <c r="U44" s="11">
        <f t="shared" si="0"/>
        <v>42001.639189814814</v>
      </c>
      <c r="V44" s="11">
        <f t="shared" si="1"/>
        <v>41971.639189814814</v>
      </c>
      <c r="W44">
        <f t="shared" si="3"/>
        <v>2014</v>
      </c>
    </row>
    <row r="45" spans="1:23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2"/>
        <v>3.0865999999999998</v>
      </c>
      <c r="P45" s="6">
        <f t="shared" si="4"/>
        <v>117.36121673003802</v>
      </c>
      <c r="Q45" t="s">
        <v>8310</v>
      </c>
      <c r="R45" t="s">
        <v>8311</v>
      </c>
      <c r="S45">
        <v>1405209600</v>
      </c>
      <c r="T45">
        <v>1402599486</v>
      </c>
      <c r="U45" s="11">
        <f t="shared" si="0"/>
        <v>41833</v>
      </c>
      <c r="V45" s="11">
        <f t="shared" si="1"/>
        <v>41802.790347222224</v>
      </c>
      <c r="W45">
        <f t="shared" si="3"/>
        <v>2014</v>
      </c>
    </row>
    <row r="46" spans="1:23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2"/>
        <v>1</v>
      </c>
      <c r="P46" s="6">
        <f t="shared" si="4"/>
        <v>133.33333333333334</v>
      </c>
      <c r="Q46" t="s">
        <v>8310</v>
      </c>
      <c r="R46" t="s">
        <v>8311</v>
      </c>
      <c r="S46">
        <v>1412648537</v>
      </c>
      <c r="T46">
        <v>1408760537</v>
      </c>
      <c r="U46" s="11">
        <f t="shared" si="0"/>
        <v>41919.098807870374</v>
      </c>
      <c r="V46" s="11">
        <f t="shared" si="1"/>
        <v>41874.098807870374</v>
      </c>
      <c r="W46">
        <f t="shared" si="3"/>
        <v>2014</v>
      </c>
    </row>
    <row r="47" spans="1:23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2"/>
        <v>1.2</v>
      </c>
      <c r="P47" s="6">
        <f t="shared" si="4"/>
        <v>98.360655737704917</v>
      </c>
      <c r="Q47" t="s">
        <v>8310</v>
      </c>
      <c r="R47" t="s">
        <v>8311</v>
      </c>
      <c r="S47">
        <v>1461769107</v>
      </c>
      <c r="T47">
        <v>1459177107</v>
      </c>
      <c r="U47" s="11">
        <f t="shared" si="0"/>
        <v>42487.623923611114</v>
      </c>
      <c r="V47" s="11">
        <f t="shared" si="1"/>
        <v>42457.623923611114</v>
      </c>
      <c r="W47">
        <f t="shared" si="3"/>
        <v>2016</v>
      </c>
    </row>
    <row r="48" spans="1:23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2"/>
        <v>1.0416666666666667</v>
      </c>
      <c r="P48" s="6">
        <f t="shared" si="4"/>
        <v>194.44444444444446</v>
      </c>
      <c r="Q48" t="s">
        <v>8310</v>
      </c>
      <c r="R48" t="s">
        <v>8311</v>
      </c>
      <c r="S48">
        <v>1450220974</v>
      </c>
      <c r="T48">
        <v>1447628974</v>
      </c>
      <c r="U48" s="11">
        <f t="shared" si="0"/>
        <v>42353.964976851858</v>
      </c>
      <c r="V48" s="11">
        <f t="shared" si="1"/>
        <v>42323.964976851858</v>
      </c>
      <c r="W48">
        <f t="shared" si="3"/>
        <v>2015</v>
      </c>
    </row>
    <row r="49" spans="1:23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2"/>
        <v>1.0761100000000001</v>
      </c>
      <c r="P49" s="6">
        <f t="shared" si="4"/>
        <v>76.865000000000009</v>
      </c>
      <c r="Q49" t="s">
        <v>8310</v>
      </c>
      <c r="R49" t="s">
        <v>8311</v>
      </c>
      <c r="S49">
        <v>1419021607</v>
      </c>
      <c r="T49">
        <v>1413834007</v>
      </c>
      <c r="U49" s="11">
        <f t="shared" si="0"/>
        <v>41992.861192129625</v>
      </c>
      <c r="V49" s="11">
        <f t="shared" si="1"/>
        <v>41932.819525462961</v>
      </c>
      <c r="W49">
        <f t="shared" si="3"/>
        <v>2014</v>
      </c>
    </row>
    <row r="50" spans="1:23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2"/>
        <v>1.0794999999999999</v>
      </c>
      <c r="P50" s="6">
        <f t="shared" si="4"/>
        <v>56.815789473684212</v>
      </c>
      <c r="Q50" t="s">
        <v>8310</v>
      </c>
      <c r="R50" t="s">
        <v>8311</v>
      </c>
      <c r="S50">
        <v>1425211200</v>
      </c>
      <c r="T50">
        <v>1422534260</v>
      </c>
      <c r="U50" s="11">
        <f t="shared" si="0"/>
        <v>42064.5</v>
      </c>
      <c r="V50" s="11">
        <f t="shared" si="1"/>
        <v>42033.516898148147</v>
      </c>
      <c r="W50">
        <f t="shared" si="3"/>
        <v>2015</v>
      </c>
    </row>
    <row r="51" spans="1:23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2"/>
        <v>1</v>
      </c>
      <c r="P51" s="6">
        <f t="shared" si="4"/>
        <v>137.93103448275863</v>
      </c>
      <c r="Q51" t="s">
        <v>8310</v>
      </c>
      <c r="R51" t="s">
        <v>8311</v>
      </c>
      <c r="S51">
        <v>1445660045</v>
      </c>
      <c r="T51">
        <v>1443068045</v>
      </c>
      <c r="U51" s="11">
        <f t="shared" si="0"/>
        <v>42301.176446759258</v>
      </c>
      <c r="V51" s="11">
        <f t="shared" si="1"/>
        <v>42271.176446759258</v>
      </c>
      <c r="W51">
        <f t="shared" si="3"/>
        <v>2015</v>
      </c>
    </row>
    <row r="52" spans="1:23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2"/>
        <v>1</v>
      </c>
      <c r="P52" s="6">
        <f t="shared" si="4"/>
        <v>27.272727272727273</v>
      </c>
      <c r="Q52" t="s">
        <v>8310</v>
      </c>
      <c r="R52" t="s">
        <v>8311</v>
      </c>
      <c r="S52">
        <v>1422637200</v>
      </c>
      <c r="T52">
        <v>1419271458</v>
      </c>
      <c r="U52" s="11">
        <f t="shared" si="0"/>
        <v>42034.708333333328</v>
      </c>
      <c r="V52" s="11">
        <f t="shared" si="1"/>
        <v>41995.752986111111</v>
      </c>
      <c r="W52">
        <f t="shared" si="3"/>
        <v>2014</v>
      </c>
    </row>
    <row r="53" spans="1:23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2"/>
        <v>1.2801818181818181</v>
      </c>
      <c r="P53" s="6">
        <f t="shared" si="4"/>
        <v>118.33613445378151</v>
      </c>
      <c r="Q53" t="s">
        <v>8310</v>
      </c>
      <c r="R53" t="s">
        <v>8311</v>
      </c>
      <c r="S53">
        <v>1439245037</v>
      </c>
      <c r="T53">
        <v>1436653037</v>
      </c>
      <c r="U53" s="11">
        <f t="shared" si="0"/>
        <v>42226.928668981483</v>
      </c>
      <c r="V53" s="11">
        <f t="shared" si="1"/>
        <v>42196.928668981483</v>
      </c>
      <c r="W53">
        <f t="shared" si="3"/>
        <v>2015</v>
      </c>
    </row>
    <row r="54" spans="1:23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2"/>
        <v>1.1620999999999999</v>
      </c>
      <c r="P54" s="6">
        <f t="shared" si="4"/>
        <v>223.48076923076923</v>
      </c>
      <c r="Q54" t="s">
        <v>8310</v>
      </c>
      <c r="R54" t="s">
        <v>8311</v>
      </c>
      <c r="S54">
        <v>1405615846</v>
      </c>
      <c r="T54">
        <v>1403023846</v>
      </c>
      <c r="U54" s="11">
        <f t="shared" si="0"/>
        <v>41837.701921296299</v>
      </c>
      <c r="V54" s="11">
        <f t="shared" si="1"/>
        <v>41807.701921296299</v>
      </c>
      <c r="W54">
        <f t="shared" si="3"/>
        <v>2014</v>
      </c>
    </row>
    <row r="55" spans="1:23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2"/>
        <v>1.0963333333333334</v>
      </c>
      <c r="P55" s="6">
        <f t="shared" si="4"/>
        <v>28.111111111111111</v>
      </c>
      <c r="Q55" t="s">
        <v>8310</v>
      </c>
      <c r="R55" t="s">
        <v>8311</v>
      </c>
      <c r="S55">
        <v>1396648800</v>
      </c>
      <c r="T55">
        <v>1395407445</v>
      </c>
      <c r="U55" s="11">
        <f t="shared" si="0"/>
        <v>41733.916666666664</v>
      </c>
      <c r="V55" s="11">
        <f t="shared" si="1"/>
        <v>41719.549131944441</v>
      </c>
      <c r="W55">
        <f t="shared" si="3"/>
        <v>2014</v>
      </c>
    </row>
    <row r="56" spans="1:23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2"/>
        <v>1.01</v>
      </c>
      <c r="P56" s="6">
        <f t="shared" si="4"/>
        <v>194.23076923076923</v>
      </c>
      <c r="Q56" t="s">
        <v>8310</v>
      </c>
      <c r="R56" t="s">
        <v>8311</v>
      </c>
      <c r="S56">
        <v>1451063221</v>
      </c>
      <c r="T56">
        <v>1448471221</v>
      </c>
      <c r="U56" s="11">
        <f t="shared" si="0"/>
        <v>42363.713206018518</v>
      </c>
      <c r="V56" s="11">
        <f t="shared" si="1"/>
        <v>42333.713206018518</v>
      </c>
      <c r="W56">
        <f t="shared" si="3"/>
        <v>2015</v>
      </c>
    </row>
    <row r="57" spans="1:23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2"/>
        <v>1.2895348837209302</v>
      </c>
      <c r="P57" s="6">
        <f t="shared" si="4"/>
        <v>128.95348837209303</v>
      </c>
      <c r="Q57" t="s">
        <v>8310</v>
      </c>
      <c r="R57" t="s">
        <v>8311</v>
      </c>
      <c r="S57">
        <v>1464390916</v>
      </c>
      <c r="T57">
        <v>1462576516</v>
      </c>
      <c r="U57" s="11">
        <f t="shared" si="0"/>
        <v>42517.968935185185</v>
      </c>
      <c r="V57" s="11">
        <f t="shared" si="1"/>
        <v>42496.968935185185</v>
      </c>
      <c r="W57">
        <f t="shared" si="3"/>
        <v>2016</v>
      </c>
    </row>
    <row r="58" spans="1:23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2"/>
        <v>1.0726249999999999</v>
      </c>
      <c r="P58" s="6">
        <f t="shared" si="4"/>
        <v>49.316091954022987</v>
      </c>
      <c r="Q58" t="s">
        <v>8310</v>
      </c>
      <c r="R58" t="s">
        <v>8311</v>
      </c>
      <c r="S58">
        <v>1433779200</v>
      </c>
      <c r="T58">
        <v>1432559424</v>
      </c>
      <c r="U58" s="11">
        <f t="shared" si="0"/>
        <v>42163.666666666672</v>
      </c>
      <c r="V58" s="11">
        <f t="shared" si="1"/>
        <v>42149.548888888887</v>
      </c>
      <c r="W58">
        <f t="shared" si="3"/>
        <v>2015</v>
      </c>
    </row>
    <row r="59" spans="1:23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2"/>
        <v>1.0189999999999999</v>
      </c>
      <c r="P59" s="6">
        <f t="shared" si="4"/>
        <v>221.52173913043478</v>
      </c>
      <c r="Q59" t="s">
        <v>8310</v>
      </c>
      <c r="R59" t="s">
        <v>8311</v>
      </c>
      <c r="S59">
        <v>1429991962</v>
      </c>
      <c r="T59">
        <v>1427399962</v>
      </c>
      <c r="U59" s="11">
        <f t="shared" si="0"/>
        <v>42119.83289351852</v>
      </c>
      <c r="V59" s="11">
        <f t="shared" si="1"/>
        <v>42089.83289351852</v>
      </c>
      <c r="W59">
        <f t="shared" si="3"/>
        <v>2015</v>
      </c>
    </row>
    <row r="60" spans="1:23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2"/>
        <v>1.0290999999999999</v>
      </c>
      <c r="P60" s="6">
        <f t="shared" si="4"/>
        <v>137.21333333333334</v>
      </c>
      <c r="Q60" t="s">
        <v>8310</v>
      </c>
      <c r="R60" t="s">
        <v>8311</v>
      </c>
      <c r="S60">
        <v>1416423172</v>
      </c>
      <c r="T60">
        <v>1413827572</v>
      </c>
      <c r="U60" s="11">
        <f t="shared" si="0"/>
        <v>41962.786712962959</v>
      </c>
      <c r="V60" s="11">
        <f t="shared" si="1"/>
        <v>41932.745046296295</v>
      </c>
      <c r="W60">
        <f t="shared" si="3"/>
        <v>2014</v>
      </c>
    </row>
    <row r="61" spans="1:23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2"/>
        <v>1.0012570000000001</v>
      </c>
      <c r="P61" s="6">
        <f t="shared" si="4"/>
        <v>606.82242424242418</v>
      </c>
      <c r="Q61" t="s">
        <v>8310</v>
      </c>
      <c r="R61" t="s">
        <v>8311</v>
      </c>
      <c r="S61">
        <v>1442264400</v>
      </c>
      <c r="T61">
        <v>1439530776</v>
      </c>
      <c r="U61" s="11">
        <f t="shared" si="0"/>
        <v>42261.875</v>
      </c>
      <c r="V61" s="11">
        <f t="shared" si="1"/>
        <v>42230.23583333334</v>
      </c>
      <c r="W61">
        <f t="shared" si="3"/>
        <v>2015</v>
      </c>
    </row>
    <row r="62" spans="1:23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2"/>
        <v>1.0329622222222221</v>
      </c>
      <c r="P62" s="6">
        <f t="shared" si="4"/>
        <v>43.040092592592593</v>
      </c>
      <c r="Q62" t="s">
        <v>8310</v>
      </c>
      <c r="R62" t="s">
        <v>8312</v>
      </c>
      <c r="S62">
        <v>1395532800</v>
      </c>
      <c r="T62">
        <v>1393882717</v>
      </c>
      <c r="U62" s="11">
        <f t="shared" si="0"/>
        <v>41721</v>
      </c>
      <c r="V62" s="11">
        <f t="shared" si="1"/>
        <v>41701.901817129627</v>
      </c>
      <c r="W62">
        <f t="shared" si="3"/>
        <v>2014</v>
      </c>
    </row>
    <row r="63" spans="1:23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2"/>
        <v>1.4830000000000001</v>
      </c>
      <c r="P63" s="6">
        <f t="shared" si="4"/>
        <v>322.39130434782606</v>
      </c>
      <c r="Q63" t="s">
        <v>8310</v>
      </c>
      <c r="R63" t="s">
        <v>8312</v>
      </c>
      <c r="S63">
        <v>1370547157</v>
      </c>
      <c r="T63">
        <v>1368646357</v>
      </c>
      <c r="U63" s="11">
        <f t="shared" si="0"/>
        <v>41431.814317129632</v>
      </c>
      <c r="V63" s="11">
        <f t="shared" si="1"/>
        <v>41409.814317129632</v>
      </c>
      <c r="W63">
        <f t="shared" si="3"/>
        <v>2013</v>
      </c>
    </row>
    <row r="64" spans="1:23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2"/>
        <v>1.5473333333333332</v>
      </c>
      <c r="P64" s="6">
        <f t="shared" si="4"/>
        <v>96.708333333333329</v>
      </c>
      <c r="Q64" t="s">
        <v>8310</v>
      </c>
      <c r="R64" t="s">
        <v>8312</v>
      </c>
      <c r="S64">
        <v>1362337878</v>
      </c>
      <c r="T64">
        <v>1360177878</v>
      </c>
      <c r="U64" s="11">
        <f t="shared" si="0"/>
        <v>41336.799513888887</v>
      </c>
      <c r="V64" s="11">
        <f t="shared" si="1"/>
        <v>41311.799513888887</v>
      </c>
      <c r="W64">
        <f t="shared" si="3"/>
        <v>2013</v>
      </c>
    </row>
    <row r="65" spans="1:23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2"/>
        <v>1.1351849999999999</v>
      </c>
      <c r="P65" s="6">
        <f t="shared" si="4"/>
        <v>35.474531249999998</v>
      </c>
      <c r="Q65" t="s">
        <v>8310</v>
      </c>
      <c r="R65" t="s">
        <v>8312</v>
      </c>
      <c r="S65">
        <v>1388206740</v>
      </c>
      <c r="T65">
        <v>1386194013</v>
      </c>
      <c r="U65" s="11">
        <f t="shared" si="0"/>
        <v>41636.207638888889</v>
      </c>
      <c r="V65" s="11">
        <f t="shared" si="1"/>
        <v>41612.912187499998</v>
      </c>
      <c r="W65">
        <f t="shared" si="3"/>
        <v>2013</v>
      </c>
    </row>
    <row r="66" spans="1:23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2"/>
        <v>1.7333333333333334</v>
      </c>
      <c r="P66" s="6">
        <f t="shared" si="4"/>
        <v>86.666666666666671</v>
      </c>
      <c r="Q66" t="s">
        <v>8310</v>
      </c>
      <c r="R66" t="s">
        <v>8312</v>
      </c>
      <c r="S66">
        <v>1373243181</v>
      </c>
      <c r="T66">
        <v>1370651181</v>
      </c>
      <c r="U66" s="11">
        <f t="shared" ref="U66:U129" si="5">(((S66/60)/60)/24)+DATE(1970,1,1)</f>
        <v>41463.01829861111</v>
      </c>
      <c r="V66" s="11">
        <f t="shared" ref="V66:V129" si="6">(((T66/60)/60)/24)+DATE(1970,1,1)</f>
        <v>41433.01829861111</v>
      </c>
      <c r="W66">
        <f t="shared" si="3"/>
        <v>2013</v>
      </c>
    </row>
    <row r="67" spans="1:23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7">E67/D67</f>
        <v>1.0752857142857142</v>
      </c>
      <c r="P67" s="6">
        <f t="shared" si="4"/>
        <v>132.05263157894737</v>
      </c>
      <c r="Q67" t="s">
        <v>8310</v>
      </c>
      <c r="R67" t="s">
        <v>8312</v>
      </c>
      <c r="S67">
        <v>1407736740</v>
      </c>
      <c r="T67">
        <v>1405453354</v>
      </c>
      <c r="U67" s="11">
        <f t="shared" si="5"/>
        <v>41862.249305555553</v>
      </c>
      <c r="V67" s="11">
        <f t="shared" si="6"/>
        <v>41835.821226851855</v>
      </c>
      <c r="W67">
        <f t="shared" ref="W67:W130" si="8">YEAR(V67)</f>
        <v>2014</v>
      </c>
    </row>
    <row r="68" spans="1:23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7"/>
        <v>1.1859999999999999</v>
      </c>
      <c r="P68" s="6">
        <f t="shared" ref="P68:P131" si="9">IFERROR(E68/L68,0)</f>
        <v>91.230769230769226</v>
      </c>
      <c r="Q68" t="s">
        <v>8310</v>
      </c>
      <c r="R68" t="s">
        <v>8312</v>
      </c>
      <c r="S68">
        <v>1468873420</v>
      </c>
      <c r="T68">
        <v>1466281420</v>
      </c>
      <c r="U68" s="11">
        <f t="shared" si="5"/>
        <v>42569.849768518514</v>
      </c>
      <c r="V68" s="11">
        <f t="shared" si="6"/>
        <v>42539.849768518514</v>
      </c>
      <c r="W68">
        <f t="shared" si="8"/>
        <v>2016</v>
      </c>
    </row>
    <row r="69" spans="1:23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1.1625000000000001</v>
      </c>
      <c r="P69" s="6">
        <f t="shared" si="9"/>
        <v>116.25</v>
      </c>
      <c r="Q69" t="s">
        <v>8310</v>
      </c>
      <c r="R69" t="s">
        <v>8312</v>
      </c>
      <c r="S69">
        <v>1342360804</v>
      </c>
      <c r="T69">
        <v>1339768804</v>
      </c>
      <c r="U69" s="11">
        <f t="shared" si="5"/>
        <v>41105.583379629628</v>
      </c>
      <c r="V69" s="11">
        <f t="shared" si="6"/>
        <v>41075.583379629628</v>
      </c>
      <c r="W69">
        <f t="shared" si="8"/>
        <v>2012</v>
      </c>
    </row>
    <row r="70" spans="1:23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1.2716666666666667</v>
      </c>
      <c r="P70" s="6">
        <f t="shared" si="9"/>
        <v>21.194444444444443</v>
      </c>
      <c r="Q70" t="s">
        <v>8310</v>
      </c>
      <c r="R70" t="s">
        <v>8312</v>
      </c>
      <c r="S70">
        <v>1393162791</v>
      </c>
      <c r="T70">
        <v>1390570791</v>
      </c>
      <c r="U70" s="11">
        <f t="shared" si="5"/>
        <v>41693.569340277776</v>
      </c>
      <c r="V70" s="11">
        <f t="shared" si="6"/>
        <v>41663.569340277776</v>
      </c>
      <c r="W70">
        <f t="shared" si="8"/>
        <v>2014</v>
      </c>
    </row>
    <row r="71" spans="1:23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1.109423</v>
      </c>
      <c r="P71" s="6">
        <f t="shared" si="9"/>
        <v>62.327134831460668</v>
      </c>
      <c r="Q71" t="s">
        <v>8310</v>
      </c>
      <c r="R71" t="s">
        <v>8312</v>
      </c>
      <c r="S71">
        <v>1317538740</v>
      </c>
      <c r="T71">
        <v>1314765025</v>
      </c>
      <c r="U71" s="11">
        <f t="shared" si="5"/>
        <v>40818.290972222225</v>
      </c>
      <c r="V71" s="11">
        <f t="shared" si="6"/>
        <v>40786.187789351854</v>
      </c>
      <c r="W71">
        <f t="shared" si="8"/>
        <v>2011</v>
      </c>
    </row>
    <row r="72" spans="1:23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1.272</v>
      </c>
      <c r="P72" s="6">
        <f t="shared" si="9"/>
        <v>37.411764705882355</v>
      </c>
      <c r="Q72" t="s">
        <v>8310</v>
      </c>
      <c r="R72" t="s">
        <v>8312</v>
      </c>
      <c r="S72">
        <v>1315171845</v>
      </c>
      <c r="T72">
        <v>1309987845</v>
      </c>
      <c r="U72" s="11">
        <f t="shared" si="5"/>
        <v>40790.896354166667</v>
      </c>
      <c r="V72" s="11">
        <f t="shared" si="6"/>
        <v>40730.896354166667</v>
      </c>
      <c r="W72">
        <f t="shared" si="8"/>
        <v>2011</v>
      </c>
    </row>
    <row r="73" spans="1:23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1.2394444444444443</v>
      </c>
      <c r="P73" s="6">
        <f t="shared" si="9"/>
        <v>69.71875</v>
      </c>
      <c r="Q73" t="s">
        <v>8310</v>
      </c>
      <c r="R73" t="s">
        <v>8312</v>
      </c>
      <c r="S73">
        <v>1338186657</v>
      </c>
      <c r="T73">
        <v>1333002657</v>
      </c>
      <c r="U73" s="11">
        <f t="shared" si="5"/>
        <v>41057.271493055552</v>
      </c>
      <c r="V73" s="11">
        <f t="shared" si="6"/>
        <v>40997.271493055552</v>
      </c>
      <c r="W73">
        <f t="shared" si="8"/>
        <v>2012</v>
      </c>
    </row>
    <row r="74" spans="1:23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1.084090909090909</v>
      </c>
      <c r="P74" s="6">
        <f t="shared" si="9"/>
        <v>58.170731707317074</v>
      </c>
      <c r="Q74" t="s">
        <v>8310</v>
      </c>
      <c r="R74" t="s">
        <v>8312</v>
      </c>
      <c r="S74">
        <v>1352937600</v>
      </c>
      <c r="T74">
        <v>1351210481</v>
      </c>
      <c r="U74" s="11">
        <f t="shared" si="5"/>
        <v>41228</v>
      </c>
      <c r="V74" s="11">
        <f t="shared" si="6"/>
        <v>41208.010196759256</v>
      </c>
      <c r="W74">
        <f t="shared" si="8"/>
        <v>2012</v>
      </c>
    </row>
    <row r="75" spans="1:23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</v>
      </c>
      <c r="P75" s="6">
        <f t="shared" si="9"/>
        <v>50</v>
      </c>
      <c r="Q75" t="s">
        <v>8310</v>
      </c>
      <c r="R75" t="s">
        <v>8312</v>
      </c>
      <c r="S75">
        <v>1304395140</v>
      </c>
      <c r="T75">
        <v>1297620584</v>
      </c>
      <c r="U75" s="11">
        <f t="shared" si="5"/>
        <v>40666.165972222225</v>
      </c>
      <c r="V75" s="11">
        <f t="shared" si="6"/>
        <v>40587.75675925926</v>
      </c>
      <c r="W75">
        <f t="shared" si="8"/>
        <v>2011</v>
      </c>
    </row>
    <row r="76" spans="1:23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1.1293199999999999</v>
      </c>
      <c r="P76" s="6">
        <f t="shared" si="9"/>
        <v>19.471034482758618</v>
      </c>
      <c r="Q76" t="s">
        <v>8310</v>
      </c>
      <c r="R76" t="s">
        <v>8312</v>
      </c>
      <c r="S76">
        <v>1453376495</v>
      </c>
      <c r="T76">
        <v>1450784495</v>
      </c>
      <c r="U76" s="11">
        <f t="shared" si="5"/>
        <v>42390.487210648149</v>
      </c>
      <c r="V76" s="11">
        <f t="shared" si="6"/>
        <v>42360.487210648149</v>
      </c>
      <c r="W76">
        <f t="shared" si="8"/>
        <v>2015</v>
      </c>
    </row>
    <row r="77" spans="1:23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1.1542857142857144</v>
      </c>
      <c r="P77" s="6">
        <f t="shared" si="9"/>
        <v>85.957446808510639</v>
      </c>
      <c r="Q77" t="s">
        <v>8310</v>
      </c>
      <c r="R77" t="s">
        <v>8312</v>
      </c>
      <c r="S77">
        <v>1366693272</v>
      </c>
      <c r="T77">
        <v>1364101272</v>
      </c>
      <c r="U77" s="11">
        <f t="shared" si="5"/>
        <v>41387.209166666667</v>
      </c>
      <c r="V77" s="11">
        <f t="shared" si="6"/>
        <v>41357.209166666667</v>
      </c>
      <c r="W77">
        <f t="shared" si="8"/>
        <v>2013</v>
      </c>
    </row>
    <row r="78" spans="1:23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1.5333333333333334</v>
      </c>
      <c r="P78" s="6">
        <f t="shared" si="9"/>
        <v>30.666666666666668</v>
      </c>
      <c r="Q78" t="s">
        <v>8310</v>
      </c>
      <c r="R78" t="s">
        <v>8312</v>
      </c>
      <c r="S78">
        <v>1325007358</v>
      </c>
      <c r="T78">
        <v>1319819758</v>
      </c>
      <c r="U78" s="11">
        <f t="shared" si="5"/>
        <v>40904.733310185184</v>
      </c>
      <c r="V78" s="11">
        <f t="shared" si="6"/>
        <v>40844.691643518519</v>
      </c>
      <c r="W78">
        <f t="shared" si="8"/>
        <v>2011</v>
      </c>
    </row>
    <row r="79" spans="1:23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3.9249999999999998</v>
      </c>
      <c r="P79" s="6">
        <f t="shared" si="9"/>
        <v>60.384615384615387</v>
      </c>
      <c r="Q79" t="s">
        <v>8310</v>
      </c>
      <c r="R79" t="s">
        <v>8312</v>
      </c>
      <c r="S79">
        <v>1337569140</v>
      </c>
      <c r="T79">
        <v>1332991717</v>
      </c>
      <c r="U79" s="11">
        <f t="shared" si="5"/>
        <v>41050.124305555553</v>
      </c>
      <c r="V79" s="11">
        <f t="shared" si="6"/>
        <v>40997.144872685189</v>
      </c>
      <c r="W79">
        <f t="shared" si="8"/>
        <v>2012</v>
      </c>
    </row>
    <row r="80" spans="1:23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27.02</v>
      </c>
      <c r="P80" s="6">
        <f t="shared" si="9"/>
        <v>38.6</v>
      </c>
      <c r="Q80" t="s">
        <v>8310</v>
      </c>
      <c r="R80" t="s">
        <v>8312</v>
      </c>
      <c r="S80">
        <v>1472751121</v>
      </c>
      <c r="T80">
        <v>1471887121</v>
      </c>
      <c r="U80" s="11">
        <f t="shared" si="5"/>
        <v>42614.730567129634</v>
      </c>
      <c r="V80" s="11">
        <f t="shared" si="6"/>
        <v>42604.730567129634</v>
      </c>
      <c r="W80">
        <f t="shared" si="8"/>
        <v>2016</v>
      </c>
    </row>
    <row r="81" spans="1:23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1.27</v>
      </c>
      <c r="P81" s="6">
        <f t="shared" si="9"/>
        <v>40.268292682926827</v>
      </c>
      <c r="Q81" t="s">
        <v>8310</v>
      </c>
      <c r="R81" t="s">
        <v>8312</v>
      </c>
      <c r="S81">
        <v>1398451093</v>
      </c>
      <c r="T81">
        <v>1395859093</v>
      </c>
      <c r="U81" s="11">
        <f t="shared" si="5"/>
        <v>41754.776539351849</v>
      </c>
      <c r="V81" s="11">
        <f t="shared" si="6"/>
        <v>41724.776539351849</v>
      </c>
      <c r="W81">
        <f t="shared" si="8"/>
        <v>2014</v>
      </c>
    </row>
    <row r="82" spans="1:23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1.0725</v>
      </c>
      <c r="P82" s="6">
        <f t="shared" si="9"/>
        <v>273.82978723404256</v>
      </c>
      <c r="Q82" t="s">
        <v>8310</v>
      </c>
      <c r="R82" t="s">
        <v>8312</v>
      </c>
      <c r="S82">
        <v>1386640856</v>
      </c>
      <c r="T82">
        <v>1383616856</v>
      </c>
      <c r="U82" s="11">
        <f t="shared" si="5"/>
        <v>41618.083981481483</v>
      </c>
      <c r="V82" s="11">
        <f t="shared" si="6"/>
        <v>41583.083981481483</v>
      </c>
      <c r="W82">
        <f t="shared" si="8"/>
        <v>2013</v>
      </c>
    </row>
    <row r="83" spans="1:23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1.98</v>
      </c>
      <c r="P83" s="6">
        <f t="shared" si="9"/>
        <v>53.035714285714285</v>
      </c>
      <c r="Q83" t="s">
        <v>8310</v>
      </c>
      <c r="R83" t="s">
        <v>8312</v>
      </c>
      <c r="S83">
        <v>1342234920</v>
      </c>
      <c r="T83">
        <v>1341892127</v>
      </c>
      <c r="U83" s="11">
        <f t="shared" si="5"/>
        <v>41104.126388888886</v>
      </c>
      <c r="V83" s="11">
        <f t="shared" si="6"/>
        <v>41100.158877314818</v>
      </c>
      <c r="W83">
        <f t="shared" si="8"/>
        <v>2012</v>
      </c>
    </row>
    <row r="84" spans="1:23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1.0001249999999999</v>
      </c>
      <c r="P84" s="6">
        <f t="shared" si="9"/>
        <v>40.005000000000003</v>
      </c>
      <c r="Q84" t="s">
        <v>8310</v>
      </c>
      <c r="R84" t="s">
        <v>8312</v>
      </c>
      <c r="S84">
        <v>1318189261</v>
      </c>
      <c r="T84">
        <v>1315597261</v>
      </c>
      <c r="U84" s="11">
        <f t="shared" si="5"/>
        <v>40825.820150462961</v>
      </c>
      <c r="V84" s="11">
        <f t="shared" si="6"/>
        <v>40795.820150462961</v>
      </c>
      <c r="W84">
        <f t="shared" si="8"/>
        <v>2011</v>
      </c>
    </row>
    <row r="85" spans="1:23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1.0249999999999999</v>
      </c>
      <c r="P85" s="6">
        <f t="shared" si="9"/>
        <v>15.76923076923077</v>
      </c>
      <c r="Q85" t="s">
        <v>8310</v>
      </c>
      <c r="R85" t="s">
        <v>8312</v>
      </c>
      <c r="S85">
        <v>1424604600</v>
      </c>
      <c r="T85">
        <v>1423320389</v>
      </c>
      <c r="U85" s="11">
        <f t="shared" si="5"/>
        <v>42057.479166666672</v>
      </c>
      <c r="V85" s="11">
        <f t="shared" si="6"/>
        <v>42042.615613425922</v>
      </c>
      <c r="W85">
        <f t="shared" si="8"/>
        <v>2015</v>
      </c>
    </row>
    <row r="86" spans="1:23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</v>
      </c>
      <c r="P86" s="6">
        <f t="shared" si="9"/>
        <v>71.428571428571431</v>
      </c>
      <c r="Q86" t="s">
        <v>8310</v>
      </c>
      <c r="R86" t="s">
        <v>8312</v>
      </c>
      <c r="S86">
        <v>1305483086</v>
      </c>
      <c r="T86">
        <v>1302891086</v>
      </c>
      <c r="U86" s="11">
        <f t="shared" si="5"/>
        <v>40678.757939814815</v>
      </c>
      <c r="V86" s="11">
        <f t="shared" si="6"/>
        <v>40648.757939814815</v>
      </c>
      <c r="W86">
        <f t="shared" si="8"/>
        <v>2011</v>
      </c>
    </row>
    <row r="87" spans="1:23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1.2549999999999999</v>
      </c>
      <c r="P87" s="6">
        <f t="shared" si="9"/>
        <v>71.714285714285708</v>
      </c>
      <c r="Q87" t="s">
        <v>8310</v>
      </c>
      <c r="R87" t="s">
        <v>8312</v>
      </c>
      <c r="S87">
        <v>1316746837</v>
      </c>
      <c r="T87">
        <v>1314154837</v>
      </c>
      <c r="U87" s="11">
        <f t="shared" si="5"/>
        <v>40809.125428240739</v>
      </c>
      <c r="V87" s="11">
        <f t="shared" si="6"/>
        <v>40779.125428240739</v>
      </c>
      <c r="W87">
        <f t="shared" si="8"/>
        <v>2011</v>
      </c>
    </row>
    <row r="88" spans="1:23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1.0646666666666667</v>
      </c>
      <c r="P88" s="6">
        <f t="shared" si="9"/>
        <v>375.76470588235293</v>
      </c>
      <c r="Q88" t="s">
        <v>8310</v>
      </c>
      <c r="R88" t="s">
        <v>8312</v>
      </c>
      <c r="S88">
        <v>1451226045</v>
      </c>
      <c r="T88">
        <v>1444828845</v>
      </c>
      <c r="U88" s="11">
        <f t="shared" si="5"/>
        <v>42365.59774305555</v>
      </c>
      <c r="V88" s="11">
        <f t="shared" si="6"/>
        <v>42291.556076388893</v>
      </c>
      <c r="W88">
        <f t="shared" si="8"/>
        <v>2015</v>
      </c>
    </row>
    <row r="89" spans="1:23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1.046</v>
      </c>
      <c r="P89" s="6">
        <f t="shared" si="9"/>
        <v>104.6</v>
      </c>
      <c r="Q89" t="s">
        <v>8310</v>
      </c>
      <c r="R89" t="s">
        <v>8312</v>
      </c>
      <c r="S89">
        <v>1275529260</v>
      </c>
      <c r="T89">
        <v>1274705803</v>
      </c>
      <c r="U89" s="11">
        <f t="shared" si="5"/>
        <v>40332.070138888892</v>
      </c>
      <c r="V89" s="11">
        <f t="shared" si="6"/>
        <v>40322.53938657407</v>
      </c>
      <c r="W89">
        <f t="shared" si="8"/>
        <v>2010</v>
      </c>
    </row>
    <row r="90" spans="1:23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1.0285714285714285</v>
      </c>
      <c r="P90" s="6">
        <f t="shared" si="9"/>
        <v>60</v>
      </c>
      <c r="Q90" t="s">
        <v>8310</v>
      </c>
      <c r="R90" t="s">
        <v>8312</v>
      </c>
      <c r="S90">
        <v>1403452131</v>
      </c>
      <c r="T90">
        <v>1401205731</v>
      </c>
      <c r="U90" s="11">
        <f t="shared" si="5"/>
        <v>41812.65892361111</v>
      </c>
      <c r="V90" s="11">
        <f t="shared" si="6"/>
        <v>41786.65892361111</v>
      </c>
      <c r="W90">
        <f t="shared" si="8"/>
        <v>2014</v>
      </c>
    </row>
    <row r="91" spans="1:23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1.1506666666666667</v>
      </c>
      <c r="P91" s="6">
        <f t="shared" si="9"/>
        <v>123.28571428571429</v>
      </c>
      <c r="Q91" t="s">
        <v>8310</v>
      </c>
      <c r="R91" t="s">
        <v>8312</v>
      </c>
      <c r="S91">
        <v>1370196192</v>
      </c>
      <c r="T91">
        <v>1368036192</v>
      </c>
      <c r="U91" s="11">
        <f t="shared" si="5"/>
        <v>41427.752222222225</v>
      </c>
      <c r="V91" s="11">
        <f t="shared" si="6"/>
        <v>41402.752222222225</v>
      </c>
      <c r="W91">
        <f t="shared" si="8"/>
        <v>2013</v>
      </c>
    </row>
    <row r="92" spans="1:23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1.004</v>
      </c>
      <c r="P92" s="6">
        <f t="shared" si="9"/>
        <v>31.375</v>
      </c>
      <c r="Q92" t="s">
        <v>8310</v>
      </c>
      <c r="R92" t="s">
        <v>8312</v>
      </c>
      <c r="S92">
        <v>1310454499</v>
      </c>
      <c r="T92">
        <v>1307862499</v>
      </c>
      <c r="U92" s="11">
        <f t="shared" si="5"/>
        <v>40736.297442129631</v>
      </c>
      <c r="V92" s="11">
        <f t="shared" si="6"/>
        <v>40706.297442129631</v>
      </c>
      <c r="W92">
        <f t="shared" si="8"/>
        <v>2011</v>
      </c>
    </row>
    <row r="93" spans="1:23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1.2</v>
      </c>
      <c r="P93" s="6">
        <f t="shared" si="9"/>
        <v>78.260869565217391</v>
      </c>
      <c r="Q93" t="s">
        <v>8310</v>
      </c>
      <c r="R93" t="s">
        <v>8312</v>
      </c>
      <c r="S93">
        <v>1305625164</v>
      </c>
      <c r="T93">
        <v>1300354764</v>
      </c>
      <c r="U93" s="11">
        <f t="shared" si="5"/>
        <v>40680.402361111112</v>
      </c>
      <c r="V93" s="11">
        <f t="shared" si="6"/>
        <v>40619.402361111112</v>
      </c>
      <c r="W93">
        <f t="shared" si="8"/>
        <v>2011</v>
      </c>
    </row>
    <row r="94" spans="1:23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1.052</v>
      </c>
      <c r="P94" s="6">
        <f t="shared" si="9"/>
        <v>122.32558139534883</v>
      </c>
      <c r="Q94" t="s">
        <v>8310</v>
      </c>
      <c r="R94" t="s">
        <v>8312</v>
      </c>
      <c r="S94">
        <v>1485936000</v>
      </c>
      <c r="T94">
        <v>1481949983</v>
      </c>
      <c r="U94" s="11">
        <f t="shared" si="5"/>
        <v>42767.333333333328</v>
      </c>
      <c r="V94" s="11">
        <f t="shared" si="6"/>
        <v>42721.198877314819</v>
      </c>
      <c r="W94">
        <f t="shared" si="8"/>
        <v>2016</v>
      </c>
    </row>
    <row r="95" spans="1:23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1.1060000000000001</v>
      </c>
      <c r="P95" s="6">
        <f t="shared" si="9"/>
        <v>73.733333333333334</v>
      </c>
      <c r="Q95" t="s">
        <v>8310</v>
      </c>
      <c r="R95" t="s">
        <v>8312</v>
      </c>
      <c r="S95">
        <v>1341349200</v>
      </c>
      <c r="T95">
        <v>1338928537</v>
      </c>
      <c r="U95" s="11">
        <f t="shared" si="5"/>
        <v>41093.875</v>
      </c>
      <c r="V95" s="11">
        <f t="shared" si="6"/>
        <v>41065.858067129629</v>
      </c>
      <c r="W95">
        <f t="shared" si="8"/>
        <v>2012</v>
      </c>
    </row>
    <row r="96" spans="1:23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1.04</v>
      </c>
      <c r="P96" s="6">
        <f t="shared" si="9"/>
        <v>21.666666666666668</v>
      </c>
      <c r="Q96" t="s">
        <v>8310</v>
      </c>
      <c r="R96" t="s">
        <v>8312</v>
      </c>
      <c r="S96">
        <v>1396890822</v>
      </c>
      <c r="T96">
        <v>1395162822</v>
      </c>
      <c r="U96" s="11">
        <f t="shared" si="5"/>
        <v>41736.717847222222</v>
      </c>
      <c r="V96" s="11">
        <f t="shared" si="6"/>
        <v>41716.717847222222</v>
      </c>
      <c r="W96">
        <f t="shared" si="8"/>
        <v>2014</v>
      </c>
    </row>
    <row r="97" spans="1:23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1.3142857142857143</v>
      </c>
      <c r="P97" s="6">
        <f t="shared" si="9"/>
        <v>21.904761904761905</v>
      </c>
      <c r="Q97" t="s">
        <v>8310</v>
      </c>
      <c r="R97" t="s">
        <v>8312</v>
      </c>
      <c r="S97">
        <v>1330214841</v>
      </c>
      <c r="T97">
        <v>1327622841</v>
      </c>
      <c r="U97" s="11">
        <f t="shared" si="5"/>
        <v>40965.005104166667</v>
      </c>
      <c r="V97" s="11">
        <f t="shared" si="6"/>
        <v>40935.005104166667</v>
      </c>
      <c r="W97">
        <f t="shared" si="8"/>
        <v>2012</v>
      </c>
    </row>
    <row r="98" spans="1:23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1.1466666666666667</v>
      </c>
      <c r="P98" s="6">
        <f t="shared" si="9"/>
        <v>50.588235294117645</v>
      </c>
      <c r="Q98" t="s">
        <v>8310</v>
      </c>
      <c r="R98" t="s">
        <v>8312</v>
      </c>
      <c r="S98">
        <v>1280631600</v>
      </c>
      <c r="T98">
        <v>1274889241</v>
      </c>
      <c r="U98" s="11">
        <f t="shared" si="5"/>
        <v>40391.125</v>
      </c>
      <c r="V98" s="11">
        <f t="shared" si="6"/>
        <v>40324.662511574075</v>
      </c>
      <c r="W98">
        <f t="shared" si="8"/>
        <v>2010</v>
      </c>
    </row>
    <row r="99" spans="1:23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1.0625</v>
      </c>
      <c r="P99" s="6">
        <f t="shared" si="9"/>
        <v>53.125</v>
      </c>
      <c r="Q99" t="s">
        <v>8310</v>
      </c>
      <c r="R99" t="s">
        <v>8312</v>
      </c>
      <c r="S99">
        <v>1310440482</v>
      </c>
      <c r="T99">
        <v>1307848482</v>
      </c>
      <c r="U99" s="11">
        <f t="shared" si="5"/>
        <v>40736.135208333333</v>
      </c>
      <c r="V99" s="11">
        <f t="shared" si="6"/>
        <v>40706.135208333333</v>
      </c>
      <c r="W99">
        <f t="shared" si="8"/>
        <v>2011</v>
      </c>
    </row>
    <row r="100" spans="1:23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1.0625</v>
      </c>
      <c r="P100" s="6">
        <f t="shared" si="9"/>
        <v>56.666666666666664</v>
      </c>
      <c r="Q100" t="s">
        <v>8310</v>
      </c>
      <c r="R100" t="s">
        <v>8312</v>
      </c>
      <c r="S100">
        <v>1354923000</v>
      </c>
      <c r="T100">
        <v>1351796674</v>
      </c>
      <c r="U100" s="11">
        <f t="shared" si="5"/>
        <v>41250.979166666664</v>
      </c>
      <c r="V100" s="11">
        <f t="shared" si="6"/>
        <v>41214.79483796296</v>
      </c>
      <c r="W100">
        <f t="shared" si="8"/>
        <v>2012</v>
      </c>
    </row>
    <row r="101" spans="1:23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1.0601933333333333</v>
      </c>
      <c r="P101" s="6">
        <f t="shared" si="9"/>
        <v>40.776666666666664</v>
      </c>
      <c r="Q101" t="s">
        <v>8310</v>
      </c>
      <c r="R101" t="s">
        <v>8312</v>
      </c>
      <c r="S101">
        <v>1390426799</v>
      </c>
      <c r="T101">
        <v>1387834799</v>
      </c>
      <c r="U101" s="11">
        <f t="shared" si="5"/>
        <v>41661.902766203704</v>
      </c>
      <c r="V101" s="11">
        <f t="shared" si="6"/>
        <v>41631.902766203704</v>
      </c>
      <c r="W101">
        <f t="shared" si="8"/>
        <v>2013</v>
      </c>
    </row>
    <row r="102" spans="1:23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</v>
      </c>
      <c r="P102" s="6">
        <f t="shared" si="9"/>
        <v>192.30769230769232</v>
      </c>
      <c r="Q102" t="s">
        <v>8310</v>
      </c>
      <c r="R102" t="s">
        <v>8312</v>
      </c>
      <c r="S102">
        <v>1352055886</v>
      </c>
      <c r="T102">
        <v>1350324286</v>
      </c>
      <c r="U102" s="11">
        <f t="shared" si="5"/>
        <v>41217.794976851852</v>
      </c>
      <c r="V102" s="11">
        <f t="shared" si="6"/>
        <v>41197.753310185188</v>
      </c>
      <c r="W102">
        <f t="shared" si="8"/>
        <v>2012</v>
      </c>
    </row>
    <row r="103" spans="1:23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</v>
      </c>
      <c r="P103" s="6">
        <f t="shared" si="9"/>
        <v>100</v>
      </c>
      <c r="Q103" t="s">
        <v>8310</v>
      </c>
      <c r="R103" t="s">
        <v>8312</v>
      </c>
      <c r="S103">
        <v>1359052710</v>
      </c>
      <c r="T103">
        <v>1356979110</v>
      </c>
      <c r="U103" s="11">
        <f t="shared" si="5"/>
        <v>41298.776736111111</v>
      </c>
      <c r="V103" s="11">
        <f t="shared" si="6"/>
        <v>41274.776736111111</v>
      </c>
      <c r="W103">
        <f t="shared" si="8"/>
        <v>2012</v>
      </c>
    </row>
    <row r="104" spans="1:23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1.2775000000000001</v>
      </c>
      <c r="P104" s="6">
        <f t="shared" si="9"/>
        <v>117.92307692307692</v>
      </c>
      <c r="Q104" t="s">
        <v>8310</v>
      </c>
      <c r="R104" t="s">
        <v>8312</v>
      </c>
      <c r="S104">
        <v>1293073733</v>
      </c>
      <c r="T104">
        <v>1290481733</v>
      </c>
      <c r="U104" s="11">
        <f t="shared" si="5"/>
        <v>40535.131168981483</v>
      </c>
      <c r="V104" s="11">
        <f t="shared" si="6"/>
        <v>40505.131168981483</v>
      </c>
      <c r="W104">
        <f t="shared" si="8"/>
        <v>2010</v>
      </c>
    </row>
    <row r="105" spans="1:23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1.0515384615384615</v>
      </c>
      <c r="P105" s="6">
        <f t="shared" si="9"/>
        <v>27.897959183673468</v>
      </c>
      <c r="Q105" t="s">
        <v>8310</v>
      </c>
      <c r="R105" t="s">
        <v>8312</v>
      </c>
      <c r="S105">
        <v>1394220030</v>
      </c>
      <c r="T105">
        <v>1392232830</v>
      </c>
      <c r="U105" s="11">
        <f t="shared" si="5"/>
        <v>41705.805902777778</v>
      </c>
      <c r="V105" s="11">
        <f t="shared" si="6"/>
        <v>41682.805902777778</v>
      </c>
      <c r="W105">
        <f t="shared" si="8"/>
        <v>2014</v>
      </c>
    </row>
    <row r="106" spans="1:23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1.2</v>
      </c>
      <c r="P106" s="6">
        <f t="shared" si="9"/>
        <v>60</v>
      </c>
      <c r="Q106" t="s">
        <v>8310</v>
      </c>
      <c r="R106" t="s">
        <v>8312</v>
      </c>
      <c r="S106">
        <v>1301792400</v>
      </c>
      <c r="T106">
        <v>1299775266</v>
      </c>
      <c r="U106" s="11">
        <f t="shared" si="5"/>
        <v>40636.041666666664</v>
      </c>
      <c r="V106" s="11">
        <f t="shared" si="6"/>
        <v>40612.695208333331</v>
      </c>
      <c r="W106">
        <f t="shared" si="8"/>
        <v>2011</v>
      </c>
    </row>
    <row r="107" spans="1:23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1.074090909090909</v>
      </c>
      <c r="P107" s="6">
        <f t="shared" si="9"/>
        <v>39.383333333333333</v>
      </c>
      <c r="Q107" t="s">
        <v>8310</v>
      </c>
      <c r="R107" t="s">
        <v>8312</v>
      </c>
      <c r="S107">
        <v>1463184000</v>
      </c>
      <c r="T107">
        <v>1461605020</v>
      </c>
      <c r="U107" s="11">
        <f t="shared" si="5"/>
        <v>42504</v>
      </c>
      <c r="V107" s="11">
        <f t="shared" si="6"/>
        <v>42485.724768518514</v>
      </c>
      <c r="W107">
        <f t="shared" si="8"/>
        <v>2016</v>
      </c>
    </row>
    <row r="108" spans="1:23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1.0049999999999999</v>
      </c>
      <c r="P108" s="6">
        <f t="shared" si="9"/>
        <v>186.11111111111111</v>
      </c>
      <c r="Q108" t="s">
        <v>8310</v>
      </c>
      <c r="R108" t="s">
        <v>8312</v>
      </c>
      <c r="S108">
        <v>1333391901</v>
      </c>
      <c r="T108">
        <v>1332182301</v>
      </c>
      <c r="U108" s="11">
        <f t="shared" si="5"/>
        <v>41001.776631944449</v>
      </c>
      <c r="V108" s="11">
        <f t="shared" si="6"/>
        <v>40987.776631944449</v>
      </c>
      <c r="W108">
        <f t="shared" si="8"/>
        <v>2012</v>
      </c>
    </row>
    <row r="109" spans="1:23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1.0246666666666666</v>
      </c>
      <c r="P109" s="6">
        <f t="shared" si="9"/>
        <v>111.37681159420291</v>
      </c>
      <c r="Q109" t="s">
        <v>8310</v>
      </c>
      <c r="R109" t="s">
        <v>8312</v>
      </c>
      <c r="S109">
        <v>1303688087</v>
      </c>
      <c r="T109">
        <v>1301787287</v>
      </c>
      <c r="U109" s="11">
        <f t="shared" si="5"/>
        <v>40657.982488425929</v>
      </c>
      <c r="V109" s="11">
        <f t="shared" si="6"/>
        <v>40635.982488425929</v>
      </c>
      <c r="W109">
        <f t="shared" si="8"/>
        <v>2011</v>
      </c>
    </row>
    <row r="110" spans="1:23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2.4666666666666668</v>
      </c>
      <c r="P110" s="6">
        <f t="shared" si="9"/>
        <v>78.723404255319153</v>
      </c>
      <c r="Q110" t="s">
        <v>8310</v>
      </c>
      <c r="R110" t="s">
        <v>8312</v>
      </c>
      <c r="S110">
        <v>1370011370</v>
      </c>
      <c r="T110">
        <v>1364827370</v>
      </c>
      <c r="U110" s="11">
        <f t="shared" si="5"/>
        <v>41425.613078703704</v>
      </c>
      <c r="V110" s="11">
        <f t="shared" si="6"/>
        <v>41365.613078703704</v>
      </c>
      <c r="W110">
        <f t="shared" si="8"/>
        <v>2013</v>
      </c>
    </row>
    <row r="111" spans="1:23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2.1949999999999998</v>
      </c>
      <c r="P111" s="6">
        <f t="shared" si="9"/>
        <v>46.702127659574465</v>
      </c>
      <c r="Q111" t="s">
        <v>8310</v>
      </c>
      <c r="R111" t="s">
        <v>8312</v>
      </c>
      <c r="S111">
        <v>1298680630</v>
      </c>
      <c r="T111">
        <v>1296088630</v>
      </c>
      <c r="U111" s="11">
        <f t="shared" si="5"/>
        <v>40600.025810185187</v>
      </c>
      <c r="V111" s="11">
        <f t="shared" si="6"/>
        <v>40570.025810185187</v>
      </c>
      <c r="W111">
        <f t="shared" si="8"/>
        <v>2011</v>
      </c>
    </row>
    <row r="112" spans="1:23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1.3076923076923077</v>
      </c>
      <c r="P112" s="6">
        <f t="shared" si="9"/>
        <v>65.384615384615387</v>
      </c>
      <c r="Q112" t="s">
        <v>8310</v>
      </c>
      <c r="R112" t="s">
        <v>8312</v>
      </c>
      <c r="S112">
        <v>1384408740</v>
      </c>
      <c r="T112">
        <v>1381445253</v>
      </c>
      <c r="U112" s="11">
        <f t="shared" si="5"/>
        <v>41592.249305555553</v>
      </c>
      <c r="V112" s="11">
        <f t="shared" si="6"/>
        <v>41557.949687500004</v>
      </c>
      <c r="W112">
        <f t="shared" si="8"/>
        <v>2013</v>
      </c>
    </row>
    <row r="113" spans="1:23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1.5457142857142858</v>
      </c>
      <c r="P113" s="6">
        <f t="shared" si="9"/>
        <v>102.0754716981132</v>
      </c>
      <c r="Q113" t="s">
        <v>8310</v>
      </c>
      <c r="R113" t="s">
        <v>8312</v>
      </c>
      <c r="S113">
        <v>1433059187</v>
      </c>
      <c r="T113">
        <v>1430467187</v>
      </c>
      <c r="U113" s="11">
        <f t="shared" si="5"/>
        <v>42155.333182870367</v>
      </c>
      <c r="V113" s="11">
        <f t="shared" si="6"/>
        <v>42125.333182870367</v>
      </c>
      <c r="W113">
        <f t="shared" si="8"/>
        <v>2015</v>
      </c>
    </row>
    <row r="114" spans="1:23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1.04</v>
      </c>
      <c r="P114" s="6">
        <f t="shared" si="9"/>
        <v>64.197530864197532</v>
      </c>
      <c r="Q114" t="s">
        <v>8310</v>
      </c>
      <c r="R114" t="s">
        <v>8312</v>
      </c>
      <c r="S114">
        <v>1397354400</v>
      </c>
      <c r="T114">
        <v>1395277318</v>
      </c>
      <c r="U114" s="11">
        <f t="shared" si="5"/>
        <v>41742.083333333336</v>
      </c>
      <c r="V114" s="11">
        <f t="shared" si="6"/>
        <v>41718.043032407404</v>
      </c>
      <c r="W114">
        <f t="shared" si="8"/>
        <v>2014</v>
      </c>
    </row>
    <row r="115" spans="1:23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1.41</v>
      </c>
      <c r="P115" s="6">
        <f t="shared" si="9"/>
        <v>90.384615384615387</v>
      </c>
      <c r="Q115" t="s">
        <v>8310</v>
      </c>
      <c r="R115" t="s">
        <v>8312</v>
      </c>
      <c r="S115">
        <v>1312642800</v>
      </c>
      <c r="T115">
        <v>1311963128</v>
      </c>
      <c r="U115" s="11">
        <f t="shared" si="5"/>
        <v>40761.625</v>
      </c>
      <c r="V115" s="11">
        <f t="shared" si="6"/>
        <v>40753.758425925924</v>
      </c>
      <c r="W115">
        <f t="shared" si="8"/>
        <v>2011</v>
      </c>
    </row>
    <row r="116" spans="1:23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1.0333333333333334</v>
      </c>
      <c r="P116" s="6">
        <f t="shared" si="9"/>
        <v>88.571428571428569</v>
      </c>
      <c r="Q116" t="s">
        <v>8310</v>
      </c>
      <c r="R116" t="s">
        <v>8312</v>
      </c>
      <c r="S116">
        <v>1326436488</v>
      </c>
      <c r="T116">
        <v>1321252488</v>
      </c>
      <c r="U116" s="11">
        <f t="shared" si="5"/>
        <v>40921.27416666667</v>
      </c>
      <c r="V116" s="11">
        <f t="shared" si="6"/>
        <v>40861.27416666667</v>
      </c>
      <c r="W116">
        <f t="shared" si="8"/>
        <v>2011</v>
      </c>
    </row>
    <row r="117" spans="1:23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1.4044444444444444</v>
      </c>
      <c r="P117" s="6">
        <f t="shared" si="9"/>
        <v>28.727272727272727</v>
      </c>
      <c r="Q117" t="s">
        <v>8310</v>
      </c>
      <c r="R117" t="s">
        <v>8312</v>
      </c>
      <c r="S117">
        <v>1328377444</v>
      </c>
      <c r="T117">
        <v>1326217444</v>
      </c>
      <c r="U117" s="11">
        <f t="shared" si="5"/>
        <v>40943.738935185182</v>
      </c>
      <c r="V117" s="11">
        <f t="shared" si="6"/>
        <v>40918.738935185182</v>
      </c>
      <c r="W117">
        <f t="shared" si="8"/>
        <v>2012</v>
      </c>
    </row>
    <row r="118" spans="1:23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1.1365714285714286</v>
      </c>
      <c r="P118" s="6">
        <f t="shared" si="9"/>
        <v>69.78947368421052</v>
      </c>
      <c r="Q118" t="s">
        <v>8310</v>
      </c>
      <c r="R118" t="s">
        <v>8312</v>
      </c>
      <c r="S118">
        <v>1302260155</v>
      </c>
      <c r="T118">
        <v>1298289355</v>
      </c>
      <c r="U118" s="11">
        <f t="shared" si="5"/>
        <v>40641.455497685187</v>
      </c>
      <c r="V118" s="11">
        <f t="shared" si="6"/>
        <v>40595.497164351851</v>
      </c>
      <c r="W118">
        <f t="shared" si="8"/>
        <v>2011</v>
      </c>
    </row>
    <row r="119" spans="1:23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1.0049377777777779</v>
      </c>
      <c r="P119" s="6">
        <f t="shared" si="9"/>
        <v>167.48962962962963</v>
      </c>
      <c r="Q119" t="s">
        <v>8310</v>
      </c>
      <c r="R119" t="s">
        <v>8312</v>
      </c>
      <c r="S119">
        <v>1276110000</v>
      </c>
      <c r="T119">
        <v>1268337744</v>
      </c>
      <c r="U119" s="11">
        <f t="shared" si="5"/>
        <v>40338.791666666664</v>
      </c>
      <c r="V119" s="11">
        <f t="shared" si="6"/>
        <v>40248.834999999999</v>
      </c>
      <c r="W119">
        <f t="shared" si="8"/>
        <v>2010</v>
      </c>
    </row>
    <row r="120" spans="1:23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1.1303159999999999</v>
      </c>
      <c r="P120" s="6">
        <f t="shared" si="9"/>
        <v>144.91230769230768</v>
      </c>
      <c r="Q120" t="s">
        <v>8310</v>
      </c>
      <c r="R120" t="s">
        <v>8312</v>
      </c>
      <c r="S120">
        <v>1311902236</v>
      </c>
      <c r="T120">
        <v>1309310236</v>
      </c>
      <c r="U120" s="11">
        <f t="shared" si="5"/>
        <v>40753.053657407407</v>
      </c>
      <c r="V120" s="11">
        <f t="shared" si="6"/>
        <v>40723.053657407407</v>
      </c>
      <c r="W120">
        <f t="shared" si="8"/>
        <v>2011</v>
      </c>
    </row>
    <row r="121" spans="1:23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1.0455692307692308</v>
      </c>
      <c r="P121" s="6">
        <f t="shared" si="9"/>
        <v>91.840540540540545</v>
      </c>
      <c r="Q121" t="s">
        <v>8310</v>
      </c>
      <c r="R121" t="s">
        <v>8312</v>
      </c>
      <c r="S121">
        <v>1313276400</v>
      </c>
      <c r="T121">
        <v>1310693986</v>
      </c>
      <c r="U121" s="11">
        <f t="shared" si="5"/>
        <v>40768.958333333336</v>
      </c>
      <c r="V121" s="11">
        <f t="shared" si="6"/>
        <v>40739.069282407407</v>
      </c>
      <c r="W121">
        <f t="shared" si="8"/>
        <v>2011</v>
      </c>
    </row>
    <row r="122" spans="1:23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1.4285714285714287E-4</v>
      </c>
      <c r="P122" s="6">
        <f t="shared" si="9"/>
        <v>10</v>
      </c>
      <c r="Q122" t="s">
        <v>8310</v>
      </c>
      <c r="R122" t="s">
        <v>8313</v>
      </c>
      <c r="S122">
        <v>1475457107</v>
      </c>
      <c r="T122">
        <v>1472865107</v>
      </c>
      <c r="U122" s="11">
        <f t="shared" si="5"/>
        <v>42646.049849537041</v>
      </c>
      <c r="V122" s="11">
        <f t="shared" si="6"/>
        <v>42616.049849537041</v>
      </c>
      <c r="W122">
        <f t="shared" si="8"/>
        <v>2016</v>
      </c>
    </row>
    <row r="123" spans="1:23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3.3333333333333332E-4</v>
      </c>
      <c r="P123" s="6">
        <f t="shared" si="9"/>
        <v>1</v>
      </c>
      <c r="Q123" t="s">
        <v>8310</v>
      </c>
      <c r="R123" t="s">
        <v>8313</v>
      </c>
      <c r="S123">
        <v>1429352160</v>
      </c>
      <c r="T123">
        <v>1427993710</v>
      </c>
      <c r="U123" s="11">
        <f t="shared" si="5"/>
        <v>42112.427777777775</v>
      </c>
      <c r="V123" s="11">
        <f t="shared" si="6"/>
        <v>42096.704976851848</v>
      </c>
      <c r="W123">
        <f t="shared" si="8"/>
        <v>2015</v>
      </c>
    </row>
    <row r="124" spans="1:23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6">
        <f t="shared" si="9"/>
        <v>0</v>
      </c>
      <c r="Q124" t="s">
        <v>8310</v>
      </c>
      <c r="R124" t="s">
        <v>8313</v>
      </c>
      <c r="S124">
        <v>1476094907</v>
      </c>
      <c r="T124">
        <v>1470910907</v>
      </c>
      <c r="U124" s="11">
        <f t="shared" si="5"/>
        <v>42653.431793981479</v>
      </c>
      <c r="V124" s="11">
        <f t="shared" si="6"/>
        <v>42593.431793981479</v>
      </c>
      <c r="W124">
        <f t="shared" si="8"/>
        <v>2016</v>
      </c>
    </row>
    <row r="125" spans="1:23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2.7454545454545453E-3</v>
      </c>
      <c r="P125" s="6">
        <f t="shared" si="9"/>
        <v>25.166666666666668</v>
      </c>
      <c r="Q125" t="s">
        <v>8310</v>
      </c>
      <c r="R125" t="s">
        <v>8313</v>
      </c>
      <c r="S125">
        <v>1414533600</v>
      </c>
      <c r="T125">
        <v>1411411564</v>
      </c>
      <c r="U125" s="11">
        <f t="shared" si="5"/>
        <v>41940.916666666664</v>
      </c>
      <c r="V125" s="11">
        <f t="shared" si="6"/>
        <v>41904.781990740739</v>
      </c>
      <c r="W125">
        <f t="shared" si="8"/>
        <v>2014</v>
      </c>
    </row>
    <row r="126" spans="1:23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6">
        <f t="shared" si="9"/>
        <v>0</v>
      </c>
      <c r="Q126" t="s">
        <v>8310</v>
      </c>
      <c r="R126" t="s">
        <v>8313</v>
      </c>
      <c r="S126">
        <v>1431728242</v>
      </c>
      <c r="T126">
        <v>1429568242</v>
      </c>
      <c r="U126" s="11">
        <f t="shared" si="5"/>
        <v>42139.928726851853</v>
      </c>
      <c r="V126" s="11">
        <f t="shared" si="6"/>
        <v>42114.928726851853</v>
      </c>
      <c r="W126">
        <f t="shared" si="8"/>
        <v>2015</v>
      </c>
    </row>
    <row r="127" spans="1:23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0.14000000000000001</v>
      </c>
      <c r="P127" s="6">
        <f t="shared" si="9"/>
        <v>11.666666666666666</v>
      </c>
      <c r="Q127" t="s">
        <v>8310</v>
      </c>
      <c r="R127" t="s">
        <v>8313</v>
      </c>
      <c r="S127">
        <v>1486165880</v>
      </c>
      <c r="T127">
        <v>1480981880</v>
      </c>
      <c r="U127" s="11">
        <f t="shared" si="5"/>
        <v>42769.993981481486</v>
      </c>
      <c r="V127" s="11">
        <f t="shared" si="6"/>
        <v>42709.993981481486</v>
      </c>
      <c r="W127">
        <f t="shared" si="8"/>
        <v>2016</v>
      </c>
    </row>
    <row r="128" spans="1:23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5.5480000000000002E-2</v>
      </c>
      <c r="P128" s="6">
        <f t="shared" si="9"/>
        <v>106.69230769230769</v>
      </c>
      <c r="Q128" t="s">
        <v>8310</v>
      </c>
      <c r="R128" t="s">
        <v>8313</v>
      </c>
      <c r="S128">
        <v>1433988000</v>
      </c>
      <c r="T128">
        <v>1431353337</v>
      </c>
      <c r="U128" s="11">
        <f t="shared" si="5"/>
        <v>42166.083333333328</v>
      </c>
      <c r="V128" s="11">
        <f t="shared" si="6"/>
        <v>42135.589548611111</v>
      </c>
      <c r="W128">
        <f t="shared" si="8"/>
        <v>2015</v>
      </c>
    </row>
    <row r="129" spans="1:23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2.375E-2</v>
      </c>
      <c r="P129" s="6">
        <f t="shared" si="9"/>
        <v>47.5</v>
      </c>
      <c r="Q129" t="s">
        <v>8310</v>
      </c>
      <c r="R129" t="s">
        <v>8313</v>
      </c>
      <c r="S129">
        <v>1428069541</v>
      </c>
      <c r="T129">
        <v>1425481141</v>
      </c>
      <c r="U129" s="11">
        <f t="shared" si="5"/>
        <v>42097.582650462966</v>
      </c>
      <c r="V129" s="11">
        <f t="shared" si="6"/>
        <v>42067.62431712963</v>
      </c>
      <c r="W129">
        <f t="shared" si="8"/>
        <v>2015</v>
      </c>
    </row>
    <row r="130" spans="1:23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1.8669999999999999E-2</v>
      </c>
      <c r="P130" s="6">
        <f t="shared" si="9"/>
        <v>311.16666666666669</v>
      </c>
      <c r="Q130" t="s">
        <v>8310</v>
      </c>
      <c r="R130" t="s">
        <v>8313</v>
      </c>
      <c r="S130">
        <v>1476941293</v>
      </c>
      <c r="T130">
        <v>1473917293</v>
      </c>
      <c r="U130" s="11">
        <f t="shared" ref="U130:U193" si="10">(((S130/60)/60)/24)+DATE(1970,1,1)</f>
        <v>42663.22792824074</v>
      </c>
      <c r="V130" s="11">
        <f t="shared" ref="V130:V193" si="11">(((T130/60)/60)/24)+DATE(1970,1,1)</f>
        <v>42628.22792824074</v>
      </c>
      <c r="W130">
        <f t="shared" si="8"/>
        <v>2016</v>
      </c>
    </row>
    <row r="131" spans="1:23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>
        <f t="shared" si="9"/>
        <v>0</v>
      </c>
      <c r="Q131" t="s">
        <v>8310</v>
      </c>
      <c r="R131" t="s">
        <v>8313</v>
      </c>
      <c r="S131">
        <v>1414708183</v>
      </c>
      <c r="T131">
        <v>1409524183</v>
      </c>
      <c r="U131" s="11">
        <f t="shared" si="10"/>
        <v>41942.937303240738</v>
      </c>
      <c r="V131" s="11">
        <f t="shared" si="11"/>
        <v>41882.937303240738</v>
      </c>
      <c r="W131">
        <f t="shared" ref="W131:W194" si="13">YEAR(V131)</f>
        <v>2014</v>
      </c>
    </row>
    <row r="132" spans="1:23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ref="P132:P195" si="14">IFERROR(E132/L132,0)</f>
        <v>0</v>
      </c>
      <c r="Q132" t="s">
        <v>8310</v>
      </c>
      <c r="R132" t="s">
        <v>8313</v>
      </c>
      <c r="S132">
        <v>1402949760</v>
      </c>
      <c r="T132">
        <v>1400536692</v>
      </c>
      <c r="U132" s="11">
        <f t="shared" si="10"/>
        <v>41806.844444444447</v>
      </c>
      <c r="V132" s="11">
        <f t="shared" si="11"/>
        <v>41778.915416666663</v>
      </c>
      <c r="W132">
        <f t="shared" si="13"/>
        <v>2014</v>
      </c>
    </row>
    <row r="133" spans="1:23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4"/>
        <v>0</v>
      </c>
      <c r="Q133" t="s">
        <v>8310</v>
      </c>
      <c r="R133" t="s">
        <v>8313</v>
      </c>
      <c r="S133">
        <v>1467763200</v>
      </c>
      <c r="T133">
        <v>1466453161</v>
      </c>
      <c r="U133" s="11">
        <f t="shared" si="10"/>
        <v>42557</v>
      </c>
      <c r="V133" s="11">
        <f t="shared" si="11"/>
        <v>42541.837511574078</v>
      </c>
      <c r="W133">
        <f t="shared" si="13"/>
        <v>2016</v>
      </c>
    </row>
    <row r="134" spans="1:23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4"/>
        <v>94.506172839506178</v>
      </c>
      <c r="Q134" t="s">
        <v>8310</v>
      </c>
      <c r="R134" t="s">
        <v>8313</v>
      </c>
      <c r="S134">
        <v>1415392207</v>
      </c>
      <c r="T134">
        <v>1411500607</v>
      </c>
      <c r="U134" s="11">
        <f t="shared" si="10"/>
        <v>41950.854247685187</v>
      </c>
      <c r="V134" s="11">
        <f t="shared" si="11"/>
        <v>41905.812581018516</v>
      </c>
      <c r="W134">
        <f t="shared" si="13"/>
        <v>2014</v>
      </c>
    </row>
    <row r="135" spans="1:23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4"/>
        <v>0</v>
      </c>
      <c r="Q135" t="s">
        <v>8310</v>
      </c>
      <c r="R135" t="s">
        <v>8313</v>
      </c>
      <c r="S135">
        <v>1464715860</v>
      </c>
      <c r="T135">
        <v>1462130584</v>
      </c>
      <c r="U135" s="11">
        <f t="shared" si="10"/>
        <v>42521.729861111111</v>
      </c>
      <c r="V135" s="11">
        <f t="shared" si="11"/>
        <v>42491.80768518518</v>
      </c>
      <c r="W135">
        <f t="shared" si="13"/>
        <v>2016</v>
      </c>
    </row>
    <row r="136" spans="1:23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4"/>
        <v>0</v>
      </c>
      <c r="Q136" t="s">
        <v>8310</v>
      </c>
      <c r="R136" t="s">
        <v>8313</v>
      </c>
      <c r="S136">
        <v>1441386000</v>
      </c>
      <c r="T136">
        <v>1438811418</v>
      </c>
      <c r="U136" s="11">
        <f t="shared" si="10"/>
        <v>42251.708333333328</v>
      </c>
      <c r="V136" s="11">
        <f t="shared" si="11"/>
        <v>42221.909930555557</v>
      </c>
      <c r="W136">
        <f t="shared" si="13"/>
        <v>2015</v>
      </c>
    </row>
    <row r="137" spans="1:23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4"/>
        <v>80.599999999999994</v>
      </c>
      <c r="Q137" t="s">
        <v>8310</v>
      </c>
      <c r="R137" t="s">
        <v>8313</v>
      </c>
      <c r="S137">
        <v>1404241200</v>
      </c>
      <c r="T137">
        <v>1401354597</v>
      </c>
      <c r="U137" s="11">
        <f t="shared" si="10"/>
        <v>41821.791666666664</v>
      </c>
      <c r="V137" s="11">
        <f t="shared" si="11"/>
        <v>41788.381909722222</v>
      </c>
      <c r="W137">
        <f t="shared" si="13"/>
        <v>2014</v>
      </c>
    </row>
    <row r="138" spans="1:23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4"/>
        <v>0</v>
      </c>
      <c r="Q138" t="s">
        <v>8310</v>
      </c>
      <c r="R138" t="s">
        <v>8313</v>
      </c>
      <c r="S138">
        <v>1431771360</v>
      </c>
      <c r="T138">
        <v>1427968234</v>
      </c>
      <c r="U138" s="11">
        <f t="shared" si="10"/>
        <v>42140.427777777775</v>
      </c>
      <c r="V138" s="11">
        <f t="shared" si="11"/>
        <v>42096.410115740742</v>
      </c>
      <c r="W138">
        <f t="shared" si="13"/>
        <v>2015</v>
      </c>
    </row>
    <row r="139" spans="1:23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4"/>
        <v>0</v>
      </c>
      <c r="Q139" t="s">
        <v>8310</v>
      </c>
      <c r="R139" t="s">
        <v>8313</v>
      </c>
      <c r="S139">
        <v>1444657593</v>
      </c>
      <c r="T139">
        <v>1440337593</v>
      </c>
      <c r="U139" s="11">
        <f t="shared" si="10"/>
        <v>42289.573993055557</v>
      </c>
      <c r="V139" s="11">
        <f t="shared" si="11"/>
        <v>42239.573993055557</v>
      </c>
      <c r="W139">
        <f t="shared" si="13"/>
        <v>2015</v>
      </c>
    </row>
    <row r="140" spans="1:23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4"/>
        <v>81.241379310344826</v>
      </c>
      <c r="Q140" t="s">
        <v>8310</v>
      </c>
      <c r="R140" t="s">
        <v>8313</v>
      </c>
      <c r="S140">
        <v>1438405140</v>
      </c>
      <c r="T140">
        <v>1435731041</v>
      </c>
      <c r="U140" s="11">
        <f t="shared" si="10"/>
        <v>42217.207638888889</v>
      </c>
      <c r="V140" s="11">
        <f t="shared" si="11"/>
        <v>42186.257418981477</v>
      </c>
      <c r="W140">
        <f t="shared" si="13"/>
        <v>2015</v>
      </c>
    </row>
    <row r="141" spans="1:23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4"/>
        <v>500</v>
      </c>
      <c r="Q141" t="s">
        <v>8310</v>
      </c>
      <c r="R141" t="s">
        <v>8313</v>
      </c>
      <c r="S141">
        <v>1436738772</v>
      </c>
      <c r="T141">
        <v>1435874772</v>
      </c>
      <c r="U141" s="11">
        <f t="shared" si="10"/>
        <v>42197.920972222222</v>
      </c>
      <c r="V141" s="11">
        <f t="shared" si="11"/>
        <v>42187.920972222222</v>
      </c>
      <c r="W141">
        <f t="shared" si="13"/>
        <v>2015</v>
      </c>
    </row>
    <row r="142" spans="1:23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4"/>
        <v>0</v>
      </c>
      <c r="Q142" t="s">
        <v>8310</v>
      </c>
      <c r="R142" t="s">
        <v>8313</v>
      </c>
      <c r="S142">
        <v>1426823132</v>
      </c>
      <c r="T142">
        <v>1424234732</v>
      </c>
      <c r="U142" s="11">
        <f t="shared" si="10"/>
        <v>42083.15662037037</v>
      </c>
      <c r="V142" s="11">
        <f t="shared" si="11"/>
        <v>42053.198287037041</v>
      </c>
      <c r="W142">
        <f t="shared" si="13"/>
        <v>2015</v>
      </c>
    </row>
    <row r="143" spans="1:23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4"/>
        <v>46.178571428571431</v>
      </c>
      <c r="Q143" t="s">
        <v>8310</v>
      </c>
      <c r="R143" t="s">
        <v>8313</v>
      </c>
      <c r="S143">
        <v>1433043623</v>
      </c>
      <c r="T143">
        <v>1429155623</v>
      </c>
      <c r="U143" s="11">
        <f t="shared" si="10"/>
        <v>42155.153043981481</v>
      </c>
      <c r="V143" s="11">
        <f t="shared" si="11"/>
        <v>42110.153043981481</v>
      </c>
      <c r="W143">
        <f t="shared" si="13"/>
        <v>2015</v>
      </c>
    </row>
    <row r="144" spans="1:23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4"/>
        <v>10</v>
      </c>
      <c r="Q144" t="s">
        <v>8310</v>
      </c>
      <c r="R144" t="s">
        <v>8313</v>
      </c>
      <c r="S144">
        <v>1416176778</v>
      </c>
      <c r="T144">
        <v>1414358778</v>
      </c>
      <c r="U144" s="11">
        <f t="shared" si="10"/>
        <v>41959.934930555552</v>
      </c>
      <c r="V144" s="11">
        <f t="shared" si="11"/>
        <v>41938.893263888887</v>
      </c>
      <c r="W144">
        <f t="shared" si="13"/>
        <v>2014</v>
      </c>
    </row>
    <row r="145" spans="1:23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4"/>
        <v>0</v>
      </c>
      <c r="Q145" t="s">
        <v>8310</v>
      </c>
      <c r="R145" t="s">
        <v>8313</v>
      </c>
      <c r="S145">
        <v>1472882100</v>
      </c>
      <c r="T145">
        <v>1467941542</v>
      </c>
      <c r="U145" s="11">
        <f t="shared" si="10"/>
        <v>42616.246527777781</v>
      </c>
      <c r="V145" s="11">
        <f t="shared" si="11"/>
        <v>42559.064143518524</v>
      </c>
      <c r="W145">
        <f t="shared" si="13"/>
        <v>2016</v>
      </c>
    </row>
    <row r="146" spans="1:23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4"/>
        <v>55.945945945945944</v>
      </c>
      <c r="Q146" t="s">
        <v>8310</v>
      </c>
      <c r="R146" t="s">
        <v>8313</v>
      </c>
      <c r="S146">
        <v>1428945472</v>
      </c>
      <c r="T146">
        <v>1423765072</v>
      </c>
      <c r="U146" s="11">
        <f t="shared" si="10"/>
        <v>42107.72074074074</v>
      </c>
      <c r="V146" s="11">
        <f t="shared" si="11"/>
        <v>42047.762407407412</v>
      </c>
      <c r="W146">
        <f t="shared" si="13"/>
        <v>2015</v>
      </c>
    </row>
    <row r="147" spans="1:23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4"/>
        <v>37.555555555555557</v>
      </c>
      <c r="Q147" t="s">
        <v>8310</v>
      </c>
      <c r="R147" t="s">
        <v>8313</v>
      </c>
      <c r="S147">
        <v>1439298052</v>
      </c>
      <c r="T147">
        <v>1436965252</v>
      </c>
      <c r="U147" s="11">
        <f t="shared" si="10"/>
        <v>42227.542268518519</v>
      </c>
      <c r="V147" s="11">
        <f t="shared" si="11"/>
        <v>42200.542268518519</v>
      </c>
      <c r="W147">
        <f t="shared" si="13"/>
        <v>2015</v>
      </c>
    </row>
    <row r="148" spans="1:23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4"/>
        <v>38.333333333333336</v>
      </c>
      <c r="Q148" t="s">
        <v>8310</v>
      </c>
      <c r="R148" t="s">
        <v>8313</v>
      </c>
      <c r="S148">
        <v>1484698998</v>
      </c>
      <c r="T148">
        <v>1479514998</v>
      </c>
      <c r="U148" s="11">
        <f t="shared" si="10"/>
        <v>42753.016180555554</v>
      </c>
      <c r="V148" s="11">
        <f t="shared" si="11"/>
        <v>42693.016180555554</v>
      </c>
      <c r="W148">
        <f t="shared" si="13"/>
        <v>2016</v>
      </c>
    </row>
    <row r="149" spans="1:23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4"/>
        <v>0</v>
      </c>
      <c r="Q149" t="s">
        <v>8310</v>
      </c>
      <c r="R149" t="s">
        <v>8313</v>
      </c>
      <c r="S149">
        <v>1420741080</v>
      </c>
      <c r="T149">
        <v>1417026340</v>
      </c>
      <c r="U149" s="11">
        <f t="shared" si="10"/>
        <v>42012.762499999997</v>
      </c>
      <c r="V149" s="11">
        <f t="shared" si="11"/>
        <v>41969.767824074079</v>
      </c>
      <c r="W149">
        <f t="shared" si="13"/>
        <v>2014</v>
      </c>
    </row>
    <row r="150" spans="1:23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4"/>
        <v>20</v>
      </c>
      <c r="Q150" t="s">
        <v>8310</v>
      </c>
      <c r="R150" t="s">
        <v>8313</v>
      </c>
      <c r="S150">
        <v>1456555536</v>
      </c>
      <c r="T150">
        <v>1453963536</v>
      </c>
      <c r="U150" s="11">
        <f t="shared" si="10"/>
        <v>42427.281666666662</v>
      </c>
      <c r="V150" s="11">
        <f t="shared" si="11"/>
        <v>42397.281666666662</v>
      </c>
      <c r="W150">
        <f t="shared" si="13"/>
        <v>2016</v>
      </c>
    </row>
    <row r="151" spans="1:23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4"/>
        <v>15.333333333333334</v>
      </c>
      <c r="Q151" t="s">
        <v>8310</v>
      </c>
      <c r="R151" t="s">
        <v>8313</v>
      </c>
      <c r="S151">
        <v>1419494400</v>
      </c>
      <c r="T151">
        <v>1416888470</v>
      </c>
      <c r="U151" s="11">
        <f t="shared" si="10"/>
        <v>41998.333333333328</v>
      </c>
      <c r="V151" s="11">
        <f t="shared" si="11"/>
        <v>41968.172106481477</v>
      </c>
      <c r="W151">
        <f t="shared" si="13"/>
        <v>2014</v>
      </c>
    </row>
    <row r="152" spans="1:23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4"/>
        <v>449.43283582089555</v>
      </c>
      <c r="Q152" t="s">
        <v>8310</v>
      </c>
      <c r="R152" t="s">
        <v>8313</v>
      </c>
      <c r="S152">
        <v>1432612382</v>
      </c>
      <c r="T152">
        <v>1427428382</v>
      </c>
      <c r="U152" s="11">
        <f t="shared" si="10"/>
        <v>42150.161828703705</v>
      </c>
      <c r="V152" s="11">
        <f t="shared" si="11"/>
        <v>42090.161828703705</v>
      </c>
      <c r="W152">
        <f t="shared" si="13"/>
        <v>2015</v>
      </c>
    </row>
    <row r="153" spans="1:23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4"/>
        <v>28</v>
      </c>
      <c r="Q153" t="s">
        <v>8310</v>
      </c>
      <c r="R153" t="s">
        <v>8313</v>
      </c>
      <c r="S153">
        <v>1434633191</v>
      </c>
      <c r="T153">
        <v>1429449191</v>
      </c>
      <c r="U153" s="11">
        <f t="shared" si="10"/>
        <v>42173.550821759258</v>
      </c>
      <c r="V153" s="11">
        <f t="shared" si="11"/>
        <v>42113.550821759258</v>
      </c>
      <c r="W153">
        <f t="shared" si="13"/>
        <v>2015</v>
      </c>
    </row>
    <row r="154" spans="1:23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4"/>
        <v>15</v>
      </c>
      <c r="Q154" t="s">
        <v>8310</v>
      </c>
      <c r="R154" t="s">
        <v>8313</v>
      </c>
      <c r="S154">
        <v>1411437100</v>
      </c>
      <c r="T154">
        <v>1408845100</v>
      </c>
      <c r="U154" s="11">
        <f t="shared" si="10"/>
        <v>41905.077546296299</v>
      </c>
      <c r="V154" s="11">
        <f t="shared" si="11"/>
        <v>41875.077546296299</v>
      </c>
      <c r="W154">
        <f t="shared" si="13"/>
        <v>2014</v>
      </c>
    </row>
    <row r="155" spans="1:23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4"/>
        <v>35.9</v>
      </c>
      <c r="Q155" t="s">
        <v>8310</v>
      </c>
      <c r="R155" t="s">
        <v>8313</v>
      </c>
      <c r="S155">
        <v>1417532644</v>
      </c>
      <c r="T155">
        <v>1413900244</v>
      </c>
      <c r="U155" s="11">
        <f t="shared" si="10"/>
        <v>41975.627824074079</v>
      </c>
      <c r="V155" s="11">
        <f t="shared" si="11"/>
        <v>41933.586157407408</v>
      </c>
      <c r="W155">
        <f t="shared" si="13"/>
        <v>2014</v>
      </c>
    </row>
    <row r="156" spans="1:23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4"/>
        <v>13.333333333333334</v>
      </c>
      <c r="Q156" t="s">
        <v>8310</v>
      </c>
      <c r="R156" t="s">
        <v>8313</v>
      </c>
      <c r="S156">
        <v>1433336895</v>
      </c>
      <c r="T156">
        <v>1429621695</v>
      </c>
      <c r="U156" s="11">
        <f t="shared" si="10"/>
        <v>42158.547395833331</v>
      </c>
      <c r="V156" s="11">
        <f t="shared" si="11"/>
        <v>42115.547395833331</v>
      </c>
      <c r="W156">
        <f t="shared" si="13"/>
        <v>2015</v>
      </c>
    </row>
    <row r="157" spans="1:23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4"/>
        <v>20.25</v>
      </c>
      <c r="Q157" t="s">
        <v>8310</v>
      </c>
      <c r="R157" t="s">
        <v>8313</v>
      </c>
      <c r="S157">
        <v>1437657935</v>
      </c>
      <c r="T157">
        <v>1434201935</v>
      </c>
      <c r="U157" s="11">
        <f t="shared" si="10"/>
        <v>42208.559432870374</v>
      </c>
      <c r="V157" s="11">
        <f t="shared" si="11"/>
        <v>42168.559432870374</v>
      </c>
      <c r="W157">
        <f t="shared" si="13"/>
        <v>2015</v>
      </c>
    </row>
    <row r="158" spans="1:23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4"/>
        <v>119</v>
      </c>
      <c r="Q158" t="s">
        <v>8310</v>
      </c>
      <c r="R158" t="s">
        <v>8313</v>
      </c>
      <c r="S158">
        <v>1407034796</v>
      </c>
      <c r="T158">
        <v>1401850796</v>
      </c>
      <c r="U158" s="11">
        <f t="shared" si="10"/>
        <v>41854.124953703707</v>
      </c>
      <c r="V158" s="11">
        <f t="shared" si="11"/>
        <v>41794.124953703707</v>
      </c>
      <c r="W158">
        <f t="shared" si="13"/>
        <v>2014</v>
      </c>
    </row>
    <row r="159" spans="1:23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4"/>
        <v>4</v>
      </c>
      <c r="Q159" t="s">
        <v>8310</v>
      </c>
      <c r="R159" t="s">
        <v>8313</v>
      </c>
      <c r="S159">
        <v>1456523572</v>
      </c>
      <c r="T159">
        <v>1453931572</v>
      </c>
      <c r="U159" s="11">
        <f t="shared" si="10"/>
        <v>42426.911712962959</v>
      </c>
      <c r="V159" s="11">
        <f t="shared" si="11"/>
        <v>42396.911712962959</v>
      </c>
      <c r="W159">
        <f t="shared" si="13"/>
        <v>2016</v>
      </c>
    </row>
    <row r="160" spans="1:23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4"/>
        <v>0</v>
      </c>
      <c r="Q160" t="s">
        <v>8310</v>
      </c>
      <c r="R160" t="s">
        <v>8313</v>
      </c>
      <c r="S160">
        <v>1413942628</v>
      </c>
      <c r="T160">
        <v>1411350628</v>
      </c>
      <c r="U160" s="11">
        <f t="shared" si="10"/>
        <v>41934.07671296296</v>
      </c>
      <c r="V160" s="11">
        <f t="shared" si="11"/>
        <v>41904.07671296296</v>
      </c>
      <c r="W160">
        <f t="shared" si="13"/>
        <v>2014</v>
      </c>
    </row>
    <row r="161" spans="1:23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4"/>
        <v>10</v>
      </c>
      <c r="Q161" t="s">
        <v>8310</v>
      </c>
      <c r="R161" t="s">
        <v>8313</v>
      </c>
      <c r="S161">
        <v>1467541545</v>
      </c>
      <c r="T161">
        <v>1464085545</v>
      </c>
      <c r="U161" s="11">
        <f t="shared" si="10"/>
        <v>42554.434548611112</v>
      </c>
      <c r="V161" s="11">
        <f t="shared" si="11"/>
        <v>42514.434548611112</v>
      </c>
      <c r="W161">
        <f t="shared" si="13"/>
        <v>2016</v>
      </c>
    </row>
    <row r="162" spans="1:23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4"/>
        <v>0</v>
      </c>
      <c r="Q162" t="s">
        <v>8310</v>
      </c>
      <c r="R162" t="s">
        <v>8314</v>
      </c>
      <c r="S162">
        <v>1439675691</v>
      </c>
      <c r="T162">
        <v>1434491691</v>
      </c>
      <c r="U162" s="11">
        <f t="shared" si="10"/>
        <v>42231.913090277783</v>
      </c>
      <c r="V162" s="11">
        <f t="shared" si="11"/>
        <v>42171.913090277783</v>
      </c>
      <c r="W162">
        <f t="shared" si="13"/>
        <v>2015</v>
      </c>
    </row>
    <row r="163" spans="1:23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4"/>
        <v>5</v>
      </c>
      <c r="Q163" t="s">
        <v>8310</v>
      </c>
      <c r="R163" t="s">
        <v>8314</v>
      </c>
      <c r="S163">
        <v>1404318595</v>
      </c>
      <c r="T163">
        <v>1401726595</v>
      </c>
      <c r="U163" s="11">
        <f t="shared" si="10"/>
        <v>41822.687442129631</v>
      </c>
      <c r="V163" s="11">
        <f t="shared" si="11"/>
        <v>41792.687442129631</v>
      </c>
      <c r="W163">
        <f t="shared" si="13"/>
        <v>2014</v>
      </c>
    </row>
    <row r="164" spans="1:23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4"/>
        <v>43.5</v>
      </c>
      <c r="Q164" t="s">
        <v>8310</v>
      </c>
      <c r="R164" t="s">
        <v>8314</v>
      </c>
      <c r="S164">
        <v>1408232520</v>
      </c>
      <c r="T164">
        <v>1405393356</v>
      </c>
      <c r="U164" s="11">
        <f t="shared" si="10"/>
        <v>41867.987500000003</v>
      </c>
      <c r="V164" s="11">
        <f t="shared" si="11"/>
        <v>41835.126805555556</v>
      </c>
      <c r="W164">
        <f t="shared" si="13"/>
        <v>2014</v>
      </c>
    </row>
    <row r="165" spans="1:23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4"/>
        <v>0</v>
      </c>
      <c r="Q165" t="s">
        <v>8310</v>
      </c>
      <c r="R165" t="s">
        <v>8314</v>
      </c>
      <c r="S165">
        <v>1443657600</v>
      </c>
      <c r="T165">
        <v>1440716654</v>
      </c>
      <c r="U165" s="11">
        <f t="shared" si="10"/>
        <v>42278</v>
      </c>
      <c r="V165" s="11">
        <f t="shared" si="11"/>
        <v>42243.961273148147</v>
      </c>
      <c r="W165">
        <f t="shared" si="13"/>
        <v>2015</v>
      </c>
    </row>
    <row r="166" spans="1:23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4"/>
        <v>91.428571428571431</v>
      </c>
      <c r="Q166" t="s">
        <v>8310</v>
      </c>
      <c r="R166" t="s">
        <v>8314</v>
      </c>
      <c r="S166">
        <v>1411150701</v>
      </c>
      <c r="T166">
        <v>1405966701</v>
      </c>
      <c r="U166" s="11">
        <f t="shared" si="10"/>
        <v>41901.762743055559</v>
      </c>
      <c r="V166" s="11">
        <f t="shared" si="11"/>
        <v>41841.762743055559</v>
      </c>
      <c r="W166">
        <f t="shared" si="13"/>
        <v>2014</v>
      </c>
    </row>
    <row r="167" spans="1:23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4"/>
        <v>0</v>
      </c>
      <c r="Q167" t="s">
        <v>8310</v>
      </c>
      <c r="R167" t="s">
        <v>8314</v>
      </c>
      <c r="S167">
        <v>1452613724</v>
      </c>
      <c r="T167">
        <v>1450021724</v>
      </c>
      <c r="U167" s="11">
        <f t="shared" si="10"/>
        <v>42381.658842592587</v>
      </c>
      <c r="V167" s="11">
        <f t="shared" si="11"/>
        <v>42351.658842592587</v>
      </c>
      <c r="W167">
        <f t="shared" si="13"/>
        <v>2015</v>
      </c>
    </row>
    <row r="168" spans="1:23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4"/>
        <v>3000</v>
      </c>
      <c r="Q168" t="s">
        <v>8310</v>
      </c>
      <c r="R168" t="s">
        <v>8314</v>
      </c>
      <c r="S168">
        <v>1484531362</v>
      </c>
      <c r="T168">
        <v>1481939362</v>
      </c>
      <c r="U168" s="11">
        <f t="shared" si="10"/>
        <v>42751.075949074075</v>
      </c>
      <c r="V168" s="11">
        <f t="shared" si="11"/>
        <v>42721.075949074075</v>
      </c>
      <c r="W168">
        <f t="shared" si="13"/>
        <v>2016</v>
      </c>
    </row>
    <row r="169" spans="1:23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4"/>
        <v>5.5</v>
      </c>
      <c r="Q169" t="s">
        <v>8310</v>
      </c>
      <c r="R169" t="s">
        <v>8314</v>
      </c>
      <c r="S169">
        <v>1438726535</v>
      </c>
      <c r="T169">
        <v>1433542535</v>
      </c>
      <c r="U169" s="11">
        <f t="shared" si="10"/>
        <v>42220.927488425921</v>
      </c>
      <c r="V169" s="11">
        <f t="shared" si="11"/>
        <v>42160.927488425921</v>
      </c>
      <c r="W169">
        <f t="shared" si="13"/>
        <v>2015</v>
      </c>
    </row>
    <row r="170" spans="1:23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4"/>
        <v>108.33333333333333</v>
      </c>
      <c r="Q170" t="s">
        <v>8310</v>
      </c>
      <c r="R170" t="s">
        <v>8314</v>
      </c>
      <c r="S170">
        <v>1426791770</v>
      </c>
      <c r="T170">
        <v>1424203370</v>
      </c>
      <c r="U170" s="11">
        <f t="shared" si="10"/>
        <v>42082.793634259258</v>
      </c>
      <c r="V170" s="11">
        <f t="shared" si="11"/>
        <v>42052.83530092593</v>
      </c>
      <c r="W170">
        <f t="shared" si="13"/>
        <v>2015</v>
      </c>
    </row>
    <row r="171" spans="1:23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4"/>
        <v>56</v>
      </c>
      <c r="Q171" t="s">
        <v>8310</v>
      </c>
      <c r="R171" t="s">
        <v>8314</v>
      </c>
      <c r="S171">
        <v>1413634059</v>
      </c>
      <c r="T171">
        <v>1411042059</v>
      </c>
      <c r="U171" s="11">
        <f t="shared" si="10"/>
        <v>41930.505312499998</v>
      </c>
      <c r="V171" s="11">
        <f t="shared" si="11"/>
        <v>41900.505312499998</v>
      </c>
      <c r="W171">
        <f t="shared" si="13"/>
        <v>2014</v>
      </c>
    </row>
    <row r="172" spans="1:23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4"/>
        <v>32.5</v>
      </c>
      <c r="Q172" t="s">
        <v>8310</v>
      </c>
      <c r="R172" t="s">
        <v>8314</v>
      </c>
      <c r="S172">
        <v>1440912480</v>
      </c>
      <c r="T172">
        <v>1438385283</v>
      </c>
      <c r="U172" s="11">
        <f t="shared" si="10"/>
        <v>42246.227777777778</v>
      </c>
      <c r="V172" s="11">
        <f t="shared" si="11"/>
        <v>42216.977812500001</v>
      </c>
      <c r="W172">
        <f t="shared" si="13"/>
        <v>2015</v>
      </c>
    </row>
    <row r="173" spans="1:23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4"/>
        <v>1</v>
      </c>
      <c r="Q173" t="s">
        <v>8310</v>
      </c>
      <c r="R173" t="s">
        <v>8314</v>
      </c>
      <c r="S173">
        <v>1470975614</v>
      </c>
      <c r="T173">
        <v>1465791614</v>
      </c>
      <c r="U173" s="11">
        <f t="shared" si="10"/>
        <v>42594.180717592593</v>
      </c>
      <c r="V173" s="11">
        <f t="shared" si="11"/>
        <v>42534.180717592593</v>
      </c>
      <c r="W173">
        <f t="shared" si="13"/>
        <v>2016</v>
      </c>
    </row>
    <row r="174" spans="1:23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4"/>
        <v>0</v>
      </c>
      <c r="Q174" t="s">
        <v>8310</v>
      </c>
      <c r="R174" t="s">
        <v>8314</v>
      </c>
      <c r="S174">
        <v>1426753723</v>
      </c>
      <c r="T174">
        <v>1423733323</v>
      </c>
      <c r="U174" s="11">
        <f t="shared" si="10"/>
        <v>42082.353275462956</v>
      </c>
      <c r="V174" s="11">
        <f t="shared" si="11"/>
        <v>42047.394942129627</v>
      </c>
      <c r="W174">
        <f t="shared" si="13"/>
        <v>2015</v>
      </c>
    </row>
    <row r="175" spans="1:23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4"/>
        <v>0</v>
      </c>
      <c r="Q175" t="s">
        <v>8310</v>
      </c>
      <c r="R175" t="s">
        <v>8314</v>
      </c>
      <c r="S175">
        <v>1425131108</v>
      </c>
      <c r="T175">
        <v>1422539108</v>
      </c>
      <c r="U175" s="11">
        <f t="shared" si="10"/>
        <v>42063.573009259257</v>
      </c>
      <c r="V175" s="11">
        <f t="shared" si="11"/>
        <v>42033.573009259257</v>
      </c>
      <c r="W175">
        <f t="shared" si="13"/>
        <v>2015</v>
      </c>
    </row>
    <row r="176" spans="1:23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4"/>
        <v>0</v>
      </c>
      <c r="Q176" t="s">
        <v>8310</v>
      </c>
      <c r="R176" t="s">
        <v>8314</v>
      </c>
      <c r="S176">
        <v>1431108776</v>
      </c>
      <c r="T176">
        <v>1425924776</v>
      </c>
      <c r="U176" s="11">
        <f t="shared" si="10"/>
        <v>42132.758981481486</v>
      </c>
      <c r="V176" s="11">
        <f t="shared" si="11"/>
        <v>42072.758981481486</v>
      </c>
      <c r="W176">
        <f t="shared" si="13"/>
        <v>2015</v>
      </c>
    </row>
    <row r="177" spans="1:23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4"/>
        <v>49.884615384615387</v>
      </c>
      <c r="Q177" t="s">
        <v>8310</v>
      </c>
      <c r="R177" t="s">
        <v>8314</v>
      </c>
      <c r="S177">
        <v>1409337611</v>
      </c>
      <c r="T177">
        <v>1407177611</v>
      </c>
      <c r="U177" s="11">
        <f t="shared" si="10"/>
        <v>41880.777905092589</v>
      </c>
      <c r="V177" s="11">
        <f t="shared" si="11"/>
        <v>41855.777905092589</v>
      </c>
      <c r="W177">
        <f t="shared" si="13"/>
        <v>2014</v>
      </c>
    </row>
    <row r="178" spans="1:23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4"/>
        <v>0</v>
      </c>
      <c r="Q178" t="s">
        <v>8310</v>
      </c>
      <c r="R178" t="s">
        <v>8314</v>
      </c>
      <c r="S178">
        <v>1438803999</v>
      </c>
      <c r="T178">
        <v>1436211999</v>
      </c>
      <c r="U178" s="11">
        <f t="shared" si="10"/>
        <v>42221.824062500003</v>
      </c>
      <c r="V178" s="11">
        <f t="shared" si="11"/>
        <v>42191.824062500003</v>
      </c>
      <c r="W178">
        <f t="shared" si="13"/>
        <v>2015</v>
      </c>
    </row>
    <row r="179" spans="1:23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4"/>
        <v>25.714285714285715</v>
      </c>
      <c r="Q179" t="s">
        <v>8310</v>
      </c>
      <c r="R179" t="s">
        <v>8314</v>
      </c>
      <c r="S179">
        <v>1427155726</v>
      </c>
      <c r="T179">
        <v>1425690526</v>
      </c>
      <c r="U179" s="11">
        <f t="shared" si="10"/>
        <v>42087.00608796296</v>
      </c>
      <c r="V179" s="11">
        <f t="shared" si="11"/>
        <v>42070.047754629632</v>
      </c>
      <c r="W179">
        <f t="shared" si="13"/>
        <v>2015</v>
      </c>
    </row>
    <row r="180" spans="1:23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4"/>
        <v>0</v>
      </c>
      <c r="Q180" t="s">
        <v>8310</v>
      </c>
      <c r="R180" t="s">
        <v>8314</v>
      </c>
      <c r="S180">
        <v>1448582145</v>
      </c>
      <c r="T180">
        <v>1445986545</v>
      </c>
      <c r="U180" s="11">
        <f t="shared" si="10"/>
        <v>42334.997048611112</v>
      </c>
      <c r="V180" s="11">
        <f t="shared" si="11"/>
        <v>42304.955381944441</v>
      </c>
      <c r="W180">
        <f t="shared" si="13"/>
        <v>2015</v>
      </c>
    </row>
    <row r="181" spans="1:23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4"/>
        <v>100</v>
      </c>
      <c r="Q181" t="s">
        <v>8310</v>
      </c>
      <c r="R181" t="s">
        <v>8314</v>
      </c>
      <c r="S181">
        <v>1457056555</v>
      </c>
      <c r="T181">
        <v>1454464555</v>
      </c>
      <c r="U181" s="11">
        <f t="shared" si="10"/>
        <v>42433.080497685187</v>
      </c>
      <c r="V181" s="11">
        <f t="shared" si="11"/>
        <v>42403.080497685187</v>
      </c>
      <c r="W181">
        <f t="shared" si="13"/>
        <v>2016</v>
      </c>
    </row>
    <row r="182" spans="1:23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4"/>
        <v>30.846153846153847</v>
      </c>
      <c r="Q182" t="s">
        <v>8310</v>
      </c>
      <c r="R182" t="s">
        <v>8314</v>
      </c>
      <c r="S182">
        <v>1428951600</v>
      </c>
      <c r="T182">
        <v>1425512843</v>
      </c>
      <c r="U182" s="11">
        <f t="shared" si="10"/>
        <v>42107.791666666672</v>
      </c>
      <c r="V182" s="11">
        <f t="shared" si="11"/>
        <v>42067.991238425922</v>
      </c>
      <c r="W182">
        <f t="shared" si="13"/>
        <v>2015</v>
      </c>
    </row>
    <row r="183" spans="1:23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4"/>
        <v>180.5</v>
      </c>
      <c r="Q183" t="s">
        <v>8310</v>
      </c>
      <c r="R183" t="s">
        <v>8314</v>
      </c>
      <c r="S183">
        <v>1434995295</v>
      </c>
      <c r="T183">
        <v>1432403295</v>
      </c>
      <c r="U183" s="11">
        <f t="shared" si="10"/>
        <v>42177.741840277777</v>
      </c>
      <c r="V183" s="11">
        <f t="shared" si="11"/>
        <v>42147.741840277777</v>
      </c>
      <c r="W183">
        <f t="shared" si="13"/>
        <v>2015</v>
      </c>
    </row>
    <row r="184" spans="1:23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4"/>
        <v>0</v>
      </c>
      <c r="Q184" t="s">
        <v>8310</v>
      </c>
      <c r="R184" t="s">
        <v>8314</v>
      </c>
      <c r="S184">
        <v>1483748232</v>
      </c>
      <c r="T184">
        <v>1481156232</v>
      </c>
      <c r="U184" s="11">
        <f t="shared" si="10"/>
        <v>42742.011944444443</v>
      </c>
      <c r="V184" s="11">
        <f t="shared" si="11"/>
        <v>42712.011944444443</v>
      </c>
      <c r="W184">
        <f t="shared" si="13"/>
        <v>2016</v>
      </c>
    </row>
    <row r="185" spans="1:23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4"/>
        <v>373.5</v>
      </c>
      <c r="Q185" t="s">
        <v>8310</v>
      </c>
      <c r="R185" t="s">
        <v>8314</v>
      </c>
      <c r="S185">
        <v>1417033610</v>
      </c>
      <c r="T185">
        <v>1414438010</v>
      </c>
      <c r="U185" s="11">
        <f t="shared" si="10"/>
        <v>41969.851967592593</v>
      </c>
      <c r="V185" s="11">
        <f t="shared" si="11"/>
        <v>41939.810300925928</v>
      </c>
      <c r="W185">
        <f t="shared" si="13"/>
        <v>2014</v>
      </c>
    </row>
    <row r="186" spans="1:23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4"/>
        <v>25.5</v>
      </c>
      <c r="Q186" t="s">
        <v>8310</v>
      </c>
      <c r="R186" t="s">
        <v>8314</v>
      </c>
      <c r="S186">
        <v>1409543940</v>
      </c>
      <c r="T186">
        <v>1404586762</v>
      </c>
      <c r="U186" s="11">
        <f t="shared" si="10"/>
        <v>41883.165972222225</v>
      </c>
      <c r="V186" s="11">
        <f t="shared" si="11"/>
        <v>41825.791226851856</v>
      </c>
      <c r="W186">
        <f t="shared" si="13"/>
        <v>2014</v>
      </c>
    </row>
    <row r="187" spans="1:23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4"/>
        <v>220</v>
      </c>
      <c r="Q187" t="s">
        <v>8310</v>
      </c>
      <c r="R187" t="s">
        <v>8314</v>
      </c>
      <c r="S187">
        <v>1471557139</v>
      </c>
      <c r="T187">
        <v>1468965139</v>
      </c>
      <c r="U187" s="11">
        <f t="shared" si="10"/>
        <v>42600.91133101852</v>
      </c>
      <c r="V187" s="11">
        <f t="shared" si="11"/>
        <v>42570.91133101852</v>
      </c>
      <c r="W187">
        <f t="shared" si="13"/>
        <v>2016</v>
      </c>
    </row>
    <row r="188" spans="1:23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4"/>
        <v>0</v>
      </c>
      <c r="Q188" t="s">
        <v>8310</v>
      </c>
      <c r="R188" t="s">
        <v>8314</v>
      </c>
      <c r="S188">
        <v>1488571200</v>
      </c>
      <c r="T188">
        <v>1485977434</v>
      </c>
      <c r="U188" s="11">
        <f t="shared" si="10"/>
        <v>42797.833333333328</v>
      </c>
      <c r="V188" s="11">
        <f t="shared" si="11"/>
        <v>42767.812893518523</v>
      </c>
      <c r="W188">
        <f t="shared" si="13"/>
        <v>2017</v>
      </c>
    </row>
    <row r="189" spans="1:23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4"/>
        <v>160</v>
      </c>
      <c r="Q189" t="s">
        <v>8310</v>
      </c>
      <c r="R189" t="s">
        <v>8314</v>
      </c>
      <c r="S189">
        <v>1437461940</v>
      </c>
      <c r="T189">
        <v>1435383457</v>
      </c>
      <c r="U189" s="11">
        <f t="shared" si="10"/>
        <v>42206.290972222225</v>
      </c>
      <c r="V189" s="11">
        <f t="shared" si="11"/>
        <v>42182.234456018516</v>
      </c>
      <c r="W189">
        <f t="shared" si="13"/>
        <v>2015</v>
      </c>
    </row>
    <row r="190" spans="1:23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4"/>
        <v>0</v>
      </c>
      <c r="Q190" t="s">
        <v>8310</v>
      </c>
      <c r="R190" t="s">
        <v>8314</v>
      </c>
      <c r="S190">
        <v>1409891015</v>
      </c>
      <c r="T190">
        <v>1407299015</v>
      </c>
      <c r="U190" s="11">
        <f t="shared" si="10"/>
        <v>41887.18304398148</v>
      </c>
      <c r="V190" s="11">
        <f t="shared" si="11"/>
        <v>41857.18304398148</v>
      </c>
      <c r="W190">
        <f t="shared" si="13"/>
        <v>2014</v>
      </c>
    </row>
    <row r="191" spans="1:23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4"/>
        <v>69</v>
      </c>
      <c r="Q191" t="s">
        <v>8310</v>
      </c>
      <c r="R191" t="s">
        <v>8314</v>
      </c>
      <c r="S191">
        <v>1472920477</v>
      </c>
      <c r="T191">
        <v>1467736477</v>
      </c>
      <c r="U191" s="11">
        <f t="shared" si="10"/>
        <v>42616.690706018519</v>
      </c>
      <c r="V191" s="11">
        <f t="shared" si="11"/>
        <v>42556.690706018519</v>
      </c>
      <c r="W191">
        <f t="shared" si="13"/>
        <v>2016</v>
      </c>
    </row>
    <row r="192" spans="1:23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4"/>
        <v>50</v>
      </c>
      <c r="Q192" t="s">
        <v>8310</v>
      </c>
      <c r="R192" t="s">
        <v>8314</v>
      </c>
      <c r="S192">
        <v>1466091446</v>
      </c>
      <c r="T192">
        <v>1465227446</v>
      </c>
      <c r="U192" s="11">
        <f t="shared" si="10"/>
        <v>42537.650995370372</v>
      </c>
      <c r="V192" s="11">
        <f t="shared" si="11"/>
        <v>42527.650995370372</v>
      </c>
      <c r="W192">
        <f t="shared" si="13"/>
        <v>2016</v>
      </c>
    </row>
    <row r="193" spans="1:23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4"/>
        <v>83.333333333333329</v>
      </c>
      <c r="Q193" t="s">
        <v>8310</v>
      </c>
      <c r="R193" t="s">
        <v>8314</v>
      </c>
      <c r="S193">
        <v>1443782138</v>
      </c>
      <c r="T193">
        <v>1440326138</v>
      </c>
      <c r="U193" s="11">
        <f t="shared" si="10"/>
        <v>42279.441412037035</v>
      </c>
      <c r="V193" s="11">
        <f t="shared" si="11"/>
        <v>42239.441412037035</v>
      </c>
      <c r="W193">
        <f t="shared" si="13"/>
        <v>2015</v>
      </c>
    </row>
    <row r="194" spans="1:23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4"/>
        <v>5.666666666666667</v>
      </c>
      <c r="Q194" t="s">
        <v>8310</v>
      </c>
      <c r="R194" t="s">
        <v>8314</v>
      </c>
      <c r="S194">
        <v>1413572432</v>
      </c>
      <c r="T194">
        <v>1410980432</v>
      </c>
      <c r="U194" s="11">
        <f t="shared" ref="U194:U257" si="15">(((S194/60)/60)/24)+DATE(1970,1,1)</f>
        <v>41929.792037037041</v>
      </c>
      <c r="V194" s="11">
        <f t="shared" ref="V194:V257" si="16">(((T194/60)/60)/24)+DATE(1970,1,1)</f>
        <v>41899.792037037041</v>
      </c>
      <c r="W194">
        <f t="shared" si="13"/>
        <v>2014</v>
      </c>
    </row>
    <row r="195" spans="1:23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7">E195/D195</f>
        <v>0</v>
      </c>
      <c r="P195" s="6">
        <f t="shared" si="14"/>
        <v>0</v>
      </c>
      <c r="Q195" t="s">
        <v>8310</v>
      </c>
      <c r="R195" t="s">
        <v>8314</v>
      </c>
      <c r="S195">
        <v>1417217166</v>
      </c>
      <c r="T195">
        <v>1412029566</v>
      </c>
      <c r="U195" s="11">
        <f t="shared" si="15"/>
        <v>41971.976458333331</v>
      </c>
      <c r="V195" s="11">
        <f t="shared" si="16"/>
        <v>41911.934791666667</v>
      </c>
      <c r="W195">
        <f t="shared" ref="W195:W258" si="18">YEAR(V195)</f>
        <v>2014</v>
      </c>
    </row>
    <row r="196" spans="1:23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7"/>
        <v>1.1999999999999999E-3</v>
      </c>
      <c r="P196" s="6">
        <f t="shared" ref="P196:P259" si="19">IFERROR(E196/L196,0)</f>
        <v>1</v>
      </c>
      <c r="Q196" t="s">
        <v>8310</v>
      </c>
      <c r="R196" t="s">
        <v>8314</v>
      </c>
      <c r="S196">
        <v>1457308531</v>
      </c>
      <c r="T196">
        <v>1452124531</v>
      </c>
      <c r="U196" s="11">
        <f t="shared" si="15"/>
        <v>42435.996886574074</v>
      </c>
      <c r="V196" s="11">
        <f t="shared" si="16"/>
        <v>42375.996886574074</v>
      </c>
      <c r="W196">
        <f t="shared" si="18"/>
        <v>2016</v>
      </c>
    </row>
    <row r="197" spans="1:23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7"/>
        <v>0</v>
      </c>
      <c r="P197" s="6">
        <f t="shared" si="19"/>
        <v>0</v>
      </c>
      <c r="Q197" t="s">
        <v>8310</v>
      </c>
      <c r="R197" t="s">
        <v>8314</v>
      </c>
      <c r="S197">
        <v>1436544332</v>
      </c>
      <c r="T197">
        <v>1431360332</v>
      </c>
      <c r="U197" s="11">
        <f t="shared" si="15"/>
        <v>42195.67050925926</v>
      </c>
      <c r="V197" s="11">
        <f t="shared" si="16"/>
        <v>42135.67050925926</v>
      </c>
      <c r="W197">
        <f t="shared" si="18"/>
        <v>2015</v>
      </c>
    </row>
    <row r="198" spans="1:23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7"/>
        <v>0.41857142857142859</v>
      </c>
      <c r="P198" s="6">
        <f t="shared" si="19"/>
        <v>77.10526315789474</v>
      </c>
      <c r="Q198" t="s">
        <v>8310</v>
      </c>
      <c r="R198" t="s">
        <v>8314</v>
      </c>
      <c r="S198">
        <v>1444510800</v>
      </c>
      <c r="T198">
        <v>1442062898</v>
      </c>
      <c r="U198" s="11">
        <f t="shared" si="15"/>
        <v>42287.875</v>
      </c>
      <c r="V198" s="11">
        <f t="shared" si="16"/>
        <v>42259.542800925927</v>
      </c>
      <c r="W198">
        <f t="shared" si="18"/>
        <v>2015</v>
      </c>
    </row>
    <row r="199" spans="1:23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7"/>
        <v>0.1048</v>
      </c>
      <c r="P199" s="6">
        <f t="shared" si="19"/>
        <v>32.75</v>
      </c>
      <c r="Q199" t="s">
        <v>8310</v>
      </c>
      <c r="R199" t="s">
        <v>8314</v>
      </c>
      <c r="S199">
        <v>1487365200</v>
      </c>
      <c r="T199">
        <v>1483734100</v>
      </c>
      <c r="U199" s="11">
        <f t="shared" si="15"/>
        <v>42783.875</v>
      </c>
      <c r="V199" s="11">
        <f t="shared" si="16"/>
        <v>42741.848379629635</v>
      </c>
      <c r="W199">
        <f t="shared" si="18"/>
        <v>2017</v>
      </c>
    </row>
    <row r="200" spans="1:23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7"/>
        <v>1.116E-2</v>
      </c>
      <c r="P200" s="6">
        <f t="shared" si="19"/>
        <v>46.5</v>
      </c>
      <c r="Q200" t="s">
        <v>8310</v>
      </c>
      <c r="R200" t="s">
        <v>8314</v>
      </c>
      <c r="S200">
        <v>1412500322</v>
      </c>
      <c r="T200">
        <v>1409908322</v>
      </c>
      <c r="U200" s="11">
        <f t="shared" si="15"/>
        <v>41917.383356481485</v>
      </c>
      <c r="V200" s="11">
        <f t="shared" si="16"/>
        <v>41887.383356481485</v>
      </c>
      <c r="W200">
        <f t="shared" si="18"/>
        <v>2014</v>
      </c>
    </row>
    <row r="201" spans="1:23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7"/>
        <v>0</v>
      </c>
      <c r="P201" s="6">
        <f t="shared" si="19"/>
        <v>0</v>
      </c>
      <c r="Q201" t="s">
        <v>8310</v>
      </c>
      <c r="R201" t="s">
        <v>8314</v>
      </c>
      <c r="S201">
        <v>1472698702</v>
      </c>
      <c r="T201">
        <v>1470106702</v>
      </c>
      <c r="U201" s="11">
        <f t="shared" si="15"/>
        <v>42614.123865740738</v>
      </c>
      <c r="V201" s="11">
        <f t="shared" si="16"/>
        <v>42584.123865740738</v>
      </c>
      <c r="W201">
        <f t="shared" si="18"/>
        <v>2016</v>
      </c>
    </row>
    <row r="202" spans="1:23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7"/>
        <v>0.26192500000000002</v>
      </c>
      <c r="P202" s="6">
        <f t="shared" si="19"/>
        <v>87.308333333333337</v>
      </c>
      <c r="Q202" t="s">
        <v>8310</v>
      </c>
      <c r="R202" t="s">
        <v>8314</v>
      </c>
      <c r="S202">
        <v>1410746403</v>
      </c>
      <c r="T202">
        <v>1408154403</v>
      </c>
      <c r="U202" s="11">
        <f t="shared" si="15"/>
        <v>41897.083368055559</v>
      </c>
      <c r="V202" s="11">
        <f t="shared" si="16"/>
        <v>41867.083368055559</v>
      </c>
      <c r="W202">
        <f t="shared" si="18"/>
        <v>2014</v>
      </c>
    </row>
    <row r="203" spans="1:23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7"/>
        <v>0.58461538461538465</v>
      </c>
      <c r="P203" s="6">
        <f t="shared" si="19"/>
        <v>54.285714285714285</v>
      </c>
      <c r="Q203" t="s">
        <v>8310</v>
      </c>
      <c r="R203" t="s">
        <v>8314</v>
      </c>
      <c r="S203">
        <v>1423424329</v>
      </c>
      <c r="T203">
        <v>1421696329</v>
      </c>
      <c r="U203" s="11">
        <f t="shared" si="15"/>
        <v>42043.818622685183</v>
      </c>
      <c r="V203" s="11">
        <f t="shared" si="16"/>
        <v>42023.818622685183</v>
      </c>
      <c r="W203">
        <f t="shared" si="18"/>
        <v>2015</v>
      </c>
    </row>
    <row r="204" spans="1:23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7"/>
        <v>0</v>
      </c>
      <c r="P204" s="6">
        <f t="shared" si="19"/>
        <v>0</v>
      </c>
      <c r="Q204" t="s">
        <v>8310</v>
      </c>
      <c r="R204" t="s">
        <v>8314</v>
      </c>
      <c r="S204">
        <v>1444337940</v>
      </c>
      <c r="T204">
        <v>1441750564</v>
      </c>
      <c r="U204" s="11">
        <f t="shared" si="15"/>
        <v>42285.874305555553</v>
      </c>
      <c r="V204" s="11">
        <f t="shared" si="16"/>
        <v>42255.927824074075</v>
      </c>
      <c r="W204">
        <f t="shared" si="18"/>
        <v>2015</v>
      </c>
    </row>
    <row r="205" spans="1:23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7"/>
        <v>0.2984</v>
      </c>
      <c r="P205" s="6">
        <f t="shared" si="19"/>
        <v>93.25</v>
      </c>
      <c r="Q205" t="s">
        <v>8310</v>
      </c>
      <c r="R205" t="s">
        <v>8314</v>
      </c>
      <c r="S205">
        <v>1422562864</v>
      </c>
      <c r="T205">
        <v>1417378864</v>
      </c>
      <c r="U205" s="11">
        <f t="shared" si="15"/>
        <v>42033.847962962958</v>
      </c>
      <c r="V205" s="11">
        <f t="shared" si="16"/>
        <v>41973.847962962958</v>
      </c>
      <c r="W205">
        <f t="shared" si="18"/>
        <v>2014</v>
      </c>
    </row>
    <row r="206" spans="1:23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7"/>
        <v>0.50721666666666665</v>
      </c>
      <c r="P206" s="6">
        <f t="shared" si="19"/>
        <v>117.68368136117556</v>
      </c>
      <c r="Q206" t="s">
        <v>8310</v>
      </c>
      <c r="R206" t="s">
        <v>8314</v>
      </c>
      <c r="S206">
        <v>1470319203</v>
      </c>
      <c r="T206">
        <v>1467727203</v>
      </c>
      <c r="U206" s="11">
        <f t="shared" si="15"/>
        <v>42586.583368055552</v>
      </c>
      <c r="V206" s="11">
        <f t="shared" si="16"/>
        <v>42556.583368055552</v>
      </c>
      <c r="W206">
        <f t="shared" si="18"/>
        <v>2016</v>
      </c>
    </row>
    <row r="207" spans="1:23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7"/>
        <v>0.16250000000000001</v>
      </c>
      <c r="P207" s="6">
        <f t="shared" si="19"/>
        <v>76.470588235294116</v>
      </c>
      <c r="Q207" t="s">
        <v>8310</v>
      </c>
      <c r="R207" t="s">
        <v>8314</v>
      </c>
      <c r="S207">
        <v>1444144222</v>
      </c>
      <c r="T207">
        <v>1441120222</v>
      </c>
      <c r="U207" s="11">
        <f t="shared" si="15"/>
        <v>42283.632199074069</v>
      </c>
      <c r="V207" s="11">
        <f t="shared" si="16"/>
        <v>42248.632199074069</v>
      </c>
      <c r="W207">
        <f t="shared" si="18"/>
        <v>2015</v>
      </c>
    </row>
    <row r="208" spans="1:23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7"/>
        <v>0</v>
      </c>
      <c r="P208" s="6">
        <f t="shared" si="19"/>
        <v>0</v>
      </c>
      <c r="Q208" t="s">
        <v>8310</v>
      </c>
      <c r="R208" t="s">
        <v>8314</v>
      </c>
      <c r="S208">
        <v>1470441983</v>
      </c>
      <c r="T208">
        <v>1468627583</v>
      </c>
      <c r="U208" s="11">
        <f t="shared" si="15"/>
        <v>42588.004432870366</v>
      </c>
      <c r="V208" s="11">
        <f t="shared" si="16"/>
        <v>42567.004432870366</v>
      </c>
      <c r="W208">
        <f t="shared" si="18"/>
        <v>2016</v>
      </c>
    </row>
    <row r="209" spans="1:23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7"/>
        <v>0.15214285714285714</v>
      </c>
      <c r="P209" s="6">
        <f t="shared" si="19"/>
        <v>163.84615384615384</v>
      </c>
      <c r="Q209" t="s">
        <v>8310</v>
      </c>
      <c r="R209" t="s">
        <v>8314</v>
      </c>
      <c r="S209">
        <v>1420346638</v>
      </c>
      <c r="T209">
        <v>1417754638</v>
      </c>
      <c r="U209" s="11">
        <f t="shared" si="15"/>
        <v>42008.197199074071</v>
      </c>
      <c r="V209" s="11">
        <f t="shared" si="16"/>
        <v>41978.197199074071</v>
      </c>
      <c r="W209">
        <f t="shared" si="18"/>
        <v>2014</v>
      </c>
    </row>
    <row r="210" spans="1:23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7"/>
        <v>0</v>
      </c>
      <c r="P210" s="6">
        <f t="shared" si="19"/>
        <v>0</v>
      </c>
      <c r="Q210" t="s">
        <v>8310</v>
      </c>
      <c r="R210" t="s">
        <v>8314</v>
      </c>
      <c r="S210">
        <v>1418719967</v>
      </c>
      <c r="T210">
        <v>1416127967</v>
      </c>
      <c r="U210" s="11">
        <f t="shared" si="15"/>
        <v>41989.369988425926</v>
      </c>
      <c r="V210" s="11">
        <f t="shared" si="16"/>
        <v>41959.369988425926</v>
      </c>
      <c r="W210">
        <f t="shared" si="18"/>
        <v>2014</v>
      </c>
    </row>
    <row r="211" spans="1:23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7"/>
        <v>0</v>
      </c>
      <c r="P211" s="6">
        <f t="shared" si="19"/>
        <v>0</v>
      </c>
      <c r="Q211" t="s">
        <v>8310</v>
      </c>
      <c r="R211" t="s">
        <v>8314</v>
      </c>
      <c r="S211">
        <v>1436566135</v>
      </c>
      <c r="T211">
        <v>1433974135</v>
      </c>
      <c r="U211" s="11">
        <f t="shared" si="15"/>
        <v>42195.922858796301</v>
      </c>
      <c r="V211" s="11">
        <f t="shared" si="16"/>
        <v>42165.922858796301</v>
      </c>
      <c r="W211">
        <f t="shared" si="18"/>
        <v>2015</v>
      </c>
    </row>
    <row r="212" spans="1:23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7"/>
        <v>0.2525</v>
      </c>
      <c r="P212" s="6">
        <f t="shared" si="19"/>
        <v>91.818181818181813</v>
      </c>
      <c r="Q212" t="s">
        <v>8310</v>
      </c>
      <c r="R212" t="s">
        <v>8314</v>
      </c>
      <c r="S212">
        <v>1443675600</v>
      </c>
      <c r="T212">
        <v>1441157592</v>
      </c>
      <c r="U212" s="11">
        <f t="shared" si="15"/>
        <v>42278.208333333328</v>
      </c>
      <c r="V212" s="11">
        <f t="shared" si="16"/>
        <v>42249.064722222218</v>
      </c>
      <c r="W212">
        <f t="shared" si="18"/>
        <v>2015</v>
      </c>
    </row>
    <row r="213" spans="1:23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7"/>
        <v>0.44600000000000001</v>
      </c>
      <c r="P213" s="6">
        <f t="shared" si="19"/>
        <v>185.83333333333334</v>
      </c>
      <c r="Q213" t="s">
        <v>8310</v>
      </c>
      <c r="R213" t="s">
        <v>8314</v>
      </c>
      <c r="S213">
        <v>1442634617</v>
      </c>
      <c r="T213">
        <v>1440042617</v>
      </c>
      <c r="U213" s="11">
        <f t="shared" si="15"/>
        <v>42266.159918981488</v>
      </c>
      <c r="V213" s="11">
        <f t="shared" si="16"/>
        <v>42236.159918981488</v>
      </c>
      <c r="W213">
        <f t="shared" si="18"/>
        <v>2015</v>
      </c>
    </row>
    <row r="214" spans="1:23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7"/>
        <v>1.5873015873015873E-4</v>
      </c>
      <c r="P214" s="6">
        <f t="shared" si="19"/>
        <v>1</v>
      </c>
      <c r="Q214" t="s">
        <v>8310</v>
      </c>
      <c r="R214" t="s">
        <v>8314</v>
      </c>
      <c r="S214">
        <v>1460837320</v>
      </c>
      <c r="T214">
        <v>1455656920</v>
      </c>
      <c r="U214" s="11">
        <f t="shared" si="15"/>
        <v>42476.839351851857</v>
      </c>
      <c r="V214" s="11">
        <f t="shared" si="16"/>
        <v>42416.881018518514</v>
      </c>
      <c r="W214">
        <f t="shared" si="18"/>
        <v>2016</v>
      </c>
    </row>
    <row r="215" spans="1:23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7"/>
        <v>4.0000000000000002E-4</v>
      </c>
      <c r="P215" s="6">
        <f t="shared" si="19"/>
        <v>20</v>
      </c>
      <c r="Q215" t="s">
        <v>8310</v>
      </c>
      <c r="R215" t="s">
        <v>8314</v>
      </c>
      <c r="S215">
        <v>1439734001</v>
      </c>
      <c r="T215">
        <v>1437142547</v>
      </c>
      <c r="U215" s="11">
        <f t="shared" si="15"/>
        <v>42232.587974537033</v>
      </c>
      <c r="V215" s="11">
        <f t="shared" si="16"/>
        <v>42202.594293981485</v>
      </c>
      <c r="W215">
        <f t="shared" si="18"/>
        <v>2015</v>
      </c>
    </row>
    <row r="216" spans="1:23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7"/>
        <v>8.0000000000000007E-5</v>
      </c>
      <c r="P216" s="6">
        <f t="shared" si="19"/>
        <v>1</v>
      </c>
      <c r="Q216" t="s">
        <v>8310</v>
      </c>
      <c r="R216" t="s">
        <v>8314</v>
      </c>
      <c r="S216">
        <v>1425655349</v>
      </c>
      <c r="T216">
        <v>1420471349</v>
      </c>
      <c r="U216" s="11">
        <f t="shared" si="15"/>
        <v>42069.64061342593</v>
      </c>
      <c r="V216" s="11">
        <f t="shared" si="16"/>
        <v>42009.64061342593</v>
      </c>
      <c r="W216">
        <f t="shared" si="18"/>
        <v>2015</v>
      </c>
    </row>
    <row r="217" spans="1:23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7"/>
        <v>2.2727272727272726E-3</v>
      </c>
      <c r="P217" s="6">
        <f t="shared" si="19"/>
        <v>10</v>
      </c>
      <c r="Q217" t="s">
        <v>8310</v>
      </c>
      <c r="R217" t="s">
        <v>8314</v>
      </c>
      <c r="S217">
        <v>1455753540</v>
      </c>
      <c r="T217">
        <v>1452058282</v>
      </c>
      <c r="U217" s="11">
        <f t="shared" si="15"/>
        <v>42417.999305555553</v>
      </c>
      <c r="V217" s="11">
        <f t="shared" si="16"/>
        <v>42375.230115740742</v>
      </c>
      <c r="W217">
        <f t="shared" si="18"/>
        <v>2016</v>
      </c>
    </row>
    <row r="218" spans="1:23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7"/>
        <v>0.55698440000000005</v>
      </c>
      <c r="P218" s="6">
        <f t="shared" si="19"/>
        <v>331.53833333333336</v>
      </c>
      <c r="Q218" t="s">
        <v>8310</v>
      </c>
      <c r="R218" t="s">
        <v>8314</v>
      </c>
      <c r="S218">
        <v>1429740037</v>
      </c>
      <c r="T218">
        <v>1425423637</v>
      </c>
      <c r="U218" s="11">
        <f t="shared" si="15"/>
        <v>42116.917094907403</v>
      </c>
      <c r="V218" s="11">
        <f t="shared" si="16"/>
        <v>42066.958761574075</v>
      </c>
      <c r="W218">
        <f t="shared" si="18"/>
        <v>2015</v>
      </c>
    </row>
    <row r="219" spans="1:23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7"/>
        <v>0.11942999999999999</v>
      </c>
      <c r="P219" s="6">
        <f t="shared" si="19"/>
        <v>314.28947368421052</v>
      </c>
      <c r="Q219" t="s">
        <v>8310</v>
      </c>
      <c r="R219" t="s">
        <v>8314</v>
      </c>
      <c r="S219">
        <v>1419780149</v>
      </c>
      <c r="T219">
        <v>1417101749</v>
      </c>
      <c r="U219" s="11">
        <f t="shared" si="15"/>
        <v>42001.64061342593</v>
      </c>
      <c r="V219" s="11">
        <f t="shared" si="16"/>
        <v>41970.64061342593</v>
      </c>
      <c r="W219">
        <f t="shared" si="18"/>
        <v>2014</v>
      </c>
    </row>
    <row r="220" spans="1:23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7"/>
        <v>0.02</v>
      </c>
      <c r="P220" s="6">
        <f t="shared" si="19"/>
        <v>100</v>
      </c>
      <c r="Q220" t="s">
        <v>8310</v>
      </c>
      <c r="R220" t="s">
        <v>8314</v>
      </c>
      <c r="S220">
        <v>1431702289</v>
      </c>
      <c r="T220">
        <v>1426518289</v>
      </c>
      <c r="U220" s="11">
        <f t="shared" si="15"/>
        <v>42139.628344907411</v>
      </c>
      <c r="V220" s="11">
        <f t="shared" si="16"/>
        <v>42079.628344907411</v>
      </c>
      <c r="W220">
        <f t="shared" si="18"/>
        <v>2015</v>
      </c>
    </row>
    <row r="221" spans="1:23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7"/>
        <v>0.17630000000000001</v>
      </c>
      <c r="P221" s="6">
        <f t="shared" si="19"/>
        <v>115.98684210526316</v>
      </c>
      <c r="Q221" t="s">
        <v>8310</v>
      </c>
      <c r="R221" t="s">
        <v>8314</v>
      </c>
      <c r="S221">
        <v>1459493940</v>
      </c>
      <c r="T221">
        <v>1456732225</v>
      </c>
      <c r="U221" s="11">
        <f t="shared" si="15"/>
        <v>42461.290972222225</v>
      </c>
      <c r="V221" s="11">
        <f t="shared" si="16"/>
        <v>42429.326678240745</v>
      </c>
      <c r="W221">
        <f t="shared" si="18"/>
        <v>2016</v>
      </c>
    </row>
    <row r="222" spans="1:23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7"/>
        <v>7.1999999999999998E-3</v>
      </c>
      <c r="P222" s="6">
        <f t="shared" si="19"/>
        <v>120</v>
      </c>
      <c r="Q222" t="s">
        <v>8310</v>
      </c>
      <c r="R222" t="s">
        <v>8314</v>
      </c>
      <c r="S222">
        <v>1440101160</v>
      </c>
      <c r="T222">
        <v>1436542030</v>
      </c>
      <c r="U222" s="11">
        <f t="shared" si="15"/>
        <v>42236.837499999994</v>
      </c>
      <c r="V222" s="11">
        <f t="shared" si="16"/>
        <v>42195.643865740742</v>
      </c>
      <c r="W222">
        <f t="shared" si="18"/>
        <v>2015</v>
      </c>
    </row>
    <row r="223" spans="1:23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7"/>
        <v>0</v>
      </c>
      <c r="P223" s="6">
        <f t="shared" si="19"/>
        <v>0</v>
      </c>
      <c r="Q223" t="s">
        <v>8310</v>
      </c>
      <c r="R223" t="s">
        <v>8314</v>
      </c>
      <c r="S223">
        <v>1427569564</v>
      </c>
      <c r="T223">
        <v>1422389164</v>
      </c>
      <c r="U223" s="11">
        <f t="shared" si="15"/>
        <v>42091.79587962963</v>
      </c>
      <c r="V223" s="11">
        <f t="shared" si="16"/>
        <v>42031.837546296301</v>
      </c>
      <c r="W223">
        <f t="shared" si="18"/>
        <v>2015</v>
      </c>
    </row>
    <row r="224" spans="1:23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7"/>
        <v>0.13</v>
      </c>
      <c r="P224" s="6">
        <f t="shared" si="19"/>
        <v>65</v>
      </c>
      <c r="Q224" t="s">
        <v>8310</v>
      </c>
      <c r="R224" t="s">
        <v>8314</v>
      </c>
      <c r="S224">
        <v>1427423940</v>
      </c>
      <c r="T224">
        <v>1422383318</v>
      </c>
      <c r="U224" s="11">
        <f t="shared" si="15"/>
        <v>42090.110416666663</v>
      </c>
      <c r="V224" s="11">
        <f t="shared" si="16"/>
        <v>42031.769884259258</v>
      </c>
      <c r="W224">
        <f t="shared" si="18"/>
        <v>2015</v>
      </c>
    </row>
    <row r="225" spans="1:23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7"/>
        <v>0</v>
      </c>
      <c r="P225" s="6">
        <f t="shared" si="19"/>
        <v>0</v>
      </c>
      <c r="Q225" t="s">
        <v>8310</v>
      </c>
      <c r="R225" t="s">
        <v>8314</v>
      </c>
      <c r="S225">
        <v>1463879100</v>
      </c>
      <c r="T225">
        <v>1461287350</v>
      </c>
      <c r="U225" s="11">
        <f t="shared" si="15"/>
        <v>42512.045138888891</v>
      </c>
      <c r="V225" s="11">
        <f t="shared" si="16"/>
        <v>42482.048032407409</v>
      </c>
      <c r="W225">
        <f t="shared" si="18"/>
        <v>2016</v>
      </c>
    </row>
    <row r="226" spans="1:23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7"/>
        <v>0</v>
      </c>
      <c r="P226" s="6">
        <f t="shared" si="19"/>
        <v>0</v>
      </c>
      <c r="Q226" t="s">
        <v>8310</v>
      </c>
      <c r="R226" t="s">
        <v>8314</v>
      </c>
      <c r="S226">
        <v>1436506726</v>
      </c>
      <c r="T226">
        <v>1431322726</v>
      </c>
      <c r="U226" s="11">
        <f t="shared" si="15"/>
        <v>42195.235254629632</v>
      </c>
      <c r="V226" s="11">
        <f t="shared" si="16"/>
        <v>42135.235254629632</v>
      </c>
      <c r="W226">
        <f t="shared" si="18"/>
        <v>2015</v>
      </c>
    </row>
    <row r="227" spans="1:23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7"/>
        <v>0</v>
      </c>
      <c r="P227" s="6">
        <f t="shared" si="19"/>
        <v>0</v>
      </c>
      <c r="Q227" t="s">
        <v>8310</v>
      </c>
      <c r="R227" t="s">
        <v>8314</v>
      </c>
      <c r="S227">
        <v>1460153054</v>
      </c>
      <c r="T227">
        <v>1457564654</v>
      </c>
      <c r="U227" s="11">
        <f t="shared" si="15"/>
        <v>42468.919606481482</v>
      </c>
      <c r="V227" s="11">
        <f t="shared" si="16"/>
        <v>42438.961273148147</v>
      </c>
      <c r="W227">
        <f t="shared" si="18"/>
        <v>2016</v>
      </c>
    </row>
    <row r="228" spans="1:23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7"/>
        <v>8.6206896551724137E-3</v>
      </c>
      <c r="P228" s="6">
        <f t="shared" si="19"/>
        <v>125</v>
      </c>
      <c r="Q228" t="s">
        <v>8310</v>
      </c>
      <c r="R228" t="s">
        <v>8314</v>
      </c>
      <c r="S228">
        <v>1433064540</v>
      </c>
      <c r="T228">
        <v>1428854344</v>
      </c>
      <c r="U228" s="11">
        <f t="shared" si="15"/>
        <v>42155.395138888889</v>
      </c>
      <c r="V228" s="11">
        <f t="shared" si="16"/>
        <v>42106.666018518517</v>
      </c>
      <c r="W228">
        <f t="shared" si="18"/>
        <v>2015</v>
      </c>
    </row>
    <row r="229" spans="1:23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7"/>
        <v>0</v>
      </c>
      <c r="P229" s="6">
        <f t="shared" si="19"/>
        <v>0</v>
      </c>
      <c r="Q229" t="s">
        <v>8310</v>
      </c>
      <c r="R229" t="s">
        <v>8314</v>
      </c>
      <c r="S229">
        <v>1436477241</v>
      </c>
      <c r="T229">
        <v>1433885241</v>
      </c>
      <c r="U229" s="11">
        <f t="shared" si="15"/>
        <v>42194.893993055557</v>
      </c>
      <c r="V229" s="11">
        <f t="shared" si="16"/>
        <v>42164.893993055557</v>
      </c>
      <c r="W229">
        <f t="shared" si="18"/>
        <v>2015</v>
      </c>
    </row>
    <row r="230" spans="1:23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7"/>
        <v>0</v>
      </c>
      <c r="P230" s="6">
        <f t="shared" si="19"/>
        <v>0</v>
      </c>
      <c r="Q230" t="s">
        <v>8310</v>
      </c>
      <c r="R230" t="s">
        <v>8314</v>
      </c>
      <c r="S230">
        <v>1433176105</v>
      </c>
      <c r="T230">
        <v>1427992105</v>
      </c>
      <c r="U230" s="11">
        <f t="shared" si="15"/>
        <v>42156.686400462961</v>
      </c>
      <c r="V230" s="11">
        <f t="shared" si="16"/>
        <v>42096.686400462961</v>
      </c>
      <c r="W230">
        <f t="shared" si="18"/>
        <v>2015</v>
      </c>
    </row>
    <row r="231" spans="1:23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7"/>
        <v>0</v>
      </c>
      <c r="P231" s="6">
        <f t="shared" si="19"/>
        <v>0</v>
      </c>
      <c r="Q231" t="s">
        <v>8310</v>
      </c>
      <c r="R231" t="s">
        <v>8314</v>
      </c>
      <c r="S231">
        <v>1455402297</v>
      </c>
      <c r="T231">
        <v>1452810297</v>
      </c>
      <c r="U231" s="11">
        <f t="shared" si="15"/>
        <v>42413.933993055558</v>
      </c>
      <c r="V231" s="11">
        <f t="shared" si="16"/>
        <v>42383.933993055558</v>
      </c>
      <c r="W231">
        <f t="shared" si="18"/>
        <v>2016</v>
      </c>
    </row>
    <row r="232" spans="1:23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7"/>
        <v>4.0000000000000001E-3</v>
      </c>
      <c r="P232" s="6">
        <f t="shared" si="19"/>
        <v>30</v>
      </c>
      <c r="Q232" t="s">
        <v>8310</v>
      </c>
      <c r="R232" t="s">
        <v>8314</v>
      </c>
      <c r="S232">
        <v>1433443151</v>
      </c>
      <c r="T232">
        <v>1430851151</v>
      </c>
      <c r="U232" s="11">
        <f t="shared" si="15"/>
        <v>42159.777210648142</v>
      </c>
      <c r="V232" s="11">
        <f t="shared" si="16"/>
        <v>42129.777210648142</v>
      </c>
      <c r="W232">
        <f t="shared" si="18"/>
        <v>2015</v>
      </c>
    </row>
    <row r="233" spans="1:23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7"/>
        <v>0</v>
      </c>
      <c r="P233" s="6">
        <f t="shared" si="19"/>
        <v>0</v>
      </c>
      <c r="Q233" t="s">
        <v>8310</v>
      </c>
      <c r="R233" t="s">
        <v>8314</v>
      </c>
      <c r="S233">
        <v>1451775651</v>
      </c>
      <c r="T233">
        <v>1449183651</v>
      </c>
      <c r="U233" s="11">
        <f t="shared" si="15"/>
        <v>42371.958923611113</v>
      </c>
      <c r="V233" s="11">
        <f t="shared" si="16"/>
        <v>42341.958923611113</v>
      </c>
      <c r="W233">
        <f t="shared" si="18"/>
        <v>2015</v>
      </c>
    </row>
    <row r="234" spans="1:23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7"/>
        <v>2.75E-2</v>
      </c>
      <c r="P234" s="6">
        <f t="shared" si="19"/>
        <v>15.714285714285714</v>
      </c>
      <c r="Q234" t="s">
        <v>8310</v>
      </c>
      <c r="R234" t="s">
        <v>8314</v>
      </c>
      <c r="S234">
        <v>1425066546</v>
      </c>
      <c r="T234">
        <v>1422474546</v>
      </c>
      <c r="U234" s="11">
        <f t="shared" si="15"/>
        <v>42062.82576388889</v>
      </c>
      <c r="V234" s="11">
        <f t="shared" si="16"/>
        <v>42032.82576388889</v>
      </c>
      <c r="W234">
        <f t="shared" si="18"/>
        <v>2015</v>
      </c>
    </row>
    <row r="235" spans="1:23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7"/>
        <v>0</v>
      </c>
      <c r="P235" s="6">
        <f t="shared" si="19"/>
        <v>0</v>
      </c>
      <c r="Q235" t="s">
        <v>8310</v>
      </c>
      <c r="R235" t="s">
        <v>8314</v>
      </c>
      <c r="S235">
        <v>1475185972</v>
      </c>
      <c r="T235">
        <v>1472593972</v>
      </c>
      <c r="U235" s="11">
        <f t="shared" si="15"/>
        <v>42642.911712962959</v>
      </c>
      <c r="V235" s="11">
        <f t="shared" si="16"/>
        <v>42612.911712962959</v>
      </c>
      <c r="W235">
        <f t="shared" si="18"/>
        <v>2016</v>
      </c>
    </row>
    <row r="236" spans="1:23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7"/>
        <v>0.40100000000000002</v>
      </c>
      <c r="P236" s="6">
        <f t="shared" si="19"/>
        <v>80.2</v>
      </c>
      <c r="Q236" t="s">
        <v>8310</v>
      </c>
      <c r="R236" t="s">
        <v>8314</v>
      </c>
      <c r="S236">
        <v>1434847859</v>
      </c>
      <c r="T236">
        <v>1431391859</v>
      </c>
      <c r="U236" s="11">
        <f t="shared" si="15"/>
        <v>42176.035405092596</v>
      </c>
      <c r="V236" s="11">
        <f t="shared" si="16"/>
        <v>42136.035405092596</v>
      </c>
      <c r="W236">
        <f t="shared" si="18"/>
        <v>2015</v>
      </c>
    </row>
    <row r="237" spans="1:23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7"/>
        <v>0</v>
      </c>
      <c r="P237" s="6">
        <f t="shared" si="19"/>
        <v>0</v>
      </c>
      <c r="Q237" t="s">
        <v>8310</v>
      </c>
      <c r="R237" t="s">
        <v>8314</v>
      </c>
      <c r="S237">
        <v>1436478497</v>
      </c>
      <c r="T237">
        <v>1433886497</v>
      </c>
      <c r="U237" s="11">
        <f t="shared" si="15"/>
        <v>42194.908530092594</v>
      </c>
      <c r="V237" s="11">
        <f t="shared" si="16"/>
        <v>42164.908530092594</v>
      </c>
      <c r="W237">
        <f t="shared" si="18"/>
        <v>2015</v>
      </c>
    </row>
    <row r="238" spans="1:23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7"/>
        <v>0</v>
      </c>
      <c r="P238" s="6">
        <f t="shared" si="19"/>
        <v>0</v>
      </c>
      <c r="Q238" t="s">
        <v>8310</v>
      </c>
      <c r="R238" t="s">
        <v>8314</v>
      </c>
      <c r="S238">
        <v>1451952000</v>
      </c>
      <c r="T238">
        <v>1447380099</v>
      </c>
      <c r="U238" s="11">
        <f t="shared" si="15"/>
        <v>42374</v>
      </c>
      <c r="V238" s="11">
        <f t="shared" si="16"/>
        <v>42321.08447916666</v>
      </c>
      <c r="W238">
        <f t="shared" si="18"/>
        <v>2015</v>
      </c>
    </row>
    <row r="239" spans="1:23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7"/>
        <v>3.3333333333333335E-3</v>
      </c>
      <c r="P239" s="6">
        <f t="shared" si="19"/>
        <v>50</v>
      </c>
      <c r="Q239" t="s">
        <v>8310</v>
      </c>
      <c r="R239" t="s">
        <v>8314</v>
      </c>
      <c r="S239">
        <v>1457445069</v>
      </c>
      <c r="T239">
        <v>1452261069</v>
      </c>
      <c r="U239" s="11">
        <f t="shared" si="15"/>
        <v>42437.577187499999</v>
      </c>
      <c r="V239" s="11">
        <f t="shared" si="16"/>
        <v>42377.577187499999</v>
      </c>
      <c r="W239">
        <f t="shared" si="18"/>
        <v>2016</v>
      </c>
    </row>
    <row r="240" spans="1:23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7"/>
        <v>0</v>
      </c>
      <c r="P240" s="6">
        <f t="shared" si="19"/>
        <v>0</v>
      </c>
      <c r="Q240" t="s">
        <v>8310</v>
      </c>
      <c r="R240" t="s">
        <v>8314</v>
      </c>
      <c r="S240">
        <v>1483088400</v>
      </c>
      <c r="T240">
        <v>1481324760</v>
      </c>
      <c r="U240" s="11">
        <f t="shared" si="15"/>
        <v>42734.375</v>
      </c>
      <c r="V240" s="11">
        <f t="shared" si="16"/>
        <v>42713.962499999994</v>
      </c>
      <c r="W240">
        <f t="shared" si="18"/>
        <v>2016</v>
      </c>
    </row>
    <row r="241" spans="1:23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7"/>
        <v>0.25</v>
      </c>
      <c r="P241" s="6">
        <f t="shared" si="19"/>
        <v>50</v>
      </c>
      <c r="Q241" t="s">
        <v>8310</v>
      </c>
      <c r="R241" t="s">
        <v>8314</v>
      </c>
      <c r="S241">
        <v>1446984000</v>
      </c>
      <c r="T241">
        <v>1445308730</v>
      </c>
      <c r="U241" s="11">
        <f t="shared" si="15"/>
        <v>42316.5</v>
      </c>
      <c r="V241" s="11">
        <f t="shared" si="16"/>
        <v>42297.110300925924</v>
      </c>
      <c r="W241">
        <f t="shared" si="18"/>
        <v>2015</v>
      </c>
    </row>
    <row r="242" spans="1:23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7"/>
        <v>1.0763413333333334</v>
      </c>
      <c r="P242" s="6">
        <f t="shared" si="19"/>
        <v>117.84759124087591</v>
      </c>
      <c r="Q242" t="s">
        <v>8310</v>
      </c>
      <c r="R242" t="s">
        <v>8315</v>
      </c>
      <c r="S242">
        <v>1367773211</v>
      </c>
      <c r="T242">
        <v>1363885211</v>
      </c>
      <c r="U242" s="11">
        <f t="shared" si="15"/>
        <v>41399.708460648151</v>
      </c>
      <c r="V242" s="11">
        <f t="shared" si="16"/>
        <v>41354.708460648151</v>
      </c>
      <c r="W242">
        <f t="shared" si="18"/>
        <v>2013</v>
      </c>
    </row>
    <row r="243" spans="1:23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7"/>
        <v>1.1263736263736264</v>
      </c>
      <c r="P243" s="6">
        <f t="shared" si="19"/>
        <v>109.04255319148936</v>
      </c>
      <c r="Q243" t="s">
        <v>8310</v>
      </c>
      <c r="R243" t="s">
        <v>8315</v>
      </c>
      <c r="S243">
        <v>1419180304</v>
      </c>
      <c r="T243">
        <v>1415292304</v>
      </c>
      <c r="U243" s="11">
        <f t="shared" si="15"/>
        <v>41994.697962962964</v>
      </c>
      <c r="V243" s="11">
        <f t="shared" si="16"/>
        <v>41949.697962962964</v>
      </c>
      <c r="W243">
        <f t="shared" si="18"/>
        <v>2014</v>
      </c>
    </row>
    <row r="244" spans="1:23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7"/>
        <v>1.1346153846153846</v>
      </c>
      <c r="P244" s="6">
        <f t="shared" si="19"/>
        <v>73.019801980198025</v>
      </c>
      <c r="Q244" t="s">
        <v>8310</v>
      </c>
      <c r="R244" t="s">
        <v>8315</v>
      </c>
      <c r="S244">
        <v>1324381790</v>
      </c>
      <c r="T244">
        <v>1321357790</v>
      </c>
      <c r="U244" s="11">
        <f t="shared" si="15"/>
        <v>40897.492939814816</v>
      </c>
      <c r="V244" s="11">
        <f t="shared" si="16"/>
        <v>40862.492939814816</v>
      </c>
      <c r="W244">
        <f t="shared" si="18"/>
        <v>2011</v>
      </c>
    </row>
    <row r="245" spans="1:23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7"/>
        <v>1.0259199999999999</v>
      </c>
      <c r="P245" s="6">
        <f t="shared" si="19"/>
        <v>78.195121951219505</v>
      </c>
      <c r="Q245" t="s">
        <v>8310</v>
      </c>
      <c r="R245" t="s">
        <v>8315</v>
      </c>
      <c r="S245">
        <v>1393031304</v>
      </c>
      <c r="T245">
        <v>1390439304</v>
      </c>
      <c r="U245" s="11">
        <f t="shared" si="15"/>
        <v>41692.047500000001</v>
      </c>
      <c r="V245" s="11">
        <f t="shared" si="16"/>
        <v>41662.047500000001</v>
      </c>
      <c r="W245">
        <f t="shared" si="18"/>
        <v>2014</v>
      </c>
    </row>
    <row r="246" spans="1:23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7"/>
        <v>1.1375714285714287</v>
      </c>
      <c r="P246" s="6">
        <f t="shared" si="19"/>
        <v>47.398809523809526</v>
      </c>
      <c r="Q246" t="s">
        <v>8310</v>
      </c>
      <c r="R246" t="s">
        <v>8315</v>
      </c>
      <c r="S246">
        <v>1268723160</v>
      </c>
      <c r="T246">
        <v>1265269559</v>
      </c>
      <c r="U246" s="11">
        <f t="shared" si="15"/>
        <v>40253.29583333333</v>
      </c>
      <c r="V246" s="11">
        <f t="shared" si="16"/>
        <v>40213.323599537034</v>
      </c>
      <c r="W246">
        <f t="shared" si="18"/>
        <v>2010</v>
      </c>
    </row>
    <row r="247" spans="1:23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7"/>
        <v>1.0371999999999999</v>
      </c>
      <c r="P247" s="6">
        <f t="shared" si="19"/>
        <v>54.020833333333336</v>
      </c>
      <c r="Q247" t="s">
        <v>8310</v>
      </c>
      <c r="R247" t="s">
        <v>8315</v>
      </c>
      <c r="S247">
        <v>1345079785</v>
      </c>
      <c r="T247">
        <v>1342487785</v>
      </c>
      <c r="U247" s="11">
        <f t="shared" si="15"/>
        <v>41137.053067129629</v>
      </c>
      <c r="V247" s="11">
        <f t="shared" si="16"/>
        <v>41107.053067129629</v>
      </c>
      <c r="W247">
        <f t="shared" si="18"/>
        <v>2012</v>
      </c>
    </row>
    <row r="248" spans="1:23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7"/>
        <v>3.0546000000000002</v>
      </c>
      <c r="P248" s="6">
        <f t="shared" si="19"/>
        <v>68.488789237668158</v>
      </c>
      <c r="Q248" t="s">
        <v>8310</v>
      </c>
      <c r="R248" t="s">
        <v>8315</v>
      </c>
      <c r="S248">
        <v>1292665405</v>
      </c>
      <c r="T248">
        <v>1288341805</v>
      </c>
      <c r="U248" s="11">
        <f t="shared" si="15"/>
        <v>40530.405150462961</v>
      </c>
      <c r="V248" s="11">
        <f t="shared" si="16"/>
        <v>40480.363483796296</v>
      </c>
      <c r="W248">
        <f t="shared" si="18"/>
        <v>2010</v>
      </c>
    </row>
    <row r="249" spans="1:23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7"/>
        <v>1.341</v>
      </c>
      <c r="P249" s="6">
        <f t="shared" si="19"/>
        <v>108.14516129032258</v>
      </c>
      <c r="Q249" t="s">
        <v>8310</v>
      </c>
      <c r="R249" t="s">
        <v>8315</v>
      </c>
      <c r="S249">
        <v>1287200340</v>
      </c>
      <c r="T249">
        <v>1284042614</v>
      </c>
      <c r="U249" s="11">
        <f t="shared" si="15"/>
        <v>40467.152083333334</v>
      </c>
      <c r="V249" s="11">
        <f t="shared" si="16"/>
        <v>40430.604328703703</v>
      </c>
      <c r="W249">
        <f t="shared" si="18"/>
        <v>2010</v>
      </c>
    </row>
    <row r="250" spans="1:23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7"/>
        <v>1.0133294117647058</v>
      </c>
      <c r="P250" s="6">
        <f t="shared" si="19"/>
        <v>589.95205479452056</v>
      </c>
      <c r="Q250" t="s">
        <v>8310</v>
      </c>
      <c r="R250" t="s">
        <v>8315</v>
      </c>
      <c r="S250">
        <v>1325961309</v>
      </c>
      <c r="T250">
        <v>1322073309</v>
      </c>
      <c r="U250" s="11">
        <f t="shared" si="15"/>
        <v>40915.774409722224</v>
      </c>
      <c r="V250" s="11">
        <f t="shared" si="16"/>
        <v>40870.774409722224</v>
      </c>
      <c r="W250">
        <f t="shared" si="18"/>
        <v>2011</v>
      </c>
    </row>
    <row r="251" spans="1:23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7"/>
        <v>1.1292</v>
      </c>
      <c r="P251" s="6">
        <f t="shared" si="19"/>
        <v>48.051063829787232</v>
      </c>
      <c r="Q251" t="s">
        <v>8310</v>
      </c>
      <c r="R251" t="s">
        <v>8315</v>
      </c>
      <c r="S251">
        <v>1282498800</v>
      </c>
      <c r="T251">
        <v>1275603020</v>
      </c>
      <c r="U251" s="11">
        <f t="shared" si="15"/>
        <v>40412.736111111109</v>
      </c>
      <c r="V251" s="11">
        <f t="shared" si="16"/>
        <v>40332.923842592594</v>
      </c>
      <c r="W251">
        <f t="shared" si="18"/>
        <v>2010</v>
      </c>
    </row>
    <row r="252" spans="1:23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7"/>
        <v>1.0558333333333334</v>
      </c>
      <c r="P252" s="6">
        <f t="shared" si="19"/>
        <v>72.482837528604122</v>
      </c>
      <c r="Q252" t="s">
        <v>8310</v>
      </c>
      <c r="R252" t="s">
        <v>8315</v>
      </c>
      <c r="S252">
        <v>1370525691</v>
      </c>
      <c r="T252">
        <v>1367933691</v>
      </c>
      <c r="U252" s="11">
        <f t="shared" si="15"/>
        <v>41431.565868055557</v>
      </c>
      <c r="V252" s="11">
        <f t="shared" si="16"/>
        <v>41401.565868055557</v>
      </c>
      <c r="W252">
        <f t="shared" si="18"/>
        <v>2013</v>
      </c>
    </row>
    <row r="253" spans="1:23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7"/>
        <v>1.2557142857142858</v>
      </c>
      <c r="P253" s="6">
        <f t="shared" si="19"/>
        <v>57.077922077922075</v>
      </c>
      <c r="Q253" t="s">
        <v>8310</v>
      </c>
      <c r="R253" t="s">
        <v>8315</v>
      </c>
      <c r="S253">
        <v>1337194800</v>
      </c>
      <c r="T253">
        <v>1334429646</v>
      </c>
      <c r="U253" s="11">
        <f t="shared" si="15"/>
        <v>41045.791666666664</v>
      </c>
      <c r="V253" s="11">
        <f t="shared" si="16"/>
        <v>41013.787569444445</v>
      </c>
      <c r="W253">
        <f t="shared" si="18"/>
        <v>2012</v>
      </c>
    </row>
    <row r="254" spans="1:23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7"/>
        <v>1.8455999999999999</v>
      </c>
      <c r="P254" s="6">
        <f t="shared" si="19"/>
        <v>85.444444444444443</v>
      </c>
      <c r="Q254" t="s">
        <v>8310</v>
      </c>
      <c r="R254" t="s">
        <v>8315</v>
      </c>
      <c r="S254">
        <v>1275364740</v>
      </c>
      <c r="T254">
        <v>1269878058</v>
      </c>
      <c r="U254" s="11">
        <f t="shared" si="15"/>
        <v>40330.165972222225</v>
      </c>
      <c r="V254" s="11">
        <f t="shared" si="16"/>
        <v>40266.662708333337</v>
      </c>
      <c r="W254">
        <f t="shared" si="18"/>
        <v>2010</v>
      </c>
    </row>
    <row r="255" spans="1:23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7"/>
        <v>1.0073333333333334</v>
      </c>
      <c r="P255" s="6">
        <f t="shared" si="19"/>
        <v>215.85714285714286</v>
      </c>
      <c r="Q255" t="s">
        <v>8310</v>
      </c>
      <c r="R255" t="s">
        <v>8315</v>
      </c>
      <c r="S255">
        <v>1329320235</v>
      </c>
      <c r="T255">
        <v>1326728235</v>
      </c>
      <c r="U255" s="11">
        <f t="shared" si="15"/>
        <v>40954.650868055556</v>
      </c>
      <c r="V255" s="11">
        <f t="shared" si="16"/>
        <v>40924.650868055556</v>
      </c>
      <c r="W255">
        <f t="shared" si="18"/>
        <v>2012</v>
      </c>
    </row>
    <row r="256" spans="1:23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7"/>
        <v>1.1694724999999999</v>
      </c>
      <c r="P256" s="6">
        <f t="shared" si="19"/>
        <v>89.38643312101911</v>
      </c>
      <c r="Q256" t="s">
        <v>8310</v>
      </c>
      <c r="R256" t="s">
        <v>8315</v>
      </c>
      <c r="S256">
        <v>1445047200</v>
      </c>
      <c r="T256">
        <v>1442443910</v>
      </c>
      <c r="U256" s="11">
        <f t="shared" si="15"/>
        <v>42294.083333333328</v>
      </c>
      <c r="V256" s="11">
        <f t="shared" si="16"/>
        <v>42263.952662037031</v>
      </c>
      <c r="W256">
        <f t="shared" si="18"/>
        <v>2015</v>
      </c>
    </row>
    <row r="257" spans="1:23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7"/>
        <v>1.0673325</v>
      </c>
      <c r="P257" s="6">
        <f t="shared" si="19"/>
        <v>45.418404255319146</v>
      </c>
      <c r="Q257" t="s">
        <v>8310</v>
      </c>
      <c r="R257" t="s">
        <v>8315</v>
      </c>
      <c r="S257">
        <v>1300275482</v>
      </c>
      <c r="T257">
        <v>1297687082</v>
      </c>
      <c r="U257" s="11">
        <f t="shared" si="15"/>
        <v>40618.48474537037</v>
      </c>
      <c r="V257" s="11">
        <f t="shared" si="16"/>
        <v>40588.526412037041</v>
      </c>
      <c r="W257">
        <f t="shared" si="18"/>
        <v>2011</v>
      </c>
    </row>
    <row r="258" spans="1:23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7"/>
        <v>1.391</v>
      </c>
      <c r="P258" s="6">
        <f t="shared" si="19"/>
        <v>65.756363636363631</v>
      </c>
      <c r="Q258" t="s">
        <v>8310</v>
      </c>
      <c r="R258" t="s">
        <v>8315</v>
      </c>
      <c r="S258">
        <v>1363458467</v>
      </c>
      <c r="T258">
        <v>1360866467</v>
      </c>
      <c r="U258" s="11">
        <f t="shared" ref="U258:U321" si="20">(((S258/60)/60)/24)+DATE(1970,1,1)</f>
        <v>41349.769293981481</v>
      </c>
      <c r="V258" s="11">
        <f t="shared" ref="V258:V321" si="21">(((T258/60)/60)/24)+DATE(1970,1,1)</f>
        <v>41319.769293981481</v>
      </c>
      <c r="W258">
        <f t="shared" si="18"/>
        <v>2013</v>
      </c>
    </row>
    <row r="259" spans="1:23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2">E259/D259</f>
        <v>1.0672648571428571</v>
      </c>
      <c r="P259" s="6">
        <f t="shared" si="19"/>
        <v>66.70405357142856</v>
      </c>
      <c r="Q259" t="s">
        <v>8310</v>
      </c>
      <c r="R259" t="s">
        <v>8315</v>
      </c>
      <c r="S259">
        <v>1463670162</v>
      </c>
      <c r="T259">
        <v>1461078162</v>
      </c>
      <c r="U259" s="11">
        <f t="shared" si="20"/>
        <v>42509.626875000002</v>
      </c>
      <c r="V259" s="11">
        <f t="shared" si="21"/>
        <v>42479.626875000002</v>
      </c>
      <c r="W259">
        <f t="shared" ref="W259:W322" si="23">YEAR(V259)</f>
        <v>2016</v>
      </c>
    </row>
    <row r="260" spans="1:23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2"/>
        <v>1.9114</v>
      </c>
      <c r="P260" s="6">
        <f t="shared" ref="P260:P323" si="24">IFERROR(E260/L260,0)</f>
        <v>83.345930232558146</v>
      </c>
      <c r="Q260" t="s">
        <v>8310</v>
      </c>
      <c r="R260" t="s">
        <v>8315</v>
      </c>
      <c r="S260">
        <v>1308359666</v>
      </c>
      <c r="T260">
        <v>1305767666</v>
      </c>
      <c r="U260" s="11">
        <f t="shared" si="20"/>
        <v>40712.051689814813</v>
      </c>
      <c r="V260" s="11">
        <f t="shared" si="21"/>
        <v>40682.051689814813</v>
      </c>
      <c r="W260">
        <f t="shared" si="23"/>
        <v>2011</v>
      </c>
    </row>
    <row r="261" spans="1:23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2"/>
        <v>1.3193789333333332</v>
      </c>
      <c r="P261" s="6">
        <f t="shared" si="24"/>
        <v>105.04609341825902</v>
      </c>
      <c r="Q261" t="s">
        <v>8310</v>
      </c>
      <c r="R261" t="s">
        <v>8315</v>
      </c>
      <c r="S261">
        <v>1428514969</v>
      </c>
      <c r="T261">
        <v>1425922969</v>
      </c>
      <c r="U261" s="11">
        <f t="shared" si="20"/>
        <v>42102.738067129627</v>
      </c>
      <c r="V261" s="11">
        <f t="shared" si="21"/>
        <v>42072.738067129627</v>
      </c>
      <c r="W261">
        <f t="shared" si="23"/>
        <v>2015</v>
      </c>
    </row>
    <row r="262" spans="1:23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2"/>
        <v>1.0640000000000001</v>
      </c>
      <c r="P262" s="6">
        <f t="shared" si="24"/>
        <v>120.90909090909091</v>
      </c>
      <c r="Q262" t="s">
        <v>8310</v>
      </c>
      <c r="R262" t="s">
        <v>8315</v>
      </c>
      <c r="S262">
        <v>1279360740</v>
      </c>
      <c r="T262">
        <v>1275415679</v>
      </c>
      <c r="U262" s="11">
        <f t="shared" si="20"/>
        <v>40376.415972222225</v>
      </c>
      <c r="V262" s="11">
        <f t="shared" si="21"/>
        <v>40330.755543981482</v>
      </c>
      <c r="W262">
        <f t="shared" si="23"/>
        <v>2010</v>
      </c>
    </row>
    <row r="263" spans="1:23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2"/>
        <v>1.0740000000000001</v>
      </c>
      <c r="P263" s="6">
        <f t="shared" si="24"/>
        <v>97.63636363636364</v>
      </c>
      <c r="Q263" t="s">
        <v>8310</v>
      </c>
      <c r="R263" t="s">
        <v>8315</v>
      </c>
      <c r="S263">
        <v>1339080900</v>
      </c>
      <c r="T263">
        <v>1334783704</v>
      </c>
      <c r="U263" s="11">
        <f t="shared" si="20"/>
        <v>41067.621527777781</v>
      </c>
      <c r="V263" s="11">
        <f t="shared" si="21"/>
        <v>41017.885462962964</v>
      </c>
      <c r="W263">
        <f t="shared" si="23"/>
        <v>2012</v>
      </c>
    </row>
    <row r="264" spans="1:23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2"/>
        <v>2.4</v>
      </c>
      <c r="P264" s="6">
        <f t="shared" si="24"/>
        <v>41.379310344827587</v>
      </c>
      <c r="Q264" t="s">
        <v>8310</v>
      </c>
      <c r="R264" t="s">
        <v>8315</v>
      </c>
      <c r="S264">
        <v>1298699828</v>
      </c>
      <c r="T264">
        <v>1294811828</v>
      </c>
      <c r="U264" s="11">
        <f t="shared" si="20"/>
        <v>40600.24800925926</v>
      </c>
      <c r="V264" s="11">
        <f t="shared" si="21"/>
        <v>40555.24800925926</v>
      </c>
      <c r="W264">
        <f t="shared" si="23"/>
        <v>2011</v>
      </c>
    </row>
    <row r="265" spans="1:23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2"/>
        <v>1.1808107999999999</v>
      </c>
      <c r="P265" s="6">
        <f t="shared" si="24"/>
        <v>30.654485981308412</v>
      </c>
      <c r="Q265" t="s">
        <v>8310</v>
      </c>
      <c r="R265" t="s">
        <v>8315</v>
      </c>
      <c r="S265">
        <v>1348786494</v>
      </c>
      <c r="T265">
        <v>1346194494</v>
      </c>
      <c r="U265" s="11">
        <f t="shared" si="20"/>
        <v>41179.954791666663</v>
      </c>
      <c r="V265" s="11">
        <f t="shared" si="21"/>
        <v>41149.954791666663</v>
      </c>
      <c r="W265">
        <f t="shared" si="23"/>
        <v>2012</v>
      </c>
    </row>
    <row r="266" spans="1:23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2"/>
        <v>1.1819999999999999</v>
      </c>
      <c r="P266" s="6">
        <f t="shared" si="24"/>
        <v>64.945054945054949</v>
      </c>
      <c r="Q266" t="s">
        <v>8310</v>
      </c>
      <c r="R266" t="s">
        <v>8315</v>
      </c>
      <c r="S266">
        <v>1336747995</v>
      </c>
      <c r="T266">
        <v>1334155995</v>
      </c>
      <c r="U266" s="11">
        <f t="shared" si="20"/>
        <v>41040.620312500003</v>
      </c>
      <c r="V266" s="11">
        <f t="shared" si="21"/>
        <v>41010.620312500003</v>
      </c>
      <c r="W266">
        <f t="shared" si="23"/>
        <v>2012</v>
      </c>
    </row>
    <row r="267" spans="1:23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2"/>
        <v>1.111</v>
      </c>
      <c r="P267" s="6">
        <f t="shared" si="24"/>
        <v>95.775862068965523</v>
      </c>
      <c r="Q267" t="s">
        <v>8310</v>
      </c>
      <c r="R267" t="s">
        <v>8315</v>
      </c>
      <c r="S267">
        <v>1273522560</v>
      </c>
      <c r="T267">
        <v>1269928430</v>
      </c>
      <c r="U267" s="11">
        <f t="shared" si="20"/>
        <v>40308.844444444447</v>
      </c>
      <c r="V267" s="11">
        <f t="shared" si="21"/>
        <v>40267.245717592588</v>
      </c>
      <c r="W267">
        <f t="shared" si="23"/>
        <v>2010</v>
      </c>
    </row>
    <row r="268" spans="1:23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2"/>
        <v>1.4550000000000001</v>
      </c>
      <c r="P268" s="6">
        <f t="shared" si="24"/>
        <v>40.416666666666664</v>
      </c>
      <c r="Q268" t="s">
        <v>8310</v>
      </c>
      <c r="R268" t="s">
        <v>8315</v>
      </c>
      <c r="S268">
        <v>1271994660</v>
      </c>
      <c r="T268">
        <v>1264565507</v>
      </c>
      <c r="U268" s="11">
        <f t="shared" si="20"/>
        <v>40291.160416666666</v>
      </c>
      <c r="V268" s="11">
        <f t="shared" si="21"/>
        <v>40205.174849537041</v>
      </c>
      <c r="W268">
        <f t="shared" si="23"/>
        <v>2010</v>
      </c>
    </row>
    <row r="269" spans="1:23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2"/>
        <v>1.3162883248730965</v>
      </c>
      <c r="P269" s="6">
        <f t="shared" si="24"/>
        <v>78.578424242424248</v>
      </c>
      <c r="Q269" t="s">
        <v>8310</v>
      </c>
      <c r="R269" t="s">
        <v>8315</v>
      </c>
      <c r="S269">
        <v>1403693499</v>
      </c>
      <c r="T269">
        <v>1401101499</v>
      </c>
      <c r="U269" s="11">
        <f t="shared" si="20"/>
        <v>41815.452534722222</v>
      </c>
      <c r="V269" s="11">
        <f t="shared" si="21"/>
        <v>41785.452534722222</v>
      </c>
      <c r="W269">
        <f t="shared" si="23"/>
        <v>2014</v>
      </c>
    </row>
    <row r="270" spans="1:23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2"/>
        <v>1.1140000000000001</v>
      </c>
      <c r="P270" s="6">
        <f t="shared" si="24"/>
        <v>50.18018018018018</v>
      </c>
      <c r="Q270" t="s">
        <v>8310</v>
      </c>
      <c r="R270" t="s">
        <v>8315</v>
      </c>
      <c r="S270">
        <v>1320640778</v>
      </c>
      <c r="T270">
        <v>1316749178</v>
      </c>
      <c r="U270" s="11">
        <f t="shared" si="20"/>
        <v>40854.194189814814</v>
      </c>
      <c r="V270" s="11">
        <f t="shared" si="21"/>
        <v>40809.15252314815</v>
      </c>
      <c r="W270">
        <f t="shared" si="23"/>
        <v>2011</v>
      </c>
    </row>
    <row r="271" spans="1:23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2"/>
        <v>1.4723377</v>
      </c>
      <c r="P271" s="6">
        <f t="shared" si="24"/>
        <v>92.251735588972423</v>
      </c>
      <c r="Q271" t="s">
        <v>8310</v>
      </c>
      <c r="R271" t="s">
        <v>8315</v>
      </c>
      <c r="S271">
        <v>1487738622</v>
      </c>
      <c r="T271">
        <v>1485146622</v>
      </c>
      <c r="U271" s="11">
        <f t="shared" si="20"/>
        <v>42788.197013888886</v>
      </c>
      <c r="V271" s="11">
        <f t="shared" si="21"/>
        <v>42758.197013888886</v>
      </c>
      <c r="W271">
        <f t="shared" si="23"/>
        <v>2017</v>
      </c>
    </row>
    <row r="272" spans="1:23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2"/>
        <v>1.5260869565217392</v>
      </c>
      <c r="P272" s="6">
        <f t="shared" si="24"/>
        <v>57.540983606557376</v>
      </c>
      <c r="Q272" t="s">
        <v>8310</v>
      </c>
      <c r="R272" t="s">
        <v>8315</v>
      </c>
      <c r="S272">
        <v>1306296000</v>
      </c>
      <c r="T272">
        <v>1301950070</v>
      </c>
      <c r="U272" s="11">
        <f t="shared" si="20"/>
        <v>40688.166666666664</v>
      </c>
      <c r="V272" s="11">
        <f t="shared" si="21"/>
        <v>40637.866550925923</v>
      </c>
      <c r="W272">
        <f t="shared" si="23"/>
        <v>2011</v>
      </c>
    </row>
    <row r="273" spans="1:23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2"/>
        <v>1.0468</v>
      </c>
      <c r="P273" s="6">
        <f t="shared" si="24"/>
        <v>109.42160278745645</v>
      </c>
      <c r="Q273" t="s">
        <v>8310</v>
      </c>
      <c r="R273" t="s">
        <v>8315</v>
      </c>
      <c r="S273">
        <v>1388649600</v>
      </c>
      <c r="T273">
        <v>1386123861</v>
      </c>
      <c r="U273" s="11">
        <f t="shared" si="20"/>
        <v>41641.333333333336</v>
      </c>
      <c r="V273" s="11">
        <f t="shared" si="21"/>
        <v>41612.10024305556</v>
      </c>
      <c r="W273">
        <f t="shared" si="23"/>
        <v>2013</v>
      </c>
    </row>
    <row r="274" spans="1:23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2"/>
        <v>1.7743366666666667</v>
      </c>
      <c r="P274" s="6">
        <f t="shared" si="24"/>
        <v>81.892461538461546</v>
      </c>
      <c r="Q274" t="s">
        <v>8310</v>
      </c>
      <c r="R274" t="s">
        <v>8315</v>
      </c>
      <c r="S274">
        <v>1272480540</v>
      </c>
      <c r="T274">
        <v>1267220191</v>
      </c>
      <c r="U274" s="11">
        <f t="shared" si="20"/>
        <v>40296.78402777778</v>
      </c>
      <c r="V274" s="11">
        <f t="shared" si="21"/>
        <v>40235.900358796294</v>
      </c>
      <c r="W274">
        <f t="shared" si="23"/>
        <v>2010</v>
      </c>
    </row>
    <row r="275" spans="1:23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2"/>
        <v>1.077758</v>
      </c>
      <c r="P275" s="6">
        <f t="shared" si="24"/>
        <v>45.667711864406776</v>
      </c>
      <c r="Q275" t="s">
        <v>8310</v>
      </c>
      <c r="R275" t="s">
        <v>8315</v>
      </c>
      <c r="S275">
        <v>1309694266</v>
      </c>
      <c r="T275">
        <v>1307102266</v>
      </c>
      <c r="U275" s="11">
        <f t="shared" si="20"/>
        <v>40727.498449074075</v>
      </c>
      <c r="V275" s="11">
        <f t="shared" si="21"/>
        <v>40697.498449074075</v>
      </c>
      <c r="W275">
        <f t="shared" si="23"/>
        <v>2011</v>
      </c>
    </row>
    <row r="276" spans="1:23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2"/>
        <v>1.56</v>
      </c>
      <c r="P276" s="6">
        <f t="shared" si="24"/>
        <v>55.221238938053098</v>
      </c>
      <c r="Q276" t="s">
        <v>8310</v>
      </c>
      <c r="R276" t="s">
        <v>8315</v>
      </c>
      <c r="S276">
        <v>1333609140</v>
      </c>
      <c r="T276">
        <v>1330638829</v>
      </c>
      <c r="U276" s="11">
        <f t="shared" si="20"/>
        <v>41004.290972222225</v>
      </c>
      <c r="V276" s="11">
        <f t="shared" si="21"/>
        <v>40969.912372685183</v>
      </c>
      <c r="W276">
        <f t="shared" si="23"/>
        <v>2012</v>
      </c>
    </row>
    <row r="277" spans="1:23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2"/>
        <v>1.08395</v>
      </c>
      <c r="P277" s="6">
        <f t="shared" si="24"/>
        <v>65.298192771084331</v>
      </c>
      <c r="Q277" t="s">
        <v>8310</v>
      </c>
      <c r="R277" t="s">
        <v>8315</v>
      </c>
      <c r="S277">
        <v>1352511966</v>
      </c>
      <c r="T277">
        <v>1349916366</v>
      </c>
      <c r="U277" s="11">
        <f t="shared" si="20"/>
        <v>41223.073680555557</v>
      </c>
      <c r="V277" s="11">
        <f t="shared" si="21"/>
        <v>41193.032013888893</v>
      </c>
      <c r="W277">
        <f t="shared" si="23"/>
        <v>2012</v>
      </c>
    </row>
    <row r="278" spans="1:23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2"/>
        <v>1.476</v>
      </c>
      <c r="P278" s="6">
        <f t="shared" si="24"/>
        <v>95.225806451612897</v>
      </c>
      <c r="Q278" t="s">
        <v>8310</v>
      </c>
      <c r="R278" t="s">
        <v>8315</v>
      </c>
      <c r="S278">
        <v>1335574674</v>
      </c>
      <c r="T278">
        <v>1330394274</v>
      </c>
      <c r="U278" s="11">
        <f t="shared" si="20"/>
        <v>41027.040208333332</v>
      </c>
      <c r="V278" s="11">
        <f t="shared" si="21"/>
        <v>40967.081874999996</v>
      </c>
      <c r="W278">
        <f t="shared" si="23"/>
        <v>2012</v>
      </c>
    </row>
    <row r="279" spans="1:23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2"/>
        <v>1.1038153846153846</v>
      </c>
      <c r="P279" s="6">
        <f t="shared" si="24"/>
        <v>75.444794952681391</v>
      </c>
      <c r="Q279" t="s">
        <v>8310</v>
      </c>
      <c r="R279" t="s">
        <v>8315</v>
      </c>
      <c r="S279">
        <v>1432416219</v>
      </c>
      <c r="T279">
        <v>1429824219</v>
      </c>
      <c r="U279" s="11">
        <f t="shared" si="20"/>
        <v>42147.891423611116</v>
      </c>
      <c r="V279" s="11">
        <f t="shared" si="21"/>
        <v>42117.891423611116</v>
      </c>
      <c r="W279">
        <f t="shared" si="23"/>
        <v>2015</v>
      </c>
    </row>
    <row r="280" spans="1:23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2"/>
        <v>1.5034814814814814</v>
      </c>
      <c r="P280" s="6">
        <f t="shared" si="24"/>
        <v>97.816867469879512</v>
      </c>
      <c r="Q280" t="s">
        <v>8310</v>
      </c>
      <c r="R280" t="s">
        <v>8315</v>
      </c>
      <c r="S280">
        <v>1350003539</v>
      </c>
      <c r="T280">
        <v>1347411539</v>
      </c>
      <c r="U280" s="11">
        <f t="shared" si="20"/>
        <v>41194.040960648148</v>
      </c>
      <c r="V280" s="11">
        <f t="shared" si="21"/>
        <v>41164.040960648148</v>
      </c>
      <c r="W280">
        <f t="shared" si="23"/>
        <v>2012</v>
      </c>
    </row>
    <row r="281" spans="1:23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2"/>
        <v>1.5731829411764706</v>
      </c>
      <c r="P281" s="6">
        <f t="shared" si="24"/>
        <v>87.685606557377056</v>
      </c>
      <c r="Q281" t="s">
        <v>8310</v>
      </c>
      <c r="R281" t="s">
        <v>8315</v>
      </c>
      <c r="S281">
        <v>1488160860</v>
      </c>
      <c r="T281">
        <v>1485237096</v>
      </c>
      <c r="U281" s="11">
        <f t="shared" si="20"/>
        <v>42793.084027777775</v>
      </c>
      <c r="V281" s="11">
        <f t="shared" si="21"/>
        <v>42759.244166666671</v>
      </c>
      <c r="W281">
        <f t="shared" si="23"/>
        <v>2017</v>
      </c>
    </row>
    <row r="282" spans="1:23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2"/>
        <v>1.5614399999999999</v>
      </c>
      <c r="P282" s="6">
        <f t="shared" si="24"/>
        <v>54.748948106591868</v>
      </c>
      <c r="Q282" t="s">
        <v>8310</v>
      </c>
      <c r="R282" t="s">
        <v>8315</v>
      </c>
      <c r="S282">
        <v>1401459035</v>
      </c>
      <c r="T282">
        <v>1397571035</v>
      </c>
      <c r="U282" s="11">
        <f t="shared" si="20"/>
        <v>41789.590682870366</v>
      </c>
      <c r="V282" s="11">
        <f t="shared" si="21"/>
        <v>41744.590682870366</v>
      </c>
      <c r="W282">
        <f t="shared" si="23"/>
        <v>2014</v>
      </c>
    </row>
    <row r="283" spans="1:23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2"/>
        <v>1.2058763636363636</v>
      </c>
      <c r="P283" s="6">
        <f t="shared" si="24"/>
        <v>83.953417721518989</v>
      </c>
      <c r="Q283" t="s">
        <v>8310</v>
      </c>
      <c r="R283" t="s">
        <v>8315</v>
      </c>
      <c r="S283">
        <v>1249932360</v>
      </c>
      <c r="T283">
        <v>1242532513</v>
      </c>
      <c r="U283" s="11">
        <f t="shared" si="20"/>
        <v>40035.80972222222</v>
      </c>
      <c r="V283" s="11">
        <f t="shared" si="21"/>
        <v>39950.163344907407</v>
      </c>
      <c r="W283">
        <f t="shared" si="23"/>
        <v>2009</v>
      </c>
    </row>
    <row r="284" spans="1:23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2"/>
        <v>1.0118888888888888</v>
      </c>
      <c r="P284" s="6">
        <f t="shared" si="24"/>
        <v>254.38547486033519</v>
      </c>
      <c r="Q284" t="s">
        <v>8310</v>
      </c>
      <c r="R284" t="s">
        <v>8315</v>
      </c>
      <c r="S284">
        <v>1266876000</v>
      </c>
      <c r="T284">
        <v>1263679492</v>
      </c>
      <c r="U284" s="11">
        <f t="shared" si="20"/>
        <v>40231.916666666664</v>
      </c>
      <c r="V284" s="11">
        <f t="shared" si="21"/>
        <v>40194.920046296298</v>
      </c>
      <c r="W284">
        <f t="shared" si="23"/>
        <v>2010</v>
      </c>
    </row>
    <row r="285" spans="1:23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2"/>
        <v>1.142725</v>
      </c>
      <c r="P285" s="6">
        <f t="shared" si="24"/>
        <v>101.8269801980198</v>
      </c>
      <c r="Q285" t="s">
        <v>8310</v>
      </c>
      <c r="R285" t="s">
        <v>8315</v>
      </c>
      <c r="S285">
        <v>1306904340</v>
      </c>
      <c r="T285">
        <v>1305219744</v>
      </c>
      <c r="U285" s="11">
        <f t="shared" si="20"/>
        <v>40695.207638888889</v>
      </c>
      <c r="V285" s="11">
        <f t="shared" si="21"/>
        <v>40675.71</v>
      </c>
      <c r="W285">
        <f t="shared" si="23"/>
        <v>2011</v>
      </c>
    </row>
    <row r="286" spans="1:23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2"/>
        <v>1.0462615</v>
      </c>
      <c r="P286" s="6">
        <f t="shared" si="24"/>
        <v>55.066394736842106</v>
      </c>
      <c r="Q286" t="s">
        <v>8310</v>
      </c>
      <c r="R286" t="s">
        <v>8315</v>
      </c>
      <c r="S286">
        <v>1327167780</v>
      </c>
      <c r="T286">
        <v>1325007780</v>
      </c>
      <c r="U286" s="11">
        <f t="shared" si="20"/>
        <v>40929.738194444442</v>
      </c>
      <c r="V286" s="11">
        <f t="shared" si="21"/>
        <v>40904.738194444442</v>
      </c>
      <c r="W286">
        <f t="shared" si="23"/>
        <v>2011</v>
      </c>
    </row>
    <row r="287" spans="1:23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2"/>
        <v>2.2882507142857142</v>
      </c>
      <c r="P287" s="6">
        <f t="shared" si="24"/>
        <v>56.901438721136763</v>
      </c>
      <c r="Q287" t="s">
        <v>8310</v>
      </c>
      <c r="R287" t="s">
        <v>8315</v>
      </c>
      <c r="S287">
        <v>1379614128</v>
      </c>
      <c r="T287">
        <v>1377022128</v>
      </c>
      <c r="U287" s="11">
        <f t="shared" si="20"/>
        <v>41536.756111111114</v>
      </c>
      <c r="V287" s="11">
        <f t="shared" si="21"/>
        <v>41506.756111111114</v>
      </c>
      <c r="W287">
        <f t="shared" si="23"/>
        <v>2013</v>
      </c>
    </row>
    <row r="288" spans="1:23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2"/>
        <v>1.0915333333333332</v>
      </c>
      <c r="P288" s="6">
        <f t="shared" si="24"/>
        <v>121.28148148148148</v>
      </c>
      <c r="Q288" t="s">
        <v>8310</v>
      </c>
      <c r="R288" t="s">
        <v>8315</v>
      </c>
      <c r="S288">
        <v>1364236524</v>
      </c>
      <c r="T288">
        <v>1360352124</v>
      </c>
      <c r="U288" s="11">
        <f t="shared" si="20"/>
        <v>41358.774583333332</v>
      </c>
      <c r="V288" s="11">
        <f t="shared" si="21"/>
        <v>41313.816249999996</v>
      </c>
      <c r="W288">
        <f t="shared" si="23"/>
        <v>2013</v>
      </c>
    </row>
    <row r="289" spans="1:23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2"/>
        <v>1.7629999999999999</v>
      </c>
      <c r="P289" s="6">
        <f t="shared" si="24"/>
        <v>91.189655172413794</v>
      </c>
      <c r="Q289" t="s">
        <v>8310</v>
      </c>
      <c r="R289" t="s">
        <v>8315</v>
      </c>
      <c r="S289">
        <v>1351828800</v>
      </c>
      <c r="T289">
        <v>1349160018</v>
      </c>
      <c r="U289" s="11">
        <f t="shared" si="20"/>
        <v>41215.166666666664</v>
      </c>
      <c r="V289" s="11">
        <f t="shared" si="21"/>
        <v>41184.277986111112</v>
      </c>
      <c r="W289">
        <f t="shared" si="23"/>
        <v>2012</v>
      </c>
    </row>
    <row r="290" spans="1:23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2"/>
        <v>1.0321061999999999</v>
      </c>
      <c r="P290" s="6">
        <f t="shared" si="24"/>
        <v>115.44812080536913</v>
      </c>
      <c r="Q290" t="s">
        <v>8310</v>
      </c>
      <c r="R290" t="s">
        <v>8315</v>
      </c>
      <c r="S290">
        <v>1340683393</v>
      </c>
      <c r="T290">
        <v>1337659393</v>
      </c>
      <c r="U290" s="11">
        <f t="shared" si="20"/>
        <v>41086.168900462959</v>
      </c>
      <c r="V290" s="11">
        <f t="shared" si="21"/>
        <v>41051.168900462959</v>
      </c>
      <c r="W290">
        <f t="shared" si="23"/>
        <v>2012</v>
      </c>
    </row>
    <row r="291" spans="1:23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2"/>
        <v>1.0482</v>
      </c>
      <c r="P291" s="6">
        <f t="shared" si="24"/>
        <v>67.771551724137936</v>
      </c>
      <c r="Q291" t="s">
        <v>8310</v>
      </c>
      <c r="R291" t="s">
        <v>8315</v>
      </c>
      <c r="S291">
        <v>1383389834</v>
      </c>
      <c r="T291">
        <v>1380797834</v>
      </c>
      <c r="U291" s="11">
        <f t="shared" si="20"/>
        <v>41580.456412037034</v>
      </c>
      <c r="V291" s="11">
        <f t="shared" si="21"/>
        <v>41550.456412037034</v>
      </c>
      <c r="W291">
        <f t="shared" si="23"/>
        <v>2013</v>
      </c>
    </row>
    <row r="292" spans="1:23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2"/>
        <v>1.0668444444444445</v>
      </c>
      <c r="P292" s="6">
        <f t="shared" si="24"/>
        <v>28.576190476190476</v>
      </c>
      <c r="Q292" t="s">
        <v>8310</v>
      </c>
      <c r="R292" t="s">
        <v>8315</v>
      </c>
      <c r="S292">
        <v>1296633540</v>
      </c>
      <c r="T292">
        <v>1292316697</v>
      </c>
      <c r="U292" s="11">
        <f t="shared" si="20"/>
        <v>40576.332638888889</v>
      </c>
      <c r="V292" s="11">
        <f t="shared" si="21"/>
        <v>40526.36917824074</v>
      </c>
      <c r="W292">
        <f t="shared" si="23"/>
        <v>2010</v>
      </c>
    </row>
    <row r="293" spans="1:23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2"/>
        <v>1.2001999999999999</v>
      </c>
      <c r="P293" s="6">
        <f t="shared" si="24"/>
        <v>46.8828125</v>
      </c>
      <c r="Q293" t="s">
        <v>8310</v>
      </c>
      <c r="R293" t="s">
        <v>8315</v>
      </c>
      <c r="S293">
        <v>1367366460</v>
      </c>
      <c r="T293">
        <v>1365791246</v>
      </c>
      <c r="U293" s="11">
        <f t="shared" si="20"/>
        <v>41395.000694444447</v>
      </c>
      <c r="V293" s="11">
        <f t="shared" si="21"/>
        <v>41376.769050925926</v>
      </c>
      <c r="W293">
        <f t="shared" si="23"/>
        <v>2013</v>
      </c>
    </row>
    <row r="294" spans="1:23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2"/>
        <v>1.0150693333333334</v>
      </c>
      <c r="P294" s="6">
        <f t="shared" si="24"/>
        <v>154.42231237322514</v>
      </c>
      <c r="Q294" t="s">
        <v>8310</v>
      </c>
      <c r="R294" t="s">
        <v>8315</v>
      </c>
      <c r="S294">
        <v>1319860740</v>
      </c>
      <c r="T294">
        <v>1317064599</v>
      </c>
      <c r="U294" s="11">
        <f t="shared" si="20"/>
        <v>40845.165972222225</v>
      </c>
      <c r="V294" s="11">
        <f t="shared" si="21"/>
        <v>40812.803229166668</v>
      </c>
      <c r="W294">
        <f t="shared" si="23"/>
        <v>2011</v>
      </c>
    </row>
    <row r="295" spans="1:23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2"/>
        <v>1.0138461538461538</v>
      </c>
      <c r="P295" s="6">
        <f t="shared" si="24"/>
        <v>201.22137404580153</v>
      </c>
      <c r="Q295" t="s">
        <v>8310</v>
      </c>
      <c r="R295" t="s">
        <v>8315</v>
      </c>
      <c r="S295">
        <v>1398009714</v>
      </c>
      <c r="T295">
        <v>1395417714</v>
      </c>
      <c r="U295" s="11">
        <f t="shared" si="20"/>
        <v>41749.667986111112</v>
      </c>
      <c r="V295" s="11">
        <f t="shared" si="21"/>
        <v>41719.667986111112</v>
      </c>
      <c r="W295">
        <f t="shared" si="23"/>
        <v>2014</v>
      </c>
    </row>
    <row r="296" spans="1:23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2"/>
        <v>1</v>
      </c>
      <c r="P296" s="6">
        <f t="shared" si="24"/>
        <v>100</v>
      </c>
      <c r="Q296" t="s">
        <v>8310</v>
      </c>
      <c r="R296" t="s">
        <v>8315</v>
      </c>
      <c r="S296">
        <v>1279555200</v>
      </c>
      <c r="T296">
        <v>1276480894</v>
      </c>
      <c r="U296" s="11">
        <f t="shared" si="20"/>
        <v>40378.666666666664</v>
      </c>
      <c r="V296" s="11">
        <f t="shared" si="21"/>
        <v>40343.084421296298</v>
      </c>
      <c r="W296">
        <f t="shared" si="23"/>
        <v>2010</v>
      </c>
    </row>
    <row r="297" spans="1:23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2"/>
        <v>1.3310911999999999</v>
      </c>
      <c r="P297" s="6">
        <f t="shared" si="24"/>
        <v>100.08204511278196</v>
      </c>
      <c r="Q297" t="s">
        <v>8310</v>
      </c>
      <c r="R297" t="s">
        <v>8315</v>
      </c>
      <c r="S297">
        <v>1383264000</v>
      </c>
      <c r="T297">
        <v>1378080409</v>
      </c>
      <c r="U297" s="11">
        <f t="shared" si="20"/>
        <v>41579</v>
      </c>
      <c r="V297" s="11">
        <f t="shared" si="21"/>
        <v>41519.004733796297</v>
      </c>
      <c r="W297">
        <f t="shared" si="23"/>
        <v>2013</v>
      </c>
    </row>
    <row r="298" spans="1:23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2"/>
        <v>1.187262</v>
      </c>
      <c r="P298" s="6">
        <f t="shared" si="24"/>
        <v>230.08953488372092</v>
      </c>
      <c r="Q298" t="s">
        <v>8310</v>
      </c>
      <c r="R298" t="s">
        <v>8315</v>
      </c>
      <c r="S298">
        <v>1347017083</v>
      </c>
      <c r="T298">
        <v>1344857083</v>
      </c>
      <c r="U298" s="11">
        <f t="shared" si="20"/>
        <v>41159.475497685184</v>
      </c>
      <c r="V298" s="11">
        <f t="shared" si="21"/>
        <v>41134.475497685184</v>
      </c>
      <c r="W298">
        <f t="shared" si="23"/>
        <v>2012</v>
      </c>
    </row>
    <row r="299" spans="1:23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2"/>
        <v>1.0064</v>
      </c>
      <c r="P299" s="6">
        <f t="shared" si="24"/>
        <v>141.74647887323943</v>
      </c>
      <c r="Q299" t="s">
        <v>8310</v>
      </c>
      <c r="R299" t="s">
        <v>8315</v>
      </c>
      <c r="S299">
        <v>1430452740</v>
      </c>
      <c r="T299">
        <v>1427390901</v>
      </c>
      <c r="U299" s="11">
        <f t="shared" si="20"/>
        <v>42125.165972222225</v>
      </c>
      <c r="V299" s="11">
        <f t="shared" si="21"/>
        <v>42089.72802083334</v>
      </c>
      <c r="W299">
        <f t="shared" si="23"/>
        <v>2015</v>
      </c>
    </row>
    <row r="300" spans="1:23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2"/>
        <v>1.089324126984127</v>
      </c>
      <c r="P300" s="6">
        <f t="shared" si="24"/>
        <v>56.344351395730705</v>
      </c>
      <c r="Q300" t="s">
        <v>8310</v>
      </c>
      <c r="R300" t="s">
        <v>8315</v>
      </c>
      <c r="S300">
        <v>1399669200</v>
      </c>
      <c r="T300">
        <v>1394536048</v>
      </c>
      <c r="U300" s="11">
        <f t="shared" si="20"/>
        <v>41768.875</v>
      </c>
      <c r="V300" s="11">
        <f t="shared" si="21"/>
        <v>41709.463518518518</v>
      </c>
      <c r="W300">
        <f t="shared" si="23"/>
        <v>2014</v>
      </c>
    </row>
    <row r="301" spans="1:23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2"/>
        <v>1.789525</v>
      </c>
      <c r="P301" s="6">
        <f t="shared" si="24"/>
        <v>73.341188524590166</v>
      </c>
      <c r="Q301" t="s">
        <v>8310</v>
      </c>
      <c r="R301" t="s">
        <v>8315</v>
      </c>
      <c r="S301">
        <v>1289975060</v>
      </c>
      <c r="T301">
        <v>1287379460</v>
      </c>
      <c r="U301" s="11">
        <f t="shared" si="20"/>
        <v>40499.266898148147</v>
      </c>
      <c r="V301" s="11">
        <f t="shared" si="21"/>
        <v>40469.225231481483</v>
      </c>
      <c r="W301">
        <f t="shared" si="23"/>
        <v>2010</v>
      </c>
    </row>
    <row r="302" spans="1:23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2"/>
        <v>1.0172264</v>
      </c>
      <c r="P302" s="6">
        <f t="shared" si="24"/>
        <v>85.337785234899329</v>
      </c>
      <c r="Q302" t="s">
        <v>8310</v>
      </c>
      <c r="R302" t="s">
        <v>8315</v>
      </c>
      <c r="S302">
        <v>1303686138</v>
      </c>
      <c r="T302">
        <v>1301007738</v>
      </c>
      <c r="U302" s="11">
        <f t="shared" si="20"/>
        <v>40657.959930555553</v>
      </c>
      <c r="V302" s="11">
        <f t="shared" si="21"/>
        <v>40626.959930555553</v>
      </c>
      <c r="W302">
        <f t="shared" si="23"/>
        <v>2011</v>
      </c>
    </row>
    <row r="303" spans="1:23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2"/>
        <v>1.1873499999999999</v>
      </c>
      <c r="P303" s="6">
        <f t="shared" si="24"/>
        <v>61.496215139442228</v>
      </c>
      <c r="Q303" t="s">
        <v>8310</v>
      </c>
      <c r="R303" t="s">
        <v>8315</v>
      </c>
      <c r="S303">
        <v>1363711335</v>
      </c>
      <c r="T303">
        <v>1360258935</v>
      </c>
      <c r="U303" s="11">
        <f t="shared" si="20"/>
        <v>41352.696006944447</v>
      </c>
      <c r="V303" s="11">
        <f t="shared" si="21"/>
        <v>41312.737673611111</v>
      </c>
      <c r="W303">
        <f t="shared" si="23"/>
        <v>2013</v>
      </c>
    </row>
    <row r="304" spans="1:23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2"/>
        <v>1.0045999999999999</v>
      </c>
      <c r="P304" s="6">
        <f t="shared" si="24"/>
        <v>93.018518518518519</v>
      </c>
      <c r="Q304" t="s">
        <v>8310</v>
      </c>
      <c r="R304" t="s">
        <v>8315</v>
      </c>
      <c r="S304">
        <v>1330115638</v>
      </c>
      <c r="T304">
        <v>1327523638</v>
      </c>
      <c r="U304" s="11">
        <f t="shared" si="20"/>
        <v>40963.856921296298</v>
      </c>
      <c r="V304" s="11">
        <f t="shared" si="21"/>
        <v>40933.856921296298</v>
      </c>
      <c r="W304">
        <f t="shared" si="23"/>
        <v>2012</v>
      </c>
    </row>
    <row r="305" spans="1:23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2"/>
        <v>1.3746666666666667</v>
      </c>
      <c r="P305" s="6">
        <f t="shared" si="24"/>
        <v>50.292682926829265</v>
      </c>
      <c r="Q305" t="s">
        <v>8310</v>
      </c>
      <c r="R305" t="s">
        <v>8315</v>
      </c>
      <c r="S305">
        <v>1338601346</v>
      </c>
      <c r="T305">
        <v>1336009346</v>
      </c>
      <c r="U305" s="11">
        <f t="shared" si="20"/>
        <v>41062.071134259262</v>
      </c>
      <c r="V305" s="11">
        <f t="shared" si="21"/>
        <v>41032.071134259262</v>
      </c>
      <c r="W305">
        <f t="shared" si="23"/>
        <v>2012</v>
      </c>
    </row>
    <row r="306" spans="1:23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2"/>
        <v>2.3164705882352941</v>
      </c>
      <c r="P306" s="6">
        <f t="shared" si="24"/>
        <v>106.43243243243244</v>
      </c>
      <c r="Q306" t="s">
        <v>8310</v>
      </c>
      <c r="R306" t="s">
        <v>8315</v>
      </c>
      <c r="S306">
        <v>1346464800</v>
      </c>
      <c r="T306">
        <v>1343096197</v>
      </c>
      <c r="U306" s="11">
        <f t="shared" si="20"/>
        <v>41153.083333333336</v>
      </c>
      <c r="V306" s="11">
        <f t="shared" si="21"/>
        <v>41114.094872685186</v>
      </c>
      <c r="W306">
        <f t="shared" si="23"/>
        <v>2012</v>
      </c>
    </row>
    <row r="307" spans="1:23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2"/>
        <v>1.3033333333333332</v>
      </c>
      <c r="P307" s="6">
        <f t="shared" si="24"/>
        <v>51.719576719576722</v>
      </c>
      <c r="Q307" t="s">
        <v>8310</v>
      </c>
      <c r="R307" t="s">
        <v>8315</v>
      </c>
      <c r="S307">
        <v>1331392049</v>
      </c>
      <c r="T307">
        <v>1328800049</v>
      </c>
      <c r="U307" s="11">
        <f t="shared" si="20"/>
        <v>40978.630196759259</v>
      </c>
      <c r="V307" s="11">
        <f t="shared" si="21"/>
        <v>40948.630196759259</v>
      </c>
      <c r="W307">
        <f t="shared" si="23"/>
        <v>2012</v>
      </c>
    </row>
    <row r="308" spans="1:23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2"/>
        <v>2.9289999999999998</v>
      </c>
      <c r="P308" s="6">
        <f t="shared" si="24"/>
        <v>36.612499999999997</v>
      </c>
      <c r="Q308" t="s">
        <v>8310</v>
      </c>
      <c r="R308" t="s">
        <v>8315</v>
      </c>
      <c r="S308">
        <v>1363806333</v>
      </c>
      <c r="T308">
        <v>1362081933</v>
      </c>
      <c r="U308" s="11">
        <f t="shared" si="20"/>
        <v>41353.795520833337</v>
      </c>
      <c r="V308" s="11">
        <f t="shared" si="21"/>
        <v>41333.837187500001</v>
      </c>
      <c r="W308">
        <f t="shared" si="23"/>
        <v>2013</v>
      </c>
    </row>
    <row r="309" spans="1:23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2"/>
        <v>1.1131818181818183</v>
      </c>
      <c r="P309" s="6">
        <f t="shared" si="24"/>
        <v>42.517361111111114</v>
      </c>
      <c r="Q309" t="s">
        <v>8310</v>
      </c>
      <c r="R309" t="s">
        <v>8315</v>
      </c>
      <c r="S309">
        <v>1360276801</v>
      </c>
      <c r="T309">
        <v>1357684801</v>
      </c>
      <c r="U309" s="11">
        <f t="shared" si="20"/>
        <v>41312.944456018515</v>
      </c>
      <c r="V309" s="11">
        <f t="shared" si="21"/>
        <v>41282.944456018515</v>
      </c>
      <c r="W309">
        <f t="shared" si="23"/>
        <v>2013</v>
      </c>
    </row>
    <row r="310" spans="1:23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2"/>
        <v>1.0556666666666668</v>
      </c>
      <c r="P310" s="6">
        <f t="shared" si="24"/>
        <v>62.712871287128714</v>
      </c>
      <c r="Q310" t="s">
        <v>8310</v>
      </c>
      <c r="R310" t="s">
        <v>8315</v>
      </c>
      <c r="S310">
        <v>1299775210</v>
      </c>
      <c r="T310">
        <v>1295887210</v>
      </c>
      <c r="U310" s="11">
        <f t="shared" si="20"/>
        <v>40612.694560185184</v>
      </c>
      <c r="V310" s="11">
        <f t="shared" si="21"/>
        <v>40567.694560185184</v>
      </c>
      <c r="W310">
        <f t="shared" si="23"/>
        <v>2011</v>
      </c>
    </row>
    <row r="311" spans="1:23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2"/>
        <v>1.1894444444444445</v>
      </c>
      <c r="P311" s="6">
        <f t="shared" si="24"/>
        <v>89.957983193277315</v>
      </c>
      <c r="Q311" t="s">
        <v>8310</v>
      </c>
      <c r="R311" t="s">
        <v>8315</v>
      </c>
      <c r="S311">
        <v>1346695334</v>
      </c>
      <c r="T311">
        <v>1344880934</v>
      </c>
      <c r="U311" s="11">
        <f t="shared" si="20"/>
        <v>41155.751550925925</v>
      </c>
      <c r="V311" s="11">
        <f t="shared" si="21"/>
        <v>41134.751550925925</v>
      </c>
      <c r="W311">
        <f t="shared" si="23"/>
        <v>2012</v>
      </c>
    </row>
    <row r="312" spans="1:23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2"/>
        <v>1.04129</v>
      </c>
      <c r="P312" s="6">
        <f t="shared" si="24"/>
        <v>28.924722222222222</v>
      </c>
      <c r="Q312" t="s">
        <v>8310</v>
      </c>
      <c r="R312" t="s">
        <v>8315</v>
      </c>
      <c r="S312">
        <v>1319076000</v>
      </c>
      <c r="T312">
        <v>1317788623</v>
      </c>
      <c r="U312" s="11">
        <f t="shared" si="20"/>
        <v>40836.083333333336</v>
      </c>
      <c r="V312" s="11">
        <f t="shared" si="21"/>
        <v>40821.183136574073</v>
      </c>
      <c r="W312">
        <f t="shared" si="23"/>
        <v>2011</v>
      </c>
    </row>
    <row r="313" spans="1:23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2"/>
        <v>1.0410165</v>
      </c>
      <c r="P313" s="6">
        <f t="shared" si="24"/>
        <v>138.8022</v>
      </c>
      <c r="Q313" t="s">
        <v>8310</v>
      </c>
      <c r="R313" t="s">
        <v>8315</v>
      </c>
      <c r="S313">
        <v>1325404740</v>
      </c>
      <c r="T313">
        <v>1321852592</v>
      </c>
      <c r="U313" s="11">
        <f t="shared" si="20"/>
        <v>40909.332638888889</v>
      </c>
      <c r="V313" s="11">
        <f t="shared" si="21"/>
        <v>40868.219814814816</v>
      </c>
      <c r="W313">
        <f t="shared" si="23"/>
        <v>2011</v>
      </c>
    </row>
    <row r="314" spans="1:23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2"/>
        <v>1.1187499999999999</v>
      </c>
      <c r="P314" s="6">
        <f t="shared" si="24"/>
        <v>61.301369863013697</v>
      </c>
      <c r="Q314" t="s">
        <v>8310</v>
      </c>
      <c r="R314" t="s">
        <v>8315</v>
      </c>
      <c r="S314">
        <v>1365973432</v>
      </c>
      <c r="T314">
        <v>1363381432</v>
      </c>
      <c r="U314" s="11">
        <f t="shared" si="20"/>
        <v>41378.877685185187</v>
      </c>
      <c r="V314" s="11">
        <f t="shared" si="21"/>
        <v>41348.877685185187</v>
      </c>
      <c r="W314">
        <f t="shared" si="23"/>
        <v>2013</v>
      </c>
    </row>
    <row r="315" spans="1:23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2"/>
        <v>1.0473529411764706</v>
      </c>
      <c r="P315" s="6">
        <f t="shared" si="24"/>
        <v>80.202702702702709</v>
      </c>
      <c r="Q315" t="s">
        <v>8310</v>
      </c>
      <c r="R315" t="s">
        <v>8315</v>
      </c>
      <c r="S315">
        <v>1281542340</v>
      </c>
      <c r="T315">
        <v>1277702894</v>
      </c>
      <c r="U315" s="11">
        <f t="shared" si="20"/>
        <v>40401.665972222225</v>
      </c>
      <c r="V315" s="11">
        <f t="shared" si="21"/>
        <v>40357.227939814817</v>
      </c>
      <c r="W315">
        <f t="shared" si="23"/>
        <v>2010</v>
      </c>
    </row>
    <row r="316" spans="1:23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2"/>
        <v>3.8515000000000001</v>
      </c>
      <c r="P316" s="6">
        <f t="shared" si="24"/>
        <v>32.095833333333331</v>
      </c>
      <c r="Q316" t="s">
        <v>8310</v>
      </c>
      <c r="R316" t="s">
        <v>8315</v>
      </c>
      <c r="S316">
        <v>1362167988</v>
      </c>
      <c r="T316">
        <v>1359575988</v>
      </c>
      <c r="U316" s="11">
        <f t="shared" si="20"/>
        <v>41334.833194444444</v>
      </c>
      <c r="V316" s="11">
        <f t="shared" si="21"/>
        <v>41304.833194444444</v>
      </c>
      <c r="W316">
        <f t="shared" si="23"/>
        <v>2013</v>
      </c>
    </row>
    <row r="317" spans="1:23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2"/>
        <v>1.01248</v>
      </c>
      <c r="P317" s="6">
        <f t="shared" si="24"/>
        <v>200.88888888888889</v>
      </c>
      <c r="Q317" t="s">
        <v>8310</v>
      </c>
      <c r="R317" t="s">
        <v>8315</v>
      </c>
      <c r="S317">
        <v>1345660334</v>
      </c>
      <c r="T317">
        <v>1343068334</v>
      </c>
      <c r="U317" s="11">
        <f t="shared" si="20"/>
        <v>41143.77238425926</v>
      </c>
      <c r="V317" s="11">
        <f t="shared" si="21"/>
        <v>41113.77238425926</v>
      </c>
      <c r="W317">
        <f t="shared" si="23"/>
        <v>2012</v>
      </c>
    </row>
    <row r="318" spans="1:23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2"/>
        <v>1.1377333333333333</v>
      </c>
      <c r="P318" s="6">
        <f t="shared" si="24"/>
        <v>108.01265822784811</v>
      </c>
      <c r="Q318" t="s">
        <v>8310</v>
      </c>
      <c r="R318" t="s">
        <v>8315</v>
      </c>
      <c r="S318">
        <v>1418273940</v>
      </c>
      <c r="T318">
        <v>1415398197</v>
      </c>
      <c r="U318" s="11">
        <f t="shared" si="20"/>
        <v>41984.207638888889</v>
      </c>
      <c r="V318" s="11">
        <f t="shared" si="21"/>
        <v>41950.923576388886</v>
      </c>
      <c r="W318">
        <f t="shared" si="23"/>
        <v>2014</v>
      </c>
    </row>
    <row r="319" spans="1:23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2"/>
        <v>1.0080333333333333</v>
      </c>
      <c r="P319" s="6">
        <f t="shared" si="24"/>
        <v>95.699367088607602</v>
      </c>
      <c r="Q319" t="s">
        <v>8310</v>
      </c>
      <c r="R319" t="s">
        <v>8315</v>
      </c>
      <c r="S319">
        <v>1386778483</v>
      </c>
      <c r="T319">
        <v>1384186483</v>
      </c>
      <c r="U319" s="11">
        <f t="shared" si="20"/>
        <v>41619.676886574074</v>
      </c>
      <c r="V319" s="11">
        <f t="shared" si="21"/>
        <v>41589.676886574074</v>
      </c>
      <c r="W319">
        <f t="shared" si="23"/>
        <v>2013</v>
      </c>
    </row>
    <row r="320" spans="1:23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2"/>
        <v>2.8332000000000002</v>
      </c>
      <c r="P320" s="6">
        <f t="shared" si="24"/>
        <v>49.880281690140848</v>
      </c>
      <c r="Q320" t="s">
        <v>8310</v>
      </c>
      <c r="R320" t="s">
        <v>8315</v>
      </c>
      <c r="S320">
        <v>1364342151</v>
      </c>
      <c r="T320">
        <v>1361753751</v>
      </c>
      <c r="U320" s="11">
        <f t="shared" si="20"/>
        <v>41359.997118055559</v>
      </c>
      <c r="V320" s="11">
        <f t="shared" si="21"/>
        <v>41330.038784722223</v>
      </c>
      <c r="W320">
        <f t="shared" si="23"/>
        <v>2013</v>
      </c>
    </row>
    <row r="321" spans="1:23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2"/>
        <v>1.1268</v>
      </c>
      <c r="P321" s="6">
        <f t="shared" si="24"/>
        <v>110.47058823529412</v>
      </c>
      <c r="Q321" t="s">
        <v>8310</v>
      </c>
      <c r="R321" t="s">
        <v>8315</v>
      </c>
      <c r="S321">
        <v>1265097540</v>
      </c>
      <c r="T321">
        <v>1257538029</v>
      </c>
      <c r="U321" s="11">
        <f t="shared" si="20"/>
        <v>40211.332638888889</v>
      </c>
      <c r="V321" s="11">
        <f t="shared" si="21"/>
        <v>40123.83829861111</v>
      </c>
      <c r="W321">
        <f t="shared" si="23"/>
        <v>2009</v>
      </c>
    </row>
    <row r="322" spans="1:23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2"/>
        <v>1.0658000000000001</v>
      </c>
      <c r="P322" s="6">
        <f t="shared" si="24"/>
        <v>134.91139240506328</v>
      </c>
      <c r="Q322" t="s">
        <v>8310</v>
      </c>
      <c r="R322" t="s">
        <v>8315</v>
      </c>
      <c r="S322">
        <v>1450825200</v>
      </c>
      <c r="T322">
        <v>1448284433</v>
      </c>
      <c r="U322" s="11">
        <f t="shared" ref="U322:U385" si="25">(((S322/60)/60)/24)+DATE(1970,1,1)</f>
        <v>42360.958333333328</v>
      </c>
      <c r="V322" s="11">
        <f t="shared" ref="V322:V385" si="26">(((T322/60)/60)/24)+DATE(1970,1,1)</f>
        <v>42331.551307870366</v>
      </c>
      <c r="W322">
        <f t="shared" si="23"/>
        <v>2015</v>
      </c>
    </row>
    <row r="323" spans="1:23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7">E323/D323</f>
        <v>1.0266285714285714</v>
      </c>
      <c r="P323" s="6">
        <f t="shared" si="24"/>
        <v>106.62314540059347</v>
      </c>
      <c r="Q323" t="s">
        <v>8310</v>
      </c>
      <c r="R323" t="s">
        <v>8315</v>
      </c>
      <c r="S323">
        <v>1478605386</v>
      </c>
      <c r="T323">
        <v>1475577786</v>
      </c>
      <c r="U323" s="11">
        <f t="shared" si="25"/>
        <v>42682.488263888896</v>
      </c>
      <c r="V323" s="11">
        <f t="shared" si="26"/>
        <v>42647.446597222224</v>
      </c>
      <c r="W323">
        <f t="shared" ref="W323:W386" si="28">YEAR(V323)</f>
        <v>2016</v>
      </c>
    </row>
    <row r="324" spans="1:23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7"/>
        <v>1.0791200000000001</v>
      </c>
      <c r="P324" s="6">
        <f t="shared" ref="P324:P387" si="29">IFERROR(E324/L324,0)</f>
        <v>145.04301075268816</v>
      </c>
      <c r="Q324" t="s">
        <v>8310</v>
      </c>
      <c r="R324" t="s">
        <v>8315</v>
      </c>
      <c r="S324">
        <v>1463146848</v>
      </c>
      <c r="T324">
        <v>1460554848</v>
      </c>
      <c r="U324" s="11">
        <f t="shared" si="25"/>
        <v>42503.57</v>
      </c>
      <c r="V324" s="11">
        <f t="shared" si="26"/>
        <v>42473.57</v>
      </c>
      <c r="W324">
        <f t="shared" si="28"/>
        <v>2016</v>
      </c>
    </row>
    <row r="325" spans="1:23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7"/>
        <v>1.2307407407407407</v>
      </c>
      <c r="P325" s="6">
        <f t="shared" si="29"/>
        <v>114.58620689655173</v>
      </c>
      <c r="Q325" t="s">
        <v>8310</v>
      </c>
      <c r="R325" t="s">
        <v>8315</v>
      </c>
      <c r="S325">
        <v>1482307140</v>
      </c>
      <c r="T325">
        <v>1479886966</v>
      </c>
      <c r="U325" s="11">
        <f t="shared" si="25"/>
        <v>42725.332638888889</v>
      </c>
      <c r="V325" s="11">
        <f t="shared" si="26"/>
        <v>42697.32136574074</v>
      </c>
      <c r="W325">
        <f t="shared" si="28"/>
        <v>2016</v>
      </c>
    </row>
    <row r="326" spans="1:23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7"/>
        <v>1.016</v>
      </c>
      <c r="P326" s="6">
        <f t="shared" si="29"/>
        <v>105.3170731707317</v>
      </c>
      <c r="Q326" t="s">
        <v>8310</v>
      </c>
      <c r="R326" t="s">
        <v>8315</v>
      </c>
      <c r="S326">
        <v>1438441308</v>
      </c>
      <c r="T326">
        <v>1435590108</v>
      </c>
      <c r="U326" s="11">
        <f t="shared" si="25"/>
        <v>42217.626250000001</v>
      </c>
      <c r="V326" s="11">
        <f t="shared" si="26"/>
        <v>42184.626250000001</v>
      </c>
      <c r="W326">
        <f t="shared" si="28"/>
        <v>2015</v>
      </c>
    </row>
    <row r="327" spans="1:23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7"/>
        <v>1.04396</v>
      </c>
      <c r="P327" s="6">
        <f t="shared" si="29"/>
        <v>70.921195652173907</v>
      </c>
      <c r="Q327" t="s">
        <v>8310</v>
      </c>
      <c r="R327" t="s">
        <v>8315</v>
      </c>
      <c r="S327">
        <v>1482208233</v>
      </c>
      <c r="T327">
        <v>1479184233</v>
      </c>
      <c r="U327" s="11">
        <f t="shared" si="25"/>
        <v>42724.187881944439</v>
      </c>
      <c r="V327" s="11">
        <f t="shared" si="26"/>
        <v>42689.187881944439</v>
      </c>
      <c r="W327">
        <f t="shared" si="28"/>
        <v>2016</v>
      </c>
    </row>
    <row r="328" spans="1:23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7"/>
        <v>1.1292973333333334</v>
      </c>
      <c r="P328" s="6">
        <f t="shared" si="29"/>
        <v>147.17167680278018</v>
      </c>
      <c r="Q328" t="s">
        <v>8310</v>
      </c>
      <c r="R328" t="s">
        <v>8315</v>
      </c>
      <c r="S328">
        <v>1489532220</v>
      </c>
      <c r="T328">
        <v>1486625606</v>
      </c>
      <c r="U328" s="11">
        <f t="shared" si="25"/>
        <v>42808.956250000003</v>
      </c>
      <c r="V328" s="11">
        <f t="shared" si="26"/>
        <v>42775.314884259264</v>
      </c>
      <c r="W328">
        <f t="shared" si="28"/>
        <v>2017</v>
      </c>
    </row>
    <row r="329" spans="1:23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7"/>
        <v>1.3640000000000001</v>
      </c>
      <c r="P329" s="6">
        <f t="shared" si="29"/>
        <v>160.47058823529412</v>
      </c>
      <c r="Q329" t="s">
        <v>8310</v>
      </c>
      <c r="R329" t="s">
        <v>8315</v>
      </c>
      <c r="S329">
        <v>1427011200</v>
      </c>
      <c r="T329">
        <v>1424669929</v>
      </c>
      <c r="U329" s="11">
        <f t="shared" si="25"/>
        <v>42085.333333333328</v>
      </c>
      <c r="V329" s="11">
        <f t="shared" si="26"/>
        <v>42058.235289351855</v>
      </c>
      <c r="W329">
        <f t="shared" si="28"/>
        <v>2015</v>
      </c>
    </row>
    <row r="330" spans="1:23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7"/>
        <v>1.036144</v>
      </c>
      <c r="P330" s="6">
        <f t="shared" si="29"/>
        <v>156.04578313253012</v>
      </c>
      <c r="Q330" t="s">
        <v>8310</v>
      </c>
      <c r="R330" t="s">
        <v>8315</v>
      </c>
      <c r="S330">
        <v>1446350400</v>
      </c>
      <c r="T330">
        <v>1443739388</v>
      </c>
      <c r="U330" s="11">
        <f t="shared" si="25"/>
        <v>42309.166666666672</v>
      </c>
      <c r="V330" s="11">
        <f t="shared" si="26"/>
        <v>42278.946620370371</v>
      </c>
      <c r="W330">
        <f t="shared" si="28"/>
        <v>2015</v>
      </c>
    </row>
    <row r="331" spans="1:23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7"/>
        <v>1.0549999999999999</v>
      </c>
      <c r="P331" s="6">
        <f t="shared" si="29"/>
        <v>63.17365269461078</v>
      </c>
      <c r="Q331" t="s">
        <v>8310</v>
      </c>
      <c r="R331" t="s">
        <v>8315</v>
      </c>
      <c r="S331">
        <v>1446868800</v>
      </c>
      <c r="T331">
        <v>1444821127</v>
      </c>
      <c r="U331" s="11">
        <f t="shared" si="25"/>
        <v>42315.166666666672</v>
      </c>
      <c r="V331" s="11">
        <f t="shared" si="26"/>
        <v>42291.46674768519</v>
      </c>
      <c r="W331">
        <f t="shared" si="28"/>
        <v>2015</v>
      </c>
    </row>
    <row r="332" spans="1:23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7"/>
        <v>1.0182857142857142</v>
      </c>
      <c r="P332" s="6">
        <f t="shared" si="29"/>
        <v>104.82352941176471</v>
      </c>
      <c r="Q332" t="s">
        <v>8310</v>
      </c>
      <c r="R332" t="s">
        <v>8315</v>
      </c>
      <c r="S332">
        <v>1368763140</v>
      </c>
      <c r="T332">
        <v>1366028563</v>
      </c>
      <c r="U332" s="11">
        <f t="shared" si="25"/>
        <v>41411.165972222225</v>
      </c>
      <c r="V332" s="11">
        <f t="shared" si="26"/>
        <v>41379.515775462962</v>
      </c>
      <c r="W332">
        <f t="shared" si="28"/>
        <v>2013</v>
      </c>
    </row>
    <row r="333" spans="1:23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7"/>
        <v>1.0660499999999999</v>
      </c>
      <c r="P333" s="6">
        <f t="shared" si="29"/>
        <v>97.356164383561648</v>
      </c>
      <c r="Q333" t="s">
        <v>8310</v>
      </c>
      <c r="R333" t="s">
        <v>8315</v>
      </c>
      <c r="S333">
        <v>1466171834</v>
      </c>
      <c r="T333">
        <v>1463493434</v>
      </c>
      <c r="U333" s="11">
        <f t="shared" si="25"/>
        <v>42538.581412037034</v>
      </c>
      <c r="V333" s="11">
        <f t="shared" si="26"/>
        <v>42507.581412037034</v>
      </c>
      <c r="W333">
        <f t="shared" si="28"/>
        <v>2016</v>
      </c>
    </row>
    <row r="334" spans="1:23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7"/>
        <v>1.13015</v>
      </c>
      <c r="P334" s="6">
        <f t="shared" si="29"/>
        <v>203.63063063063063</v>
      </c>
      <c r="Q334" t="s">
        <v>8310</v>
      </c>
      <c r="R334" t="s">
        <v>8315</v>
      </c>
      <c r="S334">
        <v>1446019200</v>
      </c>
      <c r="T334">
        <v>1442420377</v>
      </c>
      <c r="U334" s="11">
        <f t="shared" si="25"/>
        <v>42305.333333333328</v>
      </c>
      <c r="V334" s="11">
        <f t="shared" si="26"/>
        <v>42263.680289351847</v>
      </c>
      <c r="W334">
        <f t="shared" si="28"/>
        <v>2015</v>
      </c>
    </row>
    <row r="335" spans="1:23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7"/>
        <v>1.252275</v>
      </c>
      <c r="P335" s="6">
        <f t="shared" si="29"/>
        <v>188.31203007518798</v>
      </c>
      <c r="Q335" t="s">
        <v>8310</v>
      </c>
      <c r="R335" t="s">
        <v>8315</v>
      </c>
      <c r="S335">
        <v>1460038591</v>
      </c>
      <c r="T335">
        <v>1457450191</v>
      </c>
      <c r="U335" s="11">
        <f t="shared" si="25"/>
        <v>42467.59480324074</v>
      </c>
      <c r="V335" s="11">
        <f t="shared" si="26"/>
        <v>42437.636469907404</v>
      </c>
      <c r="W335">
        <f t="shared" si="28"/>
        <v>2016</v>
      </c>
    </row>
    <row r="336" spans="1:23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7"/>
        <v>1.0119</v>
      </c>
      <c r="P336" s="6">
        <f t="shared" si="29"/>
        <v>146.65217391304347</v>
      </c>
      <c r="Q336" t="s">
        <v>8310</v>
      </c>
      <c r="R336" t="s">
        <v>8315</v>
      </c>
      <c r="S336">
        <v>1431716400</v>
      </c>
      <c r="T336">
        <v>1428423757</v>
      </c>
      <c r="U336" s="11">
        <f t="shared" si="25"/>
        <v>42139.791666666672</v>
      </c>
      <c r="V336" s="11">
        <f t="shared" si="26"/>
        <v>42101.682372685187</v>
      </c>
      <c r="W336">
        <f t="shared" si="28"/>
        <v>2015</v>
      </c>
    </row>
    <row r="337" spans="1:23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7"/>
        <v>1.0276470588235294</v>
      </c>
      <c r="P337" s="6">
        <f t="shared" si="29"/>
        <v>109.1875</v>
      </c>
      <c r="Q337" t="s">
        <v>8310</v>
      </c>
      <c r="R337" t="s">
        <v>8315</v>
      </c>
      <c r="S337">
        <v>1431122400</v>
      </c>
      <c r="T337">
        <v>1428428515</v>
      </c>
      <c r="U337" s="11">
        <f t="shared" si="25"/>
        <v>42132.916666666672</v>
      </c>
      <c r="V337" s="11">
        <f t="shared" si="26"/>
        <v>42101.737442129626</v>
      </c>
      <c r="W337">
        <f t="shared" si="28"/>
        <v>2015</v>
      </c>
    </row>
    <row r="338" spans="1:23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7"/>
        <v>1.1683911999999999</v>
      </c>
      <c r="P338" s="6">
        <f t="shared" si="29"/>
        <v>59.249046653144013</v>
      </c>
      <c r="Q338" t="s">
        <v>8310</v>
      </c>
      <c r="R338" t="s">
        <v>8315</v>
      </c>
      <c r="S338">
        <v>1447427918</v>
      </c>
      <c r="T338">
        <v>1444832318</v>
      </c>
      <c r="U338" s="11">
        <f t="shared" si="25"/>
        <v>42321.637939814813</v>
      </c>
      <c r="V338" s="11">
        <f t="shared" si="26"/>
        <v>42291.596273148149</v>
      </c>
      <c r="W338">
        <f t="shared" si="28"/>
        <v>2015</v>
      </c>
    </row>
    <row r="339" spans="1:23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7"/>
        <v>1.0116833333333335</v>
      </c>
      <c r="P339" s="6">
        <f t="shared" si="29"/>
        <v>97.904838709677421</v>
      </c>
      <c r="Q339" t="s">
        <v>8310</v>
      </c>
      <c r="R339" t="s">
        <v>8315</v>
      </c>
      <c r="S339">
        <v>1426298708</v>
      </c>
      <c r="T339">
        <v>1423710308</v>
      </c>
      <c r="U339" s="11">
        <f t="shared" si="25"/>
        <v>42077.086898148147</v>
      </c>
      <c r="V339" s="11">
        <f t="shared" si="26"/>
        <v>42047.128564814819</v>
      </c>
      <c r="W339">
        <f t="shared" si="28"/>
        <v>2015</v>
      </c>
    </row>
    <row r="340" spans="1:23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7"/>
        <v>1.1013360000000001</v>
      </c>
      <c r="P340" s="6">
        <f t="shared" si="29"/>
        <v>70.000169491525426</v>
      </c>
      <c r="Q340" t="s">
        <v>8310</v>
      </c>
      <c r="R340" t="s">
        <v>8315</v>
      </c>
      <c r="S340">
        <v>1472864400</v>
      </c>
      <c r="T340">
        <v>1468001290</v>
      </c>
      <c r="U340" s="11">
        <f t="shared" si="25"/>
        <v>42616.041666666672</v>
      </c>
      <c r="V340" s="11">
        <f t="shared" si="26"/>
        <v>42559.755671296298</v>
      </c>
      <c r="W340">
        <f t="shared" si="28"/>
        <v>2016</v>
      </c>
    </row>
    <row r="341" spans="1:23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7"/>
        <v>1.0808333333333333</v>
      </c>
      <c r="P341" s="6">
        <f t="shared" si="29"/>
        <v>72.865168539325836</v>
      </c>
      <c r="Q341" t="s">
        <v>8310</v>
      </c>
      <c r="R341" t="s">
        <v>8315</v>
      </c>
      <c r="S341">
        <v>1430331268</v>
      </c>
      <c r="T341">
        <v>1427739268</v>
      </c>
      <c r="U341" s="11">
        <f t="shared" si="25"/>
        <v>42123.760046296295</v>
      </c>
      <c r="V341" s="11">
        <f t="shared" si="26"/>
        <v>42093.760046296295</v>
      </c>
      <c r="W341">
        <f t="shared" si="28"/>
        <v>2015</v>
      </c>
    </row>
    <row r="342" spans="1:23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7"/>
        <v>1.2502285714285715</v>
      </c>
      <c r="P342" s="6">
        <f t="shared" si="29"/>
        <v>146.34782608695653</v>
      </c>
      <c r="Q342" t="s">
        <v>8310</v>
      </c>
      <c r="R342" t="s">
        <v>8315</v>
      </c>
      <c r="S342">
        <v>1489006800</v>
      </c>
      <c r="T342">
        <v>1486397007</v>
      </c>
      <c r="U342" s="11">
        <f t="shared" si="25"/>
        <v>42802.875</v>
      </c>
      <c r="V342" s="11">
        <f t="shared" si="26"/>
        <v>42772.669062500005</v>
      </c>
      <c r="W342">
        <f t="shared" si="28"/>
        <v>2017</v>
      </c>
    </row>
    <row r="343" spans="1:23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7"/>
        <v>1.0671428571428572</v>
      </c>
      <c r="P343" s="6">
        <f t="shared" si="29"/>
        <v>67.909090909090907</v>
      </c>
      <c r="Q343" t="s">
        <v>8310</v>
      </c>
      <c r="R343" t="s">
        <v>8315</v>
      </c>
      <c r="S343">
        <v>1412135940</v>
      </c>
      <c r="T343">
        <v>1410555998</v>
      </c>
      <c r="U343" s="11">
        <f t="shared" si="25"/>
        <v>41913.165972222225</v>
      </c>
      <c r="V343" s="11">
        <f t="shared" si="26"/>
        <v>41894.879606481481</v>
      </c>
      <c r="W343">
        <f t="shared" si="28"/>
        <v>2014</v>
      </c>
    </row>
    <row r="344" spans="1:23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7"/>
        <v>1.0036639999999999</v>
      </c>
      <c r="P344" s="6">
        <f t="shared" si="29"/>
        <v>169.85083076923075</v>
      </c>
      <c r="Q344" t="s">
        <v>8310</v>
      </c>
      <c r="R344" t="s">
        <v>8315</v>
      </c>
      <c r="S344">
        <v>1461955465</v>
      </c>
      <c r="T344">
        <v>1459363465</v>
      </c>
      <c r="U344" s="11">
        <f t="shared" si="25"/>
        <v>42489.780844907407</v>
      </c>
      <c r="V344" s="11">
        <f t="shared" si="26"/>
        <v>42459.780844907407</v>
      </c>
      <c r="W344">
        <f t="shared" si="28"/>
        <v>2016</v>
      </c>
    </row>
    <row r="345" spans="1:23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7"/>
        <v>1.0202863333333334</v>
      </c>
      <c r="P345" s="6">
        <f t="shared" si="29"/>
        <v>58.413339694656486</v>
      </c>
      <c r="Q345" t="s">
        <v>8310</v>
      </c>
      <c r="R345" t="s">
        <v>8315</v>
      </c>
      <c r="S345">
        <v>1415934000</v>
      </c>
      <c r="T345">
        <v>1413308545</v>
      </c>
      <c r="U345" s="11">
        <f t="shared" si="25"/>
        <v>41957.125</v>
      </c>
      <c r="V345" s="11">
        <f t="shared" si="26"/>
        <v>41926.73778935185</v>
      </c>
      <c r="W345">
        <f t="shared" si="28"/>
        <v>2014</v>
      </c>
    </row>
    <row r="346" spans="1:23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7"/>
        <v>1.0208358208955224</v>
      </c>
      <c r="P346" s="6">
        <f t="shared" si="29"/>
        <v>119.99298245614035</v>
      </c>
      <c r="Q346" t="s">
        <v>8310</v>
      </c>
      <c r="R346" t="s">
        <v>8315</v>
      </c>
      <c r="S346">
        <v>1433125200</v>
      </c>
      <c r="T346">
        <v>1429312694</v>
      </c>
      <c r="U346" s="11">
        <f t="shared" si="25"/>
        <v>42156.097222222219</v>
      </c>
      <c r="V346" s="11">
        <f t="shared" si="26"/>
        <v>42111.970995370371</v>
      </c>
      <c r="W346">
        <f t="shared" si="28"/>
        <v>2015</v>
      </c>
    </row>
    <row r="347" spans="1:23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7"/>
        <v>1.2327586206896552</v>
      </c>
      <c r="P347" s="6">
        <f t="shared" si="29"/>
        <v>99.860335195530723</v>
      </c>
      <c r="Q347" t="s">
        <v>8310</v>
      </c>
      <c r="R347" t="s">
        <v>8315</v>
      </c>
      <c r="S347">
        <v>1432161590</v>
      </c>
      <c r="T347">
        <v>1429569590</v>
      </c>
      <c r="U347" s="11">
        <f t="shared" si="25"/>
        <v>42144.944328703699</v>
      </c>
      <c r="V347" s="11">
        <f t="shared" si="26"/>
        <v>42114.944328703699</v>
      </c>
      <c r="W347">
        <f t="shared" si="28"/>
        <v>2015</v>
      </c>
    </row>
    <row r="348" spans="1:23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7"/>
        <v>1.7028880000000002</v>
      </c>
      <c r="P348" s="6">
        <f t="shared" si="29"/>
        <v>90.579148936170213</v>
      </c>
      <c r="Q348" t="s">
        <v>8310</v>
      </c>
      <c r="R348" t="s">
        <v>8315</v>
      </c>
      <c r="S348">
        <v>1444824021</v>
      </c>
      <c r="T348">
        <v>1442232021</v>
      </c>
      <c r="U348" s="11">
        <f t="shared" si="25"/>
        <v>42291.500243055561</v>
      </c>
      <c r="V348" s="11">
        <f t="shared" si="26"/>
        <v>42261.500243055561</v>
      </c>
      <c r="W348">
        <f t="shared" si="28"/>
        <v>2015</v>
      </c>
    </row>
    <row r="349" spans="1:23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7"/>
        <v>1.1159049999999999</v>
      </c>
      <c r="P349" s="6">
        <f t="shared" si="29"/>
        <v>117.77361477572559</v>
      </c>
      <c r="Q349" t="s">
        <v>8310</v>
      </c>
      <c r="R349" t="s">
        <v>8315</v>
      </c>
      <c r="S349">
        <v>1447505609</v>
      </c>
      <c r="T349">
        <v>1444910009</v>
      </c>
      <c r="U349" s="11">
        <f t="shared" si="25"/>
        <v>42322.537141203706</v>
      </c>
      <c r="V349" s="11">
        <f t="shared" si="26"/>
        <v>42292.495474537034</v>
      </c>
      <c r="W349">
        <f t="shared" si="28"/>
        <v>2015</v>
      </c>
    </row>
    <row r="350" spans="1:23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7"/>
        <v>1.03</v>
      </c>
      <c r="P350" s="6">
        <f t="shared" si="29"/>
        <v>86.554621848739501</v>
      </c>
      <c r="Q350" t="s">
        <v>8310</v>
      </c>
      <c r="R350" t="s">
        <v>8315</v>
      </c>
      <c r="S350">
        <v>1440165916</v>
      </c>
      <c r="T350">
        <v>1437573916</v>
      </c>
      <c r="U350" s="11">
        <f t="shared" si="25"/>
        <v>42237.58699074074</v>
      </c>
      <c r="V350" s="11">
        <f t="shared" si="26"/>
        <v>42207.58699074074</v>
      </c>
      <c r="W350">
        <f t="shared" si="28"/>
        <v>2015</v>
      </c>
    </row>
    <row r="351" spans="1:23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7"/>
        <v>1.0663570159857905</v>
      </c>
      <c r="P351" s="6">
        <f t="shared" si="29"/>
        <v>71.899281437125751</v>
      </c>
      <c r="Q351" t="s">
        <v>8310</v>
      </c>
      <c r="R351" t="s">
        <v>8315</v>
      </c>
      <c r="S351">
        <v>1487937508</v>
      </c>
      <c r="T351">
        <v>1485345508</v>
      </c>
      <c r="U351" s="11">
        <f t="shared" si="25"/>
        <v>42790.498935185184</v>
      </c>
      <c r="V351" s="11">
        <f t="shared" si="26"/>
        <v>42760.498935185184</v>
      </c>
      <c r="W351">
        <f t="shared" si="28"/>
        <v>2017</v>
      </c>
    </row>
    <row r="352" spans="1:23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7"/>
        <v>1.1476</v>
      </c>
      <c r="P352" s="6">
        <f t="shared" si="29"/>
        <v>129.81900452488688</v>
      </c>
      <c r="Q352" t="s">
        <v>8310</v>
      </c>
      <c r="R352" t="s">
        <v>8315</v>
      </c>
      <c r="S352">
        <v>1473566340</v>
      </c>
      <c r="T352">
        <v>1470274509</v>
      </c>
      <c r="U352" s="11">
        <f t="shared" si="25"/>
        <v>42624.165972222225</v>
      </c>
      <c r="V352" s="11">
        <f t="shared" si="26"/>
        <v>42586.066076388888</v>
      </c>
      <c r="W352">
        <f t="shared" si="28"/>
        <v>2016</v>
      </c>
    </row>
    <row r="353" spans="1:23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7"/>
        <v>1.2734117647058822</v>
      </c>
      <c r="P353" s="6">
        <f t="shared" si="29"/>
        <v>44.912863070539416</v>
      </c>
      <c r="Q353" t="s">
        <v>8310</v>
      </c>
      <c r="R353" t="s">
        <v>8315</v>
      </c>
      <c r="S353">
        <v>1460066954</v>
      </c>
      <c r="T353">
        <v>1456614554</v>
      </c>
      <c r="U353" s="11">
        <f t="shared" si="25"/>
        <v>42467.923078703709</v>
      </c>
      <c r="V353" s="11">
        <f t="shared" si="26"/>
        <v>42427.964745370366</v>
      </c>
      <c r="W353">
        <f t="shared" si="28"/>
        <v>2016</v>
      </c>
    </row>
    <row r="354" spans="1:23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7"/>
        <v>1.1656</v>
      </c>
      <c r="P354" s="6">
        <f t="shared" si="29"/>
        <v>40.755244755244753</v>
      </c>
      <c r="Q354" t="s">
        <v>8310</v>
      </c>
      <c r="R354" t="s">
        <v>8315</v>
      </c>
      <c r="S354">
        <v>1412740868</v>
      </c>
      <c r="T354">
        <v>1410148868</v>
      </c>
      <c r="U354" s="11">
        <f t="shared" si="25"/>
        <v>41920.167453703703</v>
      </c>
      <c r="V354" s="11">
        <f t="shared" si="26"/>
        <v>41890.167453703703</v>
      </c>
      <c r="W354">
        <f t="shared" si="28"/>
        <v>2014</v>
      </c>
    </row>
    <row r="355" spans="1:23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7"/>
        <v>1.0861819426615318</v>
      </c>
      <c r="P355" s="6">
        <f t="shared" si="29"/>
        <v>103.52394779771615</v>
      </c>
      <c r="Q355" t="s">
        <v>8310</v>
      </c>
      <c r="R355" t="s">
        <v>8315</v>
      </c>
      <c r="S355">
        <v>1447963219</v>
      </c>
      <c r="T355">
        <v>1445367619</v>
      </c>
      <c r="U355" s="11">
        <f t="shared" si="25"/>
        <v>42327.833553240736</v>
      </c>
      <c r="V355" s="11">
        <f t="shared" si="26"/>
        <v>42297.791886574079</v>
      </c>
      <c r="W355">
        <f t="shared" si="28"/>
        <v>2015</v>
      </c>
    </row>
    <row r="356" spans="1:23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7"/>
        <v>1.0394285714285714</v>
      </c>
      <c r="P356" s="6">
        <f t="shared" si="29"/>
        <v>125.44827586206897</v>
      </c>
      <c r="Q356" t="s">
        <v>8310</v>
      </c>
      <c r="R356" t="s">
        <v>8315</v>
      </c>
      <c r="S356">
        <v>1460141521</v>
      </c>
      <c r="T356">
        <v>1457553121</v>
      </c>
      <c r="U356" s="11">
        <f t="shared" si="25"/>
        <v>42468.786122685182</v>
      </c>
      <c r="V356" s="11">
        <f t="shared" si="26"/>
        <v>42438.827789351853</v>
      </c>
      <c r="W356">
        <f t="shared" si="28"/>
        <v>2016</v>
      </c>
    </row>
    <row r="357" spans="1:23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7"/>
        <v>1.1625714285714286</v>
      </c>
      <c r="P357" s="6">
        <f t="shared" si="29"/>
        <v>246.60606060606059</v>
      </c>
      <c r="Q357" t="s">
        <v>8310</v>
      </c>
      <c r="R357" t="s">
        <v>8315</v>
      </c>
      <c r="S357">
        <v>1417420994</v>
      </c>
      <c r="T357">
        <v>1414738994</v>
      </c>
      <c r="U357" s="11">
        <f t="shared" si="25"/>
        <v>41974.3355787037</v>
      </c>
      <c r="V357" s="11">
        <f t="shared" si="26"/>
        <v>41943.293912037036</v>
      </c>
      <c r="W357">
        <f t="shared" si="28"/>
        <v>2014</v>
      </c>
    </row>
    <row r="358" spans="1:23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7"/>
        <v>1.0269239999999999</v>
      </c>
      <c r="P358" s="6">
        <f t="shared" si="29"/>
        <v>79.401340206185566</v>
      </c>
      <c r="Q358" t="s">
        <v>8310</v>
      </c>
      <c r="R358" t="s">
        <v>8315</v>
      </c>
      <c r="S358">
        <v>1458152193</v>
      </c>
      <c r="T358">
        <v>1455563793</v>
      </c>
      <c r="U358" s="11">
        <f t="shared" si="25"/>
        <v>42445.761493055557</v>
      </c>
      <c r="V358" s="11">
        <f t="shared" si="26"/>
        <v>42415.803159722222</v>
      </c>
      <c r="W358">
        <f t="shared" si="28"/>
        <v>2016</v>
      </c>
    </row>
    <row r="359" spans="1:23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7"/>
        <v>1.74</v>
      </c>
      <c r="P359" s="6">
        <f t="shared" si="29"/>
        <v>86.138613861386133</v>
      </c>
      <c r="Q359" t="s">
        <v>8310</v>
      </c>
      <c r="R359" t="s">
        <v>8315</v>
      </c>
      <c r="S359">
        <v>1429852797</v>
      </c>
      <c r="T359">
        <v>1426396797</v>
      </c>
      <c r="U359" s="11">
        <f t="shared" si="25"/>
        <v>42118.222187499996</v>
      </c>
      <c r="V359" s="11">
        <f t="shared" si="26"/>
        <v>42078.222187499996</v>
      </c>
      <c r="W359">
        <f t="shared" si="28"/>
        <v>2015</v>
      </c>
    </row>
    <row r="360" spans="1:23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7"/>
        <v>1.03088</v>
      </c>
      <c r="P360" s="6">
        <f t="shared" si="29"/>
        <v>193.04868913857678</v>
      </c>
      <c r="Q360" t="s">
        <v>8310</v>
      </c>
      <c r="R360" t="s">
        <v>8315</v>
      </c>
      <c r="S360">
        <v>1466002800</v>
      </c>
      <c r="T360">
        <v>1463517521</v>
      </c>
      <c r="U360" s="11">
        <f t="shared" si="25"/>
        <v>42536.625</v>
      </c>
      <c r="V360" s="11">
        <f t="shared" si="26"/>
        <v>42507.860196759255</v>
      </c>
      <c r="W360">
        <f t="shared" si="28"/>
        <v>2016</v>
      </c>
    </row>
    <row r="361" spans="1:23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7"/>
        <v>1.0485537190082646</v>
      </c>
      <c r="P361" s="6">
        <f t="shared" si="29"/>
        <v>84.023178807947019</v>
      </c>
      <c r="Q361" t="s">
        <v>8310</v>
      </c>
      <c r="R361" t="s">
        <v>8315</v>
      </c>
      <c r="S361">
        <v>1415941920</v>
      </c>
      <c r="T361">
        <v>1414028490</v>
      </c>
      <c r="U361" s="11">
        <f t="shared" si="25"/>
        <v>41957.216666666667</v>
      </c>
      <c r="V361" s="11">
        <f t="shared" si="26"/>
        <v>41935.070486111108</v>
      </c>
      <c r="W361">
        <f t="shared" si="28"/>
        <v>2014</v>
      </c>
    </row>
    <row r="362" spans="1:23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7"/>
        <v>1.0137499999999999</v>
      </c>
      <c r="P362" s="6">
        <f t="shared" si="29"/>
        <v>139.82758620689654</v>
      </c>
      <c r="Q362" t="s">
        <v>8310</v>
      </c>
      <c r="R362" t="s">
        <v>8315</v>
      </c>
      <c r="S362">
        <v>1437621060</v>
      </c>
      <c r="T362">
        <v>1433799180</v>
      </c>
      <c r="U362" s="11">
        <f t="shared" si="25"/>
        <v>42208.132638888885</v>
      </c>
      <c r="V362" s="11">
        <f t="shared" si="26"/>
        <v>42163.897916666669</v>
      </c>
      <c r="W362">
        <f t="shared" si="28"/>
        <v>2015</v>
      </c>
    </row>
    <row r="363" spans="1:23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7"/>
        <v>1.1107699999999998</v>
      </c>
      <c r="P363" s="6">
        <f t="shared" si="29"/>
        <v>109.82189265536722</v>
      </c>
      <c r="Q363" t="s">
        <v>8310</v>
      </c>
      <c r="R363" t="s">
        <v>8315</v>
      </c>
      <c r="S363">
        <v>1416704506</v>
      </c>
      <c r="T363">
        <v>1414108906</v>
      </c>
      <c r="U363" s="11">
        <f t="shared" si="25"/>
        <v>41966.042893518519</v>
      </c>
      <c r="V363" s="11">
        <f t="shared" si="26"/>
        <v>41936.001226851848</v>
      </c>
      <c r="W363">
        <f t="shared" si="28"/>
        <v>2014</v>
      </c>
    </row>
    <row r="364" spans="1:23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7"/>
        <v>1.2415933781686497</v>
      </c>
      <c r="P364" s="6">
        <f t="shared" si="29"/>
        <v>139.53488372093022</v>
      </c>
      <c r="Q364" t="s">
        <v>8310</v>
      </c>
      <c r="R364" t="s">
        <v>8315</v>
      </c>
      <c r="S364">
        <v>1407456000</v>
      </c>
      <c r="T364">
        <v>1405573391</v>
      </c>
      <c r="U364" s="11">
        <f t="shared" si="25"/>
        <v>41859</v>
      </c>
      <c r="V364" s="11">
        <f t="shared" si="26"/>
        <v>41837.210543981484</v>
      </c>
      <c r="W364">
        <f t="shared" si="28"/>
        <v>2014</v>
      </c>
    </row>
    <row r="365" spans="1:23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7"/>
        <v>1.0133333333333334</v>
      </c>
      <c r="P365" s="6">
        <f t="shared" si="29"/>
        <v>347.84615384615387</v>
      </c>
      <c r="Q365" t="s">
        <v>8310</v>
      </c>
      <c r="R365" t="s">
        <v>8315</v>
      </c>
      <c r="S365">
        <v>1272828120</v>
      </c>
      <c r="T365">
        <v>1268934736</v>
      </c>
      <c r="U365" s="11">
        <f t="shared" si="25"/>
        <v>40300.806944444441</v>
      </c>
      <c r="V365" s="11">
        <f t="shared" si="26"/>
        <v>40255.744629629626</v>
      </c>
      <c r="W365">
        <f t="shared" si="28"/>
        <v>2010</v>
      </c>
    </row>
    <row r="366" spans="1:23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7"/>
        <v>1.1016142857142857</v>
      </c>
      <c r="P366" s="6">
        <f t="shared" si="29"/>
        <v>68.24159292035398</v>
      </c>
      <c r="Q366" t="s">
        <v>8310</v>
      </c>
      <c r="R366" t="s">
        <v>8315</v>
      </c>
      <c r="S366">
        <v>1403323140</v>
      </c>
      <c r="T366">
        <v>1400704672</v>
      </c>
      <c r="U366" s="11">
        <f t="shared" si="25"/>
        <v>41811.165972222225</v>
      </c>
      <c r="V366" s="11">
        <f t="shared" si="26"/>
        <v>41780.859629629631</v>
      </c>
      <c r="W366">
        <f t="shared" si="28"/>
        <v>2014</v>
      </c>
    </row>
    <row r="367" spans="1:23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7"/>
        <v>1.0397333333333334</v>
      </c>
      <c r="P367" s="6">
        <f t="shared" si="29"/>
        <v>239.93846153846152</v>
      </c>
      <c r="Q367" t="s">
        <v>8310</v>
      </c>
      <c r="R367" t="s">
        <v>8315</v>
      </c>
      <c r="S367">
        <v>1393597999</v>
      </c>
      <c r="T367">
        <v>1391005999</v>
      </c>
      <c r="U367" s="11">
        <f t="shared" si="25"/>
        <v>41698.606469907405</v>
      </c>
      <c r="V367" s="11">
        <f t="shared" si="26"/>
        <v>41668.606469907405</v>
      </c>
      <c r="W367">
        <f t="shared" si="28"/>
        <v>2014</v>
      </c>
    </row>
    <row r="368" spans="1:23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7"/>
        <v>1.013157894736842</v>
      </c>
      <c r="P368" s="6">
        <f t="shared" si="29"/>
        <v>287.31343283582089</v>
      </c>
      <c r="Q368" t="s">
        <v>8310</v>
      </c>
      <c r="R368" t="s">
        <v>8315</v>
      </c>
      <c r="S368">
        <v>1337540518</v>
      </c>
      <c r="T368">
        <v>1334948518</v>
      </c>
      <c r="U368" s="11">
        <f t="shared" si="25"/>
        <v>41049.793032407404</v>
      </c>
      <c r="V368" s="11">
        <f t="shared" si="26"/>
        <v>41019.793032407404</v>
      </c>
      <c r="W368">
        <f t="shared" si="28"/>
        <v>2012</v>
      </c>
    </row>
    <row r="369" spans="1:23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7"/>
        <v>1.033501</v>
      </c>
      <c r="P369" s="6">
        <f t="shared" si="29"/>
        <v>86.84882352941176</v>
      </c>
      <c r="Q369" t="s">
        <v>8310</v>
      </c>
      <c r="R369" t="s">
        <v>8315</v>
      </c>
      <c r="S369">
        <v>1367384340</v>
      </c>
      <c r="T369">
        <v>1363960278</v>
      </c>
      <c r="U369" s="11">
        <f t="shared" si="25"/>
        <v>41395.207638888889</v>
      </c>
      <c r="V369" s="11">
        <f t="shared" si="26"/>
        <v>41355.577291666668</v>
      </c>
      <c r="W369">
        <f t="shared" si="28"/>
        <v>2013</v>
      </c>
    </row>
    <row r="370" spans="1:23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7"/>
        <v>1.04112</v>
      </c>
      <c r="P370" s="6">
        <f t="shared" si="29"/>
        <v>81.84905660377359</v>
      </c>
      <c r="Q370" t="s">
        <v>8310</v>
      </c>
      <c r="R370" t="s">
        <v>8315</v>
      </c>
      <c r="S370">
        <v>1426426322</v>
      </c>
      <c r="T370">
        <v>1423405922</v>
      </c>
      <c r="U370" s="11">
        <f t="shared" si="25"/>
        <v>42078.563912037032</v>
      </c>
      <c r="V370" s="11">
        <f t="shared" si="26"/>
        <v>42043.605578703704</v>
      </c>
      <c r="W370">
        <f t="shared" si="28"/>
        <v>2015</v>
      </c>
    </row>
    <row r="371" spans="1:23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7"/>
        <v>1.1015569230769231</v>
      </c>
      <c r="P371" s="6">
        <f t="shared" si="29"/>
        <v>42.874970059880241</v>
      </c>
      <c r="Q371" t="s">
        <v>8310</v>
      </c>
      <c r="R371" t="s">
        <v>8315</v>
      </c>
      <c r="S371">
        <v>1326633269</v>
      </c>
      <c r="T371">
        <v>1324041269</v>
      </c>
      <c r="U371" s="11">
        <f t="shared" si="25"/>
        <v>40923.551724537036</v>
      </c>
      <c r="V371" s="11">
        <f t="shared" si="26"/>
        <v>40893.551724537036</v>
      </c>
      <c r="W371">
        <f t="shared" si="28"/>
        <v>2011</v>
      </c>
    </row>
    <row r="372" spans="1:23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7"/>
        <v>1.2202</v>
      </c>
      <c r="P372" s="6">
        <f t="shared" si="29"/>
        <v>709.41860465116281</v>
      </c>
      <c r="Q372" t="s">
        <v>8310</v>
      </c>
      <c r="R372" t="s">
        <v>8315</v>
      </c>
      <c r="S372">
        <v>1483729500</v>
      </c>
      <c r="T372">
        <v>1481137500</v>
      </c>
      <c r="U372" s="11">
        <f t="shared" si="25"/>
        <v>42741.795138888891</v>
      </c>
      <c r="V372" s="11">
        <f t="shared" si="26"/>
        <v>42711.795138888891</v>
      </c>
      <c r="W372">
        <f t="shared" si="28"/>
        <v>2016</v>
      </c>
    </row>
    <row r="373" spans="1:23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7"/>
        <v>1.1416866666666667</v>
      </c>
      <c r="P373" s="6">
        <f t="shared" si="29"/>
        <v>161.25517890772127</v>
      </c>
      <c r="Q373" t="s">
        <v>8310</v>
      </c>
      <c r="R373" t="s">
        <v>8315</v>
      </c>
      <c r="S373">
        <v>1359743139</v>
      </c>
      <c r="T373">
        <v>1355855139</v>
      </c>
      <c r="U373" s="11">
        <f t="shared" si="25"/>
        <v>41306.767812500002</v>
      </c>
      <c r="V373" s="11">
        <f t="shared" si="26"/>
        <v>41261.767812500002</v>
      </c>
      <c r="W373">
        <f t="shared" si="28"/>
        <v>2012</v>
      </c>
    </row>
    <row r="374" spans="1:23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7"/>
        <v>1.2533333333333334</v>
      </c>
      <c r="P374" s="6">
        <f t="shared" si="29"/>
        <v>41.777777777777779</v>
      </c>
      <c r="Q374" t="s">
        <v>8310</v>
      </c>
      <c r="R374" t="s">
        <v>8315</v>
      </c>
      <c r="S374">
        <v>1459872000</v>
      </c>
      <c r="T374">
        <v>1456408244</v>
      </c>
      <c r="U374" s="11">
        <f t="shared" si="25"/>
        <v>42465.666666666672</v>
      </c>
      <c r="V374" s="11">
        <f t="shared" si="26"/>
        <v>42425.576898148152</v>
      </c>
      <c r="W374">
        <f t="shared" si="28"/>
        <v>2016</v>
      </c>
    </row>
    <row r="375" spans="1:23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7"/>
        <v>1.0666666666666667</v>
      </c>
      <c r="P375" s="6">
        <f t="shared" si="29"/>
        <v>89.887640449438209</v>
      </c>
      <c r="Q375" t="s">
        <v>8310</v>
      </c>
      <c r="R375" t="s">
        <v>8315</v>
      </c>
      <c r="S375">
        <v>1342648398</v>
      </c>
      <c r="T375">
        <v>1340056398</v>
      </c>
      <c r="U375" s="11">
        <f t="shared" si="25"/>
        <v>41108.91201388889</v>
      </c>
      <c r="V375" s="11">
        <f t="shared" si="26"/>
        <v>41078.91201388889</v>
      </c>
      <c r="W375">
        <f t="shared" si="28"/>
        <v>2012</v>
      </c>
    </row>
    <row r="376" spans="1:23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7"/>
        <v>1.3065</v>
      </c>
      <c r="P376" s="6">
        <f t="shared" si="29"/>
        <v>45.051724137931032</v>
      </c>
      <c r="Q376" t="s">
        <v>8310</v>
      </c>
      <c r="R376" t="s">
        <v>8315</v>
      </c>
      <c r="S376">
        <v>1316208031</v>
      </c>
      <c r="T376">
        <v>1312320031</v>
      </c>
      <c r="U376" s="11">
        <f t="shared" si="25"/>
        <v>40802.889247685183</v>
      </c>
      <c r="V376" s="11">
        <f t="shared" si="26"/>
        <v>40757.889247685183</v>
      </c>
      <c r="W376">
        <f t="shared" si="28"/>
        <v>2011</v>
      </c>
    </row>
    <row r="377" spans="1:23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7"/>
        <v>1.2</v>
      </c>
      <c r="P377" s="6">
        <f t="shared" si="29"/>
        <v>42.857142857142854</v>
      </c>
      <c r="Q377" t="s">
        <v>8310</v>
      </c>
      <c r="R377" t="s">
        <v>8315</v>
      </c>
      <c r="S377">
        <v>1393694280</v>
      </c>
      <c r="T377">
        <v>1390088311</v>
      </c>
      <c r="U377" s="11">
        <f t="shared" si="25"/>
        <v>41699.720833333333</v>
      </c>
      <c r="V377" s="11">
        <f t="shared" si="26"/>
        <v>41657.985081018516</v>
      </c>
      <c r="W377">
        <f t="shared" si="28"/>
        <v>2014</v>
      </c>
    </row>
    <row r="378" spans="1:23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7"/>
        <v>1.0595918367346939</v>
      </c>
      <c r="P378" s="6">
        <f t="shared" si="29"/>
        <v>54.083333333333336</v>
      </c>
      <c r="Q378" t="s">
        <v>8310</v>
      </c>
      <c r="R378" t="s">
        <v>8315</v>
      </c>
      <c r="S378">
        <v>1472122316</v>
      </c>
      <c r="T378">
        <v>1469443916</v>
      </c>
      <c r="U378" s="11">
        <f t="shared" si="25"/>
        <v>42607.452731481477</v>
      </c>
      <c r="V378" s="11">
        <f t="shared" si="26"/>
        <v>42576.452731481477</v>
      </c>
      <c r="W378">
        <f t="shared" si="28"/>
        <v>2016</v>
      </c>
    </row>
    <row r="379" spans="1:23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7"/>
        <v>1.1439999999999999</v>
      </c>
      <c r="P379" s="6">
        <f t="shared" si="29"/>
        <v>103.21804511278195</v>
      </c>
      <c r="Q379" t="s">
        <v>8310</v>
      </c>
      <c r="R379" t="s">
        <v>8315</v>
      </c>
      <c r="S379">
        <v>1447484460</v>
      </c>
      <c r="T379">
        <v>1444888868</v>
      </c>
      <c r="U379" s="11">
        <f t="shared" si="25"/>
        <v>42322.292361111111</v>
      </c>
      <c r="V379" s="11">
        <f t="shared" si="26"/>
        <v>42292.250787037032</v>
      </c>
      <c r="W379">
        <f t="shared" si="28"/>
        <v>2015</v>
      </c>
    </row>
    <row r="380" spans="1:23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7"/>
        <v>1.1176666666666666</v>
      </c>
      <c r="P380" s="6">
        <f t="shared" si="29"/>
        <v>40.397590361445786</v>
      </c>
      <c r="Q380" t="s">
        <v>8310</v>
      </c>
      <c r="R380" t="s">
        <v>8315</v>
      </c>
      <c r="S380">
        <v>1453765920</v>
      </c>
      <c r="T380">
        <v>1451655808</v>
      </c>
      <c r="U380" s="11">
        <f t="shared" si="25"/>
        <v>42394.994444444441</v>
      </c>
      <c r="V380" s="11">
        <f t="shared" si="26"/>
        <v>42370.571851851855</v>
      </c>
      <c r="W380">
        <f t="shared" si="28"/>
        <v>2016</v>
      </c>
    </row>
    <row r="381" spans="1:23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7"/>
        <v>1.1608000000000001</v>
      </c>
      <c r="P381" s="6">
        <f t="shared" si="29"/>
        <v>116.85906040268456</v>
      </c>
      <c r="Q381" t="s">
        <v>8310</v>
      </c>
      <c r="R381" t="s">
        <v>8315</v>
      </c>
      <c r="S381">
        <v>1336062672</v>
      </c>
      <c r="T381">
        <v>1332174672</v>
      </c>
      <c r="U381" s="11">
        <f t="shared" si="25"/>
        <v>41032.688333333332</v>
      </c>
      <c r="V381" s="11">
        <f t="shared" si="26"/>
        <v>40987.688333333332</v>
      </c>
      <c r="W381">
        <f t="shared" si="28"/>
        <v>2012</v>
      </c>
    </row>
    <row r="382" spans="1:23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7"/>
        <v>1.415</v>
      </c>
      <c r="P382" s="6">
        <f t="shared" si="29"/>
        <v>115.51020408163265</v>
      </c>
      <c r="Q382" t="s">
        <v>8310</v>
      </c>
      <c r="R382" t="s">
        <v>8315</v>
      </c>
      <c r="S382">
        <v>1453569392</v>
      </c>
      <c r="T382">
        <v>1451409392</v>
      </c>
      <c r="U382" s="11">
        <f t="shared" si="25"/>
        <v>42392.719814814816</v>
      </c>
      <c r="V382" s="11">
        <f t="shared" si="26"/>
        <v>42367.719814814816</v>
      </c>
      <c r="W382">
        <f t="shared" si="28"/>
        <v>2015</v>
      </c>
    </row>
    <row r="383" spans="1:23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7"/>
        <v>1.0472999999999999</v>
      </c>
      <c r="P383" s="6">
        <f t="shared" si="29"/>
        <v>104.31274900398407</v>
      </c>
      <c r="Q383" t="s">
        <v>8310</v>
      </c>
      <c r="R383" t="s">
        <v>8315</v>
      </c>
      <c r="S383">
        <v>1343624400</v>
      </c>
      <c r="T383">
        <v>1340642717</v>
      </c>
      <c r="U383" s="11">
        <f t="shared" si="25"/>
        <v>41120.208333333336</v>
      </c>
      <c r="V383" s="11">
        <f t="shared" si="26"/>
        <v>41085.698113425926</v>
      </c>
      <c r="W383">
        <f t="shared" si="28"/>
        <v>2012</v>
      </c>
    </row>
    <row r="384" spans="1:23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7"/>
        <v>2.5583333333333331</v>
      </c>
      <c r="P384" s="6">
        <f t="shared" si="29"/>
        <v>69.772727272727266</v>
      </c>
      <c r="Q384" t="s">
        <v>8310</v>
      </c>
      <c r="R384" t="s">
        <v>8315</v>
      </c>
      <c r="S384">
        <v>1346950900</v>
      </c>
      <c r="T384">
        <v>1345741300</v>
      </c>
      <c r="U384" s="11">
        <f t="shared" si="25"/>
        <v>41158.709490740745</v>
      </c>
      <c r="V384" s="11">
        <f t="shared" si="26"/>
        <v>41144.709490740745</v>
      </c>
      <c r="W384">
        <f t="shared" si="28"/>
        <v>2012</v>
      </c>
    </row>
    <row r="385" spans="1:23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7"/>
        <v>2.0670670670670672</v>
      </c>
      <c r="P385" s="6">
        <f t="shared" si="29"/>
        <v>43.020833333333336</v>
      </c>
      <c r="Q385" t="s">
        <v>8310</v>
      </c>
      <c r="R385" t="s">
        <v>8315</v>
      </c>
      <c r="S385">
        <v>1400467759</v>
      </c>
      <c r="T385">
        <v>1398480559</v>
      </c>
      <c r="U385" s="11">
        <f t="shared" si="25"/>
        <v>41778.117581018516</v>
      </c>
      <c r="V385" s="11">
        <f t="shared" si="26"/>
        <v>41755.117581018516</v>
      </c>
      <c r="W385">
        <f t="shared" si="28"/>
        <v>2014</v>
      </c>
    </row>
    <row r="386" spans="1:23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7"/>
        <v>1.1210500000000001</v>
      </c>
      <c r="P386" s="6">
        <f t="shared" si="29"/>
        <v>58.540469973890339</v>
      </c>
      <c r="Q386" t="s">
        <v>8310</v>
      </c>
      <c r="R386" t="s">
        <v>8315</v>
      </c>
      <c r="S386">
        <v>1420569947</v>
      </c>
      <c r="T386">
        <v>1417977947</v>
      </c>
      <c r="U386" s="11">
        <f t="shared" ref="U386:U449" si="30">(((S386/60)/60)/24)+DATE(1970,1,1)</f>
        <v>42010.781793981485</v>
      </c>
      <c r="V386" s="11">
        <f t="shared" ref="V386:V449" si="31">(((T386/60)/60)/24)+DATE(1970,1,1)</f>
        <v>41980.781793981485</v>
      </c>
      <c r="W386">
        <f t="shared" si="28"/>
        <v>2014</v>
      </c>
    </row>
    <row r="387" spans="1:23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2">E387/D387</f>
        <v>1.05982</v>
      </c>
      <c r="P387" s="6">
        <f t="shared" si="29"/>
        <v>111.79535864978902</v>
      </c>
      <c r="Q387" t="s">
        <v>8310</v>
      </c>
      <c r="R387" t="s">
        <v>8315</v>
      </c>
      <c r="S387">
        <v>1416582101</v>
      </c>
      <c r="T387">
        <v>1413986501</v>
      </c>
      <c r="U387" s="11">
        <f t="shared" si="30"/>
        <v>41964.626168981486</v>
      </c>
      <c r="V387" s="11">
        <f t="shared" si="31"/>
        <v>41934.584502314814</v>
      </c>
      <c r="W387">
        <f t="shared" ref="W387:W450" si="33">YEAR(V387)</f>
        <v>2014</v>
      </c>
    </row>
    <row r="388" spans="1:23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2"/>
        <v>1.0016666666666667</v>
      </c>
      <c r="P388" s="6">
        <f t="shared" ref="P388:P451" si="34">IFERROR(E388/L388,0)</f>
        <v>46.230769230769234</v>
      </c>
      <c r="Q388" t="s">
        <v>8310</v>
      </c>
      <c r="R388" t="s">
        <v>8315</v>
      </c>
      <c r="S388">
        <v>1439246991</v>
      </c>
      <c r="T388">
        <v>1437950991</v>
      </c>
      <c r="U388" s="11">
        <f t="shared" si="30"/>
        <v>42226.951284722221</v>
      </c>
      <c r="V388" s="11">
        <f t="shared" si="31"/>
        <v>42211.951284722221</v>
      </c>
      <c r="W388">
        <f t="shared" si="33"/>
        <v>2015</v>
      </c>
    </row>
    <row r="389" spans="1:23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2"/>
        <v>2.1398947368421051</v>
      </c>
      <c r="P389" s="6">
        <f t="shared" si="34"/>
        <v>144.69039145907473</v>
      </c>
      <c r="Q389" t="s">
        <v>8310</v>
      </c>
      <c r="R389" t="s">
        <v>8315</v>
      </c>
      <c r="S389">
        <v>1439618400</v>
      </c>
      <c r="T389">
        <v>1436976858</v>
      </c>
      <c r="U389" s="11">
        <f t="shared" si="30"/>
        <v>42231.25</v>
      </c>
      <c r="V389" s="11">
        <f t="shared" si="31"/>
        <v>42200.67659722222</v>
      </c>
      <c r="W389">
        <f t="shared" si="33"/>
        <v>2015</v>
      </c>
    </row>
    <row r="390" spans="1:23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2"/>
        <v>1.2616000000000001</v>
      </c>
      <c r="P390" s="6">
        <f t="shared" si="34"/>
        <v>88.845070422535215</v>
      </c>
      <c r="Q390" t="s">
        <v>8310</v>
      </c>
      <c r="R390" t="s">
        <v>8315</v>
      </c>
      <c r="S390">
        <v>1469670580</v>
      </c>
      <c r="T390">
        <v>1467078580</v>
      </c>
      <c r="U390" s="11">
        <f t="shared" si="30"/>
        <v>42579.076157407413</v>
      </c>
      <c r="V390" s="11">
        <f t="shared" si="31"/>
        <v>42549.076157407413</v>
      </c>
      <c r="W390">
        <f t="shared" si="33"/>
        <v>2016</v>
      </c>
    </row>
    <row r="391" spans="1:23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2"/>
        <v>1.8153547058823529</v>
      </c>
      <c r="P391" s="6">
        <f t="shared" si="34"/>
        <v>81.75107284768211</v>
      </c>
      <c r="Q391" t="s">
        <v>8310</v>
      </c>
      <c r="R391" t="s">
        <v>8315</v>
      </c>
      <c r="S391">
        <v>1394233140</v>
      </c>
      <c r="T391">
        <v>1391477450</v>
      </c>
      <c r="U391" s="11">
        <f t="shared" si="30"/>
        <v>41705.957638888889</v>
      </c>
      <c r="V391" s="11">
        <f t="shared" si="31"/>
        <v>41674.063078703701</v>
      </c>
      <c r="W391">
        <f t="shared" si="33"/>
        <v>2014</v>
      </c>
    </row>
    <row r="392" spans="1:23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2"/>
        <v>1</v>
      </c>
      <c r="P392" s="6">
        <f t="shared" si="34"/>
        <v>71.428571428571431</v>
      </c>
      <c r="Q392" t="s">
        <v>8310</v>
      </c>
      <c r="R392" t="s">
        <v>8315</v>
      </c>
      <c r="S392">
        <v>1431046372</v>
      </c>
      <c r="T392">
        <v>1429318372</v>
      </c>
      <c r="U392" s="11">
        <f t="shared" si="30"/>
        <v>42132.036712962959</v>
      </c>
      <c r="V392" s="11">
        <f t="shared" si="31"/>
        <v>42112.036712962959</v>
      </c>
      <c r="W392">
        <f t="shared" si="33"/>
        <v>2015</v>
      </c>
    </row>
    <row r="393" spans="1:23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2"/>
        <v>1.0061</v>
      </c>
      <c r="P393" s="6">
        <f t="shared" si="34"/>
        <v>104.25906735751295</v>
      </c>
      <c r="Q393" t="s">
        <v>8310</v>
      </c>
      <c r="R393" t="s">
        <v>8315</v>
      </c>
      <c r="S393">
        <v>1324169940</v>
      </c>
      <c r="T393">
        <v>1321578051</v>
      </c>
      <c r="U393" s="11">
        <f t="shared" si="30"/>
        <v>40895.040972222225</v>
      </c>
      <c r="V393" s="11">
        <f t="shared" si="31"/>
        <v>40865.042256944449</v>
      </c>
      <c r="W393">
        <f t="shared" si="33"/>
        <v>2011</v>
      </c>
    </row>
    <row r="394" spans="1:23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2"/>
        <v>1.009027027027027</v>
      </c>
      <c r="P394" s="6">
        <f t="shared" si="34"/>
        <v>90.616504854368927</v>
      </c>
      <c r="Q394" t="s">
        <v>8310</v>
      </c>
      <c r="R394" t="s">
        <v>8315</v>
      </c>
      <c r="S394">
        <v>1315450800</v>
      </c>
      <c r="T394">
        <v>1312823571</v>
      </c>
      <c r="U394" s="11">
        <f t="shared" si="30"/>
        <v>40794.125</v>
      </c>
      <c r="V394" s="11">
        <f t="shared" si="31"/>
        <v>40763.717256944445</v>
      </c>
      <c r="W394">
        <f t="shared" si="33"/>
        <v>2011</v>
      </c>
    </row>
    <row r="395" spans="1:23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2"/>
        <v>1.10446</v>
      </c>
      <c r="P395" s="6">
        <f t="shared" si="34"/>
        <v>157.33048433048432</v>
      </c>
      <c r="Q395" t="s">
        <v>8310</v>
      </c>
      <c r="R395" t="s">
        <v>8315</v>
      </c>
      <c r="S395">
        <v>1381424452</v>
      </c>
      <c r="T395">
        <v>1378746052</v>
      </c>
      <c r="U395" s="11">
        <f t="shared" si="30"/>
        <v>41557.708935185183</v>
      </c>
      <c r="V395" s="11">
        <f t="shared" si="31"/>
        <v>41526.708935185183</v>
      </c>
      <c r="W395">
        <f t="shared" si="33"/>
        <v>2013</v>
      </c>
    </row>
    <row r="396" spans="1:23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2"/>
        <v>1.118936170212766</v>
      </c>
      <c r="P396" s="6">
        <f t="shared" si="34"/>
        <v>105.18</v>
      </c>
      <c r="Q396" t="s">
        <v>8310</v>
      </c>
      <c r="R396" t="s">
        <v>8315</v>
      </c>
      <c r="S396">
        <v>1460918282</v>
      </c>
      <c r="T396">
        <v>1455737882</v>
      </c>
      <c r="U396" s="11">
        <f t="shared" si="30"/>
        <v>42477.776412037041</v>
      </c>
      <c r="V396" s="11">
        <f t="shared" si="31"/>
        <v>42417.818078703705</v>
      </c>
      <c r="W396">
        <f t="shared" si="33"/>
        <v>2016</v>
      </c>
    </row>
    <row r="397" spans="1:23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2"/>
        <v>1.0804450000000001</v>
      </c>
      <c r="P397" s="6">
        <f t="shared" si="34"/>
        <v>58.719836956521746</v>
      </c>
      <c r="Q397" t="s">
        <v>8310</v>
      </c>
      <c r="R397" t="s">
        <v>8315</v>
      </c>
      <c r="S397">
        <v>1335562320</v>
      </c>
      <c r="T397">
        <v>1332452960</v>
      </c>
      <c r="U397" s="11">
        <f t="shared" si="30"/>
        <v>41026.897222222222</v>
      </c>
      <c r="V397" s="11">
        <f t="shared" si="31"/>
        <v>40990.909259259257</v>
      </c>
      <c r="W397">
        <f t="shared" si="33"/>
        <v>2012</v>
      </c>
    </row>
    <row r="398" spans="1:23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2"/>
        <v>1.0666666666666667</v>
      </c>
      <c r="P398" s="6">
        <f t="shared" si="34"/>
        <v>81.632653061224488</v>
      </c>
      <c r="Q398" t="s">
        <v>8310</v>
      </c>
      <c r="R398" t="s">
        <v>8315</v>
      </c>
      <c r="S398">
        <v>1341668006</v>
      </c>
      <c r="T398">
        <v>1340372006</v>
      </c>
      <c r="U398" s="11">
        <f t="shared" si="30"/>
        <v>41097.564884259256</v>
      </c>
      <c r="V398" s="11">
        <f t="shared" si="31"/>
        <v>41082.564884259256</v>
      </c>
      <c r="W398">
        <f t="shared" si="33"/>
        <v>2012</v>
      </c>
    </row>
    <row r="399" spans="1:23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2"/>
        <v>1.0390027322404372</v>
      </c>
      <c r="P399" s="6">
        <f t="shared" si="34"/>
        <v>56.460043668122275</v>
      </c>
      <c r="Q399" t="s">
        <v>8310</v>
      </c>
      <c r="R399" t="s">
        <v>8315</v>
      </c>
      <c r="S399">
        <v>1283312640</v>
      </c>
      <c r="T399">
        <v>1279651084</v>
      </c>
      <c r="U399" s="11">
        <f t="shared" si="30"/>
        <v>40422.155555555553</v>
      </c>
      <c r="V399" s="11">
        <f t="shared" si="31"/>
        <v>40379.776435185187</v>
      </c>
      <c r="W399">
        <f t="shared" si="33"/>
        <v>2010</v>
      </c>
    </row>
    <row r="400" spans="1:23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2"/>
        <v>1.2516</v>
      </c>
      <c r="P400" s="6">
        <f t="shared" si="34"/>
        <v>140.1044776119403</v>
      </c>
      <c r="Q400" t="s">
        <v>8310</v>
      </c>
      <c r="R400" t="s">
        <v>8315</v>
      </c>
      <c r="S400">
        <v>1430334126</v>
      </c>
      <c r="T400">
        <v>1426446126</v>
      </c>
      <c r="U400" s="11">
        <f t="shared" si="30"/>
        <v>42123.793124999997</v>
      </c>
      <c r="V400" s="11">
        <f t="shared" si="31"/>
        <v>42078.793124999997</v>
      </c>
      <c r="W400">
        <f t="shared" si="33"/>
        <v>2015</v>
      </c>
    </row>
    <row r="401" spans="1:23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2"/>
        <v>1.0680499999999999</v>
      </c>
      <c r="P401" s="6">
        <f t="shared" si="34"/>
        <v>224.85263157894738</v>
      </c>
      <c r="Q401" t="s">
        <v>8310</v>
      </c>
      <c r="R401" t="s">
        <v>8315</v>
      </c>
      <c r="S401">
        <v>1481716800</v>
      </c>
      <c r="T401">
        <v>1479070867</v>
      </c>
      <c r="U401" s="11">
        <f t="shared" si="30"/>
        <v>42718.5</v>
      </c>
      <c r="V401" s="11">
        <f t="shared" si="31"/>
        <v>42687.875775462962</v>
      </c>
      <c r="W401">
        <f t="shared" si="33"/>
        <v>2016</v>
      </c>
    </row>
    <row r="402" spans="1:23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2"/>
        <v>1.1230249999999999</v>
      </c>
      <c r="P402" s="6">
        <f t="shared" si="34"/>
        <v>181.13306451612902</v>
      </c>
      <c r="Q402" t="s">
        <v>8310</v>
      </c>
      <c r="R402" t="s">
        <v>8315</v>
      </c>
      <c r="S402">
        <v>1400297400</v>
      </c>
      <c r="T402">
        <v>1397661347</v>
      </c>
      <c r="U402" s="11">
        <f t="shared" si="30"/>
        <v>41776.145833333336</v>
      </c>
      <c r="V402" s="11">
        <f t="shared" si="31"/>
        <v>41745.635960648149</v>
      </c>
      <c r="W402">
        <f t="shared" si="33"/>
        <v>2014</v>
      </c>
    </row>
    <row r="403" spans="1:23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2"/>
        <v>1.0381199999999999</v>
      </c>
      <c r="P403" s="6">
        <f t="shared" si="34"/>
        <v>711.04109589041093</v>
      </c>
      <c r="Q403" t="s">
        <v>8310</v>
      </c>
      <c r="R403" t="s">
        <v>8315</v>
      </c>
      <c r="S403">
        <v>1312747970</v>
      </c>
      <c r="T403">
        <v>1310155970</v>
      </c>
      <c r="U403" s="11">
        <f t="shared" si="30"/>
        <v>40762.842245370368</v>
      </c>
      <c r="V403" s="11">
        <f t="shared" si="31"/>
        <v>40732.842245370368</v>
      </c>
      <c r="W403">
        <f t="shared" si="33"/>
        <v>2011</v>
      </c>
    </row>
    <row r="404" spans="1:23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2"/>
        <v>1.4165000000000001</v>
      </c>
      <c r="P404" s="6">
        <f t="shared" si="34"/>
        <v>65.883720930232556</v>
      </c>
      <c r="Q404" t="s">
        <v>8310</v>
      </c>
      <c r="R404" t="s">
        <v>8315</v>
      </c>
      <c r="S404">
        <v>1446731817</v>
      </c>
      <c r="T404">
        <v>1444913817</v>
      </c>
      <c r="U404" s="11">
        <f t="shared" si="30"/>
        <v>42313.58121527778</v>
      </c>
      <c r="V404" s="11">
        <f t="shared" si="31"/>
        <v>42292.539548611108</v>
      </c>
      <c r="W404">
        <f t="shared" si="33"/>
        <v>2015</v>
      </c>
    </row>
    <row r="405" spans="1:23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2"/>
        <v>1.0526</v>
      </c>
      <c r="P405" s="6">
        <f t="shared" si="34"/>
        <v>75.185714285714283</v>
      </c>
      <c r="Q405" t="s">
        <v>8310</v>
      </c>
      <c r="R405" t="s">
        <v>8315</v>
      </c>
      <c r="S405">
        <v>1312960080</v>
      </c>
      <c r="T405">
        <v>1308900441</v>
      </c>
      <c r="U405" s="11">
        <f t="shared" si="30"/>
        <v>40765.297222222223</v>
      </c>
      <c r="V405" s="11">
        <f t="shared" si="31"/>
        <v>40718.310659722221</v>
      </c>
      <c r="W405">
        <f t="shared" si="33"/>
        <v>2011</v>
      </c>
    </row>
    <row r="406" spans="1:23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2"/>
        <v>1.0309142857142857</v>
      </c>
      <c r="P406" s="6">
        <f t="shared" si="34"/>
        <v>133.14391143911439</v>
      </c>
      <c r="Q406" t="s">
        <v>8310</v>
      </c>
      <c r="R406" t="s">
        <v>8315</v>
      </c>
      <c r="S406">
        <v>1391641440</v>
      </c>
      <c r="T406">
        <v>1389107062</v>
      </c>
      <c r="U406" s="11">
        <f t="shared" si="30"/>
        <v>41675.961111111108</v>
      </c>
      <c r="V406" s="11">
        <f t="shared" si="31"/>
        <v>41646.628032407411</v>
      </c>
      <c r="W406">
        <f t="shared" si="33"/>
        <v>2014</v>
      </c>
    </row>
    <row r="407" spans="1:23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2"/>
        <v>1.0765957446808512</v>
      </c>
      <c r="P407" s="6">
        <f t="shared" si="34"/>
        <v>55.2</v>
      </c>
      <c r="Q407" t="s">
        <v>8310</v>
      </c>
      <c r="R407" t="s">
        <v>8315</v>
      </c>
      <c r="S407">
        <v>1394071339</v>
      </c>
      <c r="T407">
        <v>1391479339</v>
      </c>
      <c r="U407" s="11">
        <f t="shared" si="30"/>
        <v>41704.08494212963</v>
      </c>
      <c r="V407" s="11">
        <f t="shared" si="31"/>
        <v>41674.08494212963</v>
      </c>
      <c r="W407">
        <f t="shared" si="33"/>
        <v>2014</v>
      </c>
    </row>
    <row r="408" spans="1:23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2"/>
        <v>1.0770464285714285</v>
      </c>
      <c r="P408" s="6">
        <f t="shared" si="34"/>
        <v>86.163714285714292</v>
      </c>
      <c r="Q408" t="s">
        <v>8310</v>
      </c>
      <c r="R408" t="s">
        <v>8315</v>
      </c>
      <c r="S408">
        <v>1304920740</v>
      </c>
      <c r="T408">
        <v>1301975637</v>
      </c>
      <c r="U408" s="11">
        <f t="shared" si="30"/>
        <v>40672.249305555553</v>
      </c>
      <c r="V408" s="11">
        <f t="shared" si="31"/>
        <v>40638.162465277775</v>
      </c>
      <c r="W408">
        <f t="shared" si="33"/>
        <v>2011</v>
      </c>
    </row>
    <row r="409" spans="1:23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2"/>
        <v>1.0155000000000001</v>
      </c>
      <c r="P409" s="6">
        <f t="shared" si="34"/>
        <v>92.318181818181813</v>
      </c>
      <c r="Q409" t="s">
        <v>8310</v>
      </c>
      <c r="R409" t="s">
        <v>8315</v>
      </c>
      <c r="S409">
        <v>1321739650</v>
      </c>
      <c r="T409">
        <v>1316552050</v>
      </c>
      <c r="U409" s="11">
        <f t="shared" si="30"/>
        <v>40866.912615740745</v>
      </c>
      <c r="V409" s="11">
        <f t="shared" si="31"/>
        <v>40806.870949074073</v>
      </c>
      <c r="W409">
        <f t="shared" si="33"/>
        <v>2011</v>
      </c>
    </row>
    <row r="410" spans="1:23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2"/>
        <v>1.0143766666666667</v>
      </c>
      <c r="P410" s="6">
        <f t="shared" si="34"/>
        <v>160.16473684210527</v>
      </c>
      <c r="Q410" t="s">
        <v>8310</v>
      </c>
      <c r="R410" t="s">
        <v>8315</v>
      </c>
      <c r="S410">
        <v>1383676790</v>
      </c>
      <c r="T410">
        <v>1380217190</v>
      </c>
      <c r="U410" s="11">
        <f t="shared" si="30"/>
        <v>41583.777662037035</v>
      </c>
      <c r="V410" s="11">
        <f t="shared" si="31"/>
        <v>41543.735995370371</v>
      </c>
      <c r="W410">
        <f t="shared" si="33"/>
        <v>2013</v>
      </c>
    </row>
    <row r="411" spans="1:23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2"/>
        <v>1.3680000000000001</v>
      </c>
      <c r="P411" s="6">
        <f t="shared" si="34"/>
        <v>45.6</v>
      </c>
      <c r="Q411" t="s">
        <v>8310</v>
      </c>
      <c r="R411" t="s">
        <v>8315</v>
      </c>
      <c r="S411">
        <v>1469220144</v>
      </c>
      <c r="T411">
        <v>1466628144</v>
      </c>
      <c r="U411" s="11">
        <f t="shared" si="30"/>
        <v>42573.862777777773</v>
      </c>
      <c r="V411" s="11">
        <f t="shared" si="31"/>
        <v>42543.862777777773</v>
      </c>
      <c r="W411">
        <f t="shared" si="33"/>
        <v>2016</v>
      </c>
    </row>
    <row r="412" spans="1:23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2"/>
        <v>1.2829999999999999</v>
      </c>
      <c r="P412" s="6">
        <f t="shared" si="34"/>
        <v>183.28571428571428</v>
      </c>
      <c r="Q412" t="s">
        <v>8310</v>
      </c>
      <c r="R412" t="s">
        <v>8315</v>
      </c>
      <c r="S412">
        <v>1434670397</v>
      </c>
      <c r="T412">
        <v>1429486397</v>
      </c>
      <c r="U412" s="11">
        <f t="shared" si="30"/>
        <v>42173.981446759266</v>
      </c>
      <c r="V412" s="11">
        <f t="shared" si="31"/>
        <v>42113.981446759266</v>
      </c>
      <c r="W412">
        <f t="shared" si="33"/>
        <v>2015</v>
      </c>
    </row>
    <row r="413" spans="1:23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2"/>
        <v>1.0105</v>
      </c>
      <c r="P413" s="6">
        <f t="shared" si="34"/>
        <v>125.78838174273859</v>
      </c>
      <c r="Q413" t="s">
        <v>8310</v>
      </c>
      <c r="R413" t="s">
        <v>8315</v>
      </c>
      <c r="S413">
        <v>1387688400</v>
      </c>
      <c r="T413">
        <v>1384920804</v>
      </c>
      <c r="U413" s="11">
        <f t="shared" si="30"/>
        <v>41630.208333333336</v>
      </c>
      <c r="V413" s="11">
        <f t="shared" si="31"/>
        <v>41598.17597222222</v>
      </c>
      <c r="W413">
        <f t="shared" si="33"/>
        <v>2013</v>
      </c>
    </row>
    <row r="414" spans="1:23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2"/>
        <v>1.2684</v>
      </c>
      <c r="P414" s="6">
        <f t="shared" si="34"/>
        <v>57.654545454545456</v>
      </c>
      <c r="Q414" t="s">
        <v>8310</v>
      </c>
      <c r="R414" t="s">
        <v>8315</v>
      </c>
      <c r="S414">
        <v>1343238578</v>
      </c>
      <c r="T414">
        <v>1341856178</v>
      </c>
      <c r="U414" s="11">
        <f t="shared" si="30"/>
        <v>41115.742800925924</v>
      </c>
      <c r="V414" s="11">
        <f t="shared" si="31"/>
        <v>41099.742800925924</v>
      </c>
      <c r="W414">
        <f t="shared" si="33"/>
        <v>2012</v>
      </c>
    </row>
    <row r="415" spans="1:23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2"/>
        <v>1.0508593749999999</v>
      </c>
      <c r="P415" s="6">
        <f t="shared" si="34"/>
        <v>78.660818713450297</v>
      </c>
      <c r="Q415" t="s">
        <v>8310</v>
      </c>
      <c r="R415" t="s">
        <v>8315</v>
      </c>
      <c r="S415">
        <v>1342731811</v>
      </c>
      <c r="T415">
        <v>1340139811</v>
      </c>
      <c r="U415" s="11">
        <f t="shared" si="30"/>
        <v>41109.877442129626</v>
      </c>
      <c r="V415" s="11">
        <f t="shared" si="31"/>
        <v>41079.877442129626</v>
      </c>
      <c r="W415">
        <f t="shared" si="33"/>
        <v>2012</v>
      </c>
    </row>
    <row r="416" spans="1:23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2"/>
        <v>1.0285405405405406</v>
      </c>
      <c r="P416" s="6">
        <f t="shared" si="34"/>
        <v>91.480769230769226</v>
      </c>
      <c r="Q416" t="s">
        <v>8310</v>
      </c>
      <c r="R416" t="s">
        <v>8315</v>
      </c>
      <c r="S416">
        <v>1381541465</v>
      </c>
      <c r="T416">
        <v>1378949465</v>
      </c>
      <c r="U416" s="11">
        <f t="shared" si="30"/>
        <v>41559.063252314816</v>
      </c>
      <c r="V416" s="11">
        <f t="shared" si="31"/>
        <v>41529.063252314816</v>
      </c>
      <c r="W416">
        <f t="shared" si="33"/>
        <v>2013</v>
      </c>
    </row>
    <row r="417" spans="1:23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2"/>
        <v>1.0214714285714286</v>
      </c>
      <c r="P417" s="6">
        <f t="shared" si="34"/>
        <v>68.09809523809524</v>
      </c>
      <c r="Q417" t="s">
        <v>8310</v>
      </c>
      <c r="R417" t="s">
        <v>8315</v>
      </c>
      <c r="S417">
        <v>1413547200</v>
      </c>
      <c r="T417">
        <v>1411417602</v>
      </c>
      <c r="U417" s="11">
        <f t="shared" si="30"/>
        <v>41929.5</v>
      </c>
      <c r="V417" s="11">
        <f t="shared" si="31"/>
        <v>41904.851875</v>
      </c>
      <c r="W417">
        <f t="shared" si="33"/>
        <v>2014</v>
      </c>
    </row>
    <row r="418" spans="1:23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2"/>
        <v>1.2021700000000002</v>
      </c>
      <c r="P418" s="6">
        <f t="shared" si="34"/>
        <v>48.086800000000004</v>
      </c>
      <c r="Q418" t="s">
        <v>8310</v>
      </c>
      <c r="R418" t="s">
        <v>8315</v>
      </c>
      <c r="S418">
        <v>1391851831</v>
      </c>
      <c r="T418">
        <v>1389259831</v>
      </c>
      <c r="U418" s="11">
        <f t="shared" si="30"/>
        <v>41678.396192129629</v>
      </c>
      <c r="V418" s="11">
        <f t="shared" si="31"/>
        <v>41648.396192129629</v>
      </c>
      <c r="W418">
        <f t="shared" si="33"/>
        <v>2014</v>
      </c>
    </row>
    <row r="419" spans="1:23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2"/>
        <v>1.0024761904761905</v>
      </c>
      <c r="P419" s="6">
        <f t="shared" si="34"/>
        <v>202.42307692307693</v>
      </c>
      <c r="Q419" t="s">
        <v>8310</v>
      </c>
      <c r="R419" t="s">
        <v>8315</v>
      </c>
      <c r="S419">
        <v>1365395580</v>
      </c>
      <c r="T419">
        <v>1364426260</v>
      </c>
      <c r="U419" s="11">
        <f t="shared" si="30"/>
        <v>41372.189583333333</v>
      </c>
      <c r="V419" s="11">
        <f t="shared" si="31"/>
        <v>41360.970601851855</v>
      </c>
      <c r="W419">
        <f t="shared" si="33"/>
        <v>2013</v>
      </c>
    </row>
    <row r="420" spans="1:23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2"/>
        <v>1.0063392857142857</v>
      </c>
      <c r="P420" s="6">
        <f t="shared" si="34"/>
        <v>216.75</v>
      </c>
      <c r="Q420" t="s">
        <v>8310</v>
      </c>
      <c r="R420" t="s">
        <v>8315</v>
      </c>
      <c r="S420">
        <v>1437633997</v>
      </c>
      <c r="T420">
        <v>1435041997</v>
      </c>
      <c r="U420" s="11">
        <f t="shared" si="30"/>
        <v>42208.282372685186</v>
      </c>
      <c r="V420" s="11">
        <f t="shared" si="31"/>
        <v>42178.282372685186</v>
      </c>
      <c r="W420">
        <f t="shared" si="33"/>
        <v>2015</v>
      </c>
    </row>
    <row r="421" spans="1:23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2"/>
        <v>1.004375</v>
      </c>
      <c r="P421" s="6">
        <f t="shared" si="34"/>
        <v>110.06849315068493</v>
      </c>
      <c r="Q421" t="s">
        <v>8310</v>
      </c>
      <c r="R421" t="s">
        <v>8315</v>
      </c>
      <c r="S421">
        <v>1372536787</v>
      </c>
      <c r="T421">
        <v>1367352787</v>
      </c>
      <c r="U421" s="11">
        <f t="shared" si="30"/>
        <v>41454.842442129629</v>
      </c>
      <c r="V421" s="11">
        <f t="shared" si="31"/>
        <v>41394.842442129629</v>
      </c>
      <c r="W421">
        <f t="shared" si="33"/>
        <v>2013</v>
      </c>
    </row>
    <row r="422" spans="1:23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2"/>
        <v>4.3939393939393936E-3</v>
      </c>
      <c r="P422" s="6">
        <f t="shared" si="34"/>
        <v>4.833333333333333</v>
      </c>
      <c r="Q422" t="s">
        <v>8310</v>
      </c>
      <c r="R422" t="s">
        <v>8316</v>
      </c>
      <c r="S422">
        <v>1394772031</v>
      </c>
      <c r="T422">
        <v>1392183631</v>
      </c>
      <c r="U422" s="11">
        <f t="shared" si="30"/>
        <v>41712.194803240738</v>
      </c>
      <c r="V422" s="11">
        <f t="shared" si="31"/>
        <v>41682.23646990741</v>
      </c>
      <c r="W422">
        <f t="shared" si="33"/>
        <v>2014</v>
      </c>
    </row>
    <row r="423" spans="1:23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2"/>
        <v>2.0066666666666667E-2</v>
      </c>
      <c r="P423" s="6">
        <f t="shared" si="34"/>
        <v>50.166666666666664</v>
      </c>
      <c r="Q423" t="s">
        <v>8310</v>
      </c>
      <c r="R423" t="s">
        <v>8316</v>
      </c>
      <c r="S423">
        <v>1440157656</v>
      </c>
      <c r="T423">
        <v>1434973656</v>
      </c>
      <c r="U423" s="11">
        <f t="shared" si="30"/>
        <v>42237.491388888884</v>
      </c>
      <c r="V423" s="11">
        <f t="shared" si="31"/>
        <v>42177.491388888884</v>
      </c>
      <c r="W423">
        <f t="shared" si="33"/>
        <v>2015</v>
      </c>
    </row>
    <row r="424" spans="1:23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2"/>
        <v>1.0749999999999999E-2</v>
      </c>
      <c r="P424" s="6">
        <f t="shared" si="34"/>
        <v>35.833333333333336</v>
      </c>
      <c r="Q424" t="s">
        <v>8310</v>
      </c>
      <c r="R424" t="s">
        <v>8316</v>
      </c>
      <c r="S424">
        <v>1410416097</v>
      </c>
      <c r="T424">
        <v>1407824097</v>
      </c>
      <c r="U424" s="11">
        <f t="shared" si="30"/>
        <v>41893.260381944441</v>
      </c>
      <c r="V424" s="11">
        <f t="shared" si="31"/>
        <v>41863.260381944441</v>
      </c>
      <c r="W424">
        <f t="shared" si="33"/>
        <v>2014</v>
      </c>
    </row>
    <row r="425" spans="1:23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2"/>
        <v>7.6499999999999997E-3</v>
      </c>
      <c r="P425" s="6">
        <f t="shared" si="34"/>
        <v>11.76923076923077</v>
      </c>
      <c r="Q425" t="s">
        <v>8310</v>
      </c>
      <c r="R425" t="s">
        <v>8316</v>
      </c>
      <c r="S425">
        <v>1370470430</v>
      </c>
      <c r="T425">
        <v>1367878430</v>
      </c>
      <c r="U425" s="11">
        <f t="shared" si="30"/>
        <v>41430.92627314815</v>
      </c>
      <c r="V425" s="11">
        <f t="shared" si="31"/>
        <v>41400.92627314815</v>
      </c>
      <c r="W425">
        <f t="shared" si="33"/>
        <v>2013</v>
      </c>
    </row>
    <row r="426" spans="1:23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2"/>
        <v>6.7966666666666675E-2</v>
      </c>
      <c r="P426" s="6">
        <f t="shared" si="34"/>
        <v>40.78</v>
      </c>
      <c r="Q426" t="s">
        <v>8310</v>
      </c>
      <c r="R426" t="s">
        <v>8316</v>
      </c>
      <c r="S426">
        <v>1332748899</v>
      </c>
      <c r="T426">
        <v>1327568499</v>
      </c>
      <c r="U426" s="11">
        <f t="shared" si="30"/>
        <v>40994.334479166668</v>
      </c>
      <c r="V426" s="11">
        <f t="shared" si="31"/>
        <v>40934.376145833332</v>
      </c>
      <c r="W426">
        <f t="shared" si="33"/>
        <v>2012</v>
      </c>
    </row>
    <row r="427" spans="1:23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2"/>
        <v>1.2E-4</v>
      </c>
      <c r="P427" s="6">
        <f t="shared" si="34"/>
        <v>3</v>
      </c>
      <c r="Q427" t="s">
        <v>8310</v>
      </c>
      <c r="R427" t="s">
        <v>8316</v>
      </c>
      <c r="S427">
        <v>1448660404</v>
      </c>
      <c r="T427">
        <v>1443472804</v>
      </c>
      <c r="U427" s="11">
        <f t="shared" si="30"/>
        <v>42335.902824074074</v>
      </c>
      <c r="V427" s="11">
        <f t="shared" si="31"/>
        <v>42275.861157407402</v>
      </c>
      <c r="W427">
        <f t="shared" si="33"/>
        <v>2015</v>
      </c>
    </row>
    <row r="428" spans="1:23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2"/>
        <v>1.3299999999999999E-2</v>
      </c>
      <c r="P428" s="6">
        <f t="shared" si="34"/>
        <v>16.625</v>
      </c>
      <c r="Q428" t="s">
        <v>8310</v>
      </c>
      <c r="R428" t="s">
        <v>8316</v>
      </c>
      <c r="S428">
        <v>1456851914</v>
      </c>
      <c r="T428">
        <v>1454259914</v>
      </c>
      <c r="U428" s="11">
        <f t="shared" si="30"/>
        <v>42430.711967592593</v>
      </c>
      <c r="V428" s="11">
        <f t="shared" si="31"/>
        <v>42400.711967592593</v>
      </c>
      <c r="W428">
        <f t="shared" si="33"/>
        <v>2016</v>
      </c>
    </row>
    <row r="429" spans="1:23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2"/>
        <v>0</v>
      </c>
      <c r="P429" s="6">
        <f t="shared" si="34"/>
        <v>0</v>
      </c>
      <c r="Q429" t="s">
        <v>8310</v>
      </c>
      <c r="R429" t="s">
        <v>8316</v>
      </c>
      <c r="S429">
        <v>1445540340</v>
      </c>
      <c r="T429">
        <v>1444340940</v>
      </c>
      <c r="U429" s="11">
        <f t="shared" si="30"/>
        <v>42299.790972222225</v>
      </c>
      <c r="V429" s="11">
        <f t="shared" si="31"/>
        <v>42285.909027777772</v>
      </c>
      <c r="W429">
        <f t="shared" si="33"/>
        <v>2015</v>
      </c>
    </row>
    <row r="430" spans="1:23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2"/>
        <v>5.6333333333333332E-2</v>
      </c>
      <c r="P430" s="6">
        <f t="shared" si="34"/>
        <v>52</v>
      </c>
      <c r="Q430" t="s">
        <v>8310</v>
      </c>
      <c r="R430" t="s">
        <v>8316</v>
      </c>
      <c r="S430">
        <v>1402956000</v>
      </c>
      <c r="T430">
        <v>1400523845</v>
      </c>
      <c r="U430" s="11">
        <f t="shared" si="30"/>
        <v>41806.916666666664</v>
      </c>
      <c r="V430" s="11">
        <f t="shared" si="31"/>
        <v>41778.766724537039</v>
      </c>
      <c r="W430">
        <f t="shared" si="33"/>
        <v>2014</v>
      </c>
    </row>
    <row r="431" spans="1:23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2"/>
        <v>0</v>
      </c>
      <c r="P431" s="6">
        <f t="shared" si="34"/>
        <v>0</v>
      </c>
      <c r="Q431" t="s">
        <v>8310</v>
      </c>
      <c r="R431" t="s">
        <v>8316</v>
      </c>
      <c r="S431">
        <v>1259297940</v>
      </c>
      <c r="T431">
        <v>1252964282</v>
      </c>
      <c r="U431" s="11">
        <f t="shared" si="30"/>
        <v>40144.207638888889</v>
      </c>
      <c r="V431" s="11">
        <f t="shared" si="31"/>
        <v>40070.901412037041</v>
      </c>
      <c r="W431">
        <f t="shared" si="33"/>
        <v>2009</v>
      </c>
    </row>
    <row r="432" spans="1:23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2"/>
        <v>2.4E-2</v>
      </c>
      <c r="P432" s="6">
        <f t="shared" si="34"/>
        <v>4.8</v>
      </c>
      <c r="Q432" t="s">
        <v>8310</v>
      </c>
      <c r="R432" t="s">
        <v>8316</v>
      </c>
      <c r="S432">
        <v>1378866867</v>
      </c>
      <c r="T432">
        <v>1377570867</v>
      </c>
      <c r="U432" s="11">
        <f t="shared" si="30"/>
        <v>41528.107256944444</v>
      </c>
      <c r="V432" s="11">
        <f t="shared" si="31"/>
        <v>41513.107256944444</v>
      </c>
      <c r="W432">
        <f t="shared" si="33"/>
        <v>2013</v>
      </c>
    </row>
    <row r="433" spans="1:23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2"/>
        <v>0.13833333333333334</v>
      </c>
      <c r="P433" s="6">
        <f t="shared" si="34"/>
        <v>51.875</v>
      </c>
      <c r="Q433" t="s">
        <v>8310</v>
      </c>
      <c r="R433" t="s">
        <v>8316</v>
      </c>
      <c r="S433">
        <v>1467752083</v>
      </c>
      <c r="T433">
        <v>1465160083</v>
      </c>
      <c r="U433" s="11">
        <f t="shared" si="30"/>
        <v>42556.871331018512</v>
      </c>
      <c r="V433" s="11">
        <f t="shared" si="31"/>
        <v>42526.871331018512</v>
      </c>
      <c r="W433">
        <f t="shared" si="33"/>
        <v>2016</v>
      </c>
    </row>
    <row r="434" spans="1:23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2"/>
        <v>9.5000000000000001E-2</v>
      </c>
      <c r="P434" s="6">
        <f t="shared" si="34"/>
        <v>71.25</v>
      </c>
      <c r="Q434" t="s">
        <v>8310</v>
      </c>
      <c r="R434" t="s">
        <v>8316</v>
      </c>
      <c r="S434">
        <v>1445448381</v>
      </c>
      <c r="T434">
        <v>1440264381</v>
      </c>
      <c r="U434" s="11">
        <f t="shared" si="30"/>
        <v>42298.726631944446</v>
      </c>
      <c r="V434" s="11">
        <f t="shared" si="31"/>
        <v>42238.726631944446</v>
      </c>
      <c r="W434">
        <f t="shared" si="33"/>
        <v>2015</v>
      </c>
    </row>
    <row r="435" spans="1:23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2"/>
        <v>0</v>
      </c>
      <c r="P435" s="6">
        <f t="shared" si="34"/>
        <v>0</v>
      </c>
      <c r="Q435" t="s">
        <v>8310</v>
      </c>
      <c r="R435" t="s">
        <v>8316</v>
      </c>
      <c r="S435">
        <v>1444576022</v>
      </c>
      <c r="T435">
        <v>1439392022</v>
      </c>
      <c r="U435" s="11">
        <f t="shared" si="30"/>
        <v>42288.629884259266</v>
      </c>
      <c r="V435" s="11">
        <f t="shared" si="31"/>
        <v>42228.629884259266</v>
      </c>
      <c r="W435">
        <f t="shared" si="33"/>
        <v>2015</v>
      </c>
    </row>
    <row r="436" spans="1:23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2"/>
        <v>0.05</v>
      </c>
      <c r="P436" s="6">
        <f t="shared" si="34"/>
        <v>62.5</v>
      </c>
      <c r="Q436" t="s">
        <v>8310</v>
      </c>
      <c r="R436" t="s">
        <v>8316</v>
      </c>
      <c r="S436">
        <v>1385931702</v>
      </c>
      <c r="T436">
        <v>1383076902</v>
      </c>
      <c r="U436" s="11">
        <f t="shared" si="30"/>
        <v>41609.876180555555</v>
      </c>
      <c r="V436" s="11">
        <f t="shared" si="31"/>
        <v>41576.834513888891</v>
      </c>
      <c r="W436">
        <f t="shared" si="33"/>
        <v>2013</v>
      </c>
    </row>
    <row r="437" spans="1:23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2"/>
        <v>2.7272727272727273E-5</v>
      </c>
      <c r="P437" s="6">
        <f t="shared" si="34"/>
        <v>1</v>
      </c>
      <c r="Q437" t="s">
        <v>8310</v>
      </c>
      <c r="R437" t="s">
        <v>8316</v>
      </c>
      <c r="S437">
        <v>1379094980</v>
      </c>
      <c r="T437">
        <v>1376502980</v>
      </c>
      <c r="U437" s="11">
        <f t="shared" si="30"/>
        <v>41530.747453703705</v>
      </c>
      <c r="V437" s="11">
        <f t="shared" si="31"/>
        <v>41500.747453703705</v>
      </c>
      <c r="W437">
        <f t="shared" si="33"/>
        <v>2013</v>
      </c>
    </row>
    <row r="438" spans="1:23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2"/>
        <v>0</v>
      </c>
      <c r="P438" s="6">
        <f t="shared" si="34"/>
        <v>0</v>
      </c>
      <c r="Q438" t="s">
        <v>8310</v>
      </c>
      <c r="R438" t="s">
        <v>8316</v>
      </c>
      <c r="S438">
        <v>1375260113</v>
      </c>
      <c r="T438">
        <v>1372668113</v>
      </c>
      <c r="U438" s="11">
        <f t="shared" si="30"/>
        <v>41486.36241898148</v>
      </c>
      <c r="V438" s="11">
        <f t="shared" si="31"/>
        <v>41456.36241898148</v>
      </c>
      <c r="W438">
        <f t="shared" si="33"/>
        <v>2013</v>
      </c>
    </row>
    <row r="439" spans="1:23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2"/>
        <v>0</v>
      </c>
      <c r="P439" s="6">
        <f t="shared" si="34"/>
        <v>0</v>
      </c>
      <c r="Q439" t="s">
        <v>8310</v>
      </c>
      <c r="R439" t="s">
        <v>8316</v>
      </c>
      <c r="S439">
        <v>1475912326</v>
      </c>
      <c r="T439">
        <v>1470728326</v>
      </c>
      <c r="U439" s="11">
        <f t="shared" si="30"/>
        <v>42651.31858796296</v>
      </c>
      <c r="V439" s="11">
        <f t="shared" si="31"/>
        <v>42591.31858796296</v>
      </c>
      <c r="W439">
        <f t="shared" si="33"/>
        <v>2016</v>
      </c>
    </row>
    <row r="440" spans="1:23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2"/>
        <v>9.3799999999999994E-2</v>
      </c>
      <c r="P440" s="6">
        <f t="shared" si="34"/>
        <v>170.54545454545453</v>
      </c>
      <c r="Q440" t="s">
        <v>8310</v>
      </c>
      <c r="R440" t="s">
        <v>8316</v>
      </c>
      <c r="S440">
        <v>1447830958</v>
      </c>
      <c r="T440">
        <v>1445235358</v>
      </c>
      <c r="U440" s="11">
        <f t="shared" si="30"/>
        <v>42326.302754629629</v>
      </c>
      <c r="V440" s="11">
        <f t="shared" si="31"/>
        <v>42296.261087962965</v>
      </c>
      <c r="W440">
        <f t="shared" si="33"/>
        <v>2015</v>
      </c>
    </row>
    <row r="441" spans="1:23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2"/>
        <v>0</v>
      </c>
      <c r="P441" s="6">
        <f t="shared" si="34"/>
        <v>0</v>
      </c>
      <c r="Q441" t="s">
        <v>8310</v>
      </c>
      <c r="R441" t="s">
        <v>8316</v>
      </c>
      <c r="S441">
        <v>1413569818</v>
      </c>
      <c r="T441">
        <v>1412705818</v>
      </c>
      <c r="U441" s="11">
        <f t="shared" si="30"/>
        <v>41929.761782407404</v>
      </c>
      <c r="V441" s="11">
        <f t="shared" si="31"/>
        <v>41919.761782407404</v>
      </c>
      <c r="W441">
        <f t="shared" si="33"/>
        <v>2014</v>
      </c>
    </row>
    <row r="442" spans="1:23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2"/>
        <v>1E-3</v>
      </c>
      <c r="P442" s="6">
        <f t="shared" si="34"/>
        <v>5</v>
      </c>
      <c r="Q442" t="s">
        <v>8310</v>
      </c>
      <c r="R442" t="s">
        <v>8316</v>
      </c>
      <c r="S442">
        <v>1458859153</v>
      </c>
      <c r="T442">
        <v>1456270753</v>
      </c>
      <c r="U442" s="11">
        <f t="shared" si="30"/>
        <v>42453.943900462968</v>
      </c>
      <c r="V442" s="11">
        <f t="shared" si="31"/>
        <v>42423.985567129625</v>
      </c>
      <c r="W442">
        <f t="shared" si="33"/>
        <v>2016</v>
      </c>
    </row>
    <row r="443" spans="1:23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2"/>
        <v>0</v>
      </c>
      <c r="P443" s="6">
        <f t="shared" si="34"/>
        <v>0</v>
      </c>
      <c r="Q443" t="s">
        <v>8310</v>
      </c>
      <c r="R443" t="s">
        <v>8316</v>
      </c>
      <c r="S443">
        <v>1383418996</v>
      </c>
      <c r="T443">
        <v>1380826996</v>
      </c>
      <c r="U443" s="11">
        <f t="shared" si="30"/>
        <v>41580.793935185182</v>
      </c>
      <c r="V443" s="11">
        <f t="shared" si="31"/>
        <v>41550.793935185182</v>
      </c>
      <c r="W443">
        <f t="shared" si="33"/>
        <v>2013</v>
      </c>
    </row>
    <row r="444" spans="1:23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2"/>
        <v>0.39358823529411763</v>
      </c>
      <c r="P444" s="6">
        <f t="shared" si="34"/>
        <v>393.58823529411762</v>
      </c>
      <c r="Q444" t="s">
        <v>8310</v>
      </c>
      <c r="R444" t="s">
        <v>8316</v>
      </c>
      <c r="S444">
        <v>1424380783</v>
      </c>
      <c r="T444">
        <v>1421788783</v>
      </c>
      <c r="U444" s="11">
        <f t="shared" si="30"/>
        <v>42054.888692129629</v>
      </c>
      <c r="V444" s="11">
        <f t="shared" si="31"/>
        <v>42024.888692129629</v>
      </c>
      <c r="W444">
        <f t="shared" si="33"/>
        <v>2015</v>
      </c>
    </row>
    <row r="445" spans="1:23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2"/>
        <v>1E-3</v>
      </c>
      <c r="P445" s="6">
        <f t="shared" si="34"/>
        <v>5</v>
      </c>
      <c r="Q445" t="s">
        <v>8310</v>
      </c>
      <c r="R445" t="s">
        <v>8316</v>
      </c>
      <c r="S445">
        <v>1391991701</v>
      </c>
      <c r="T445">
        <v>1389399701</v>
      </c>
      <c r="U445" s="11">
        <f t="shared" si="30"/>
        <v>41680.015057870369</v>
      </c>
      <c r="V445" s="11">
        <f t="shared" si="31"/>
        <v>41650.015057870369</v>
      </c>
      <c r="W445">
        <f t="shared" si="33"/>
        <v>2014</v>
      </c>
    </row>
    <row r="446" spans="1:23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2"/>
        <v>0.05</v>
      </c>
      <c r="P446" s="6">
        <f t="shared" si="34"/>
        <v>50</v>
      </c>
      <c r="Q446" t="s">
        <v>8310</v>
      </c>
      <c r="R446" t="s">
        <v>8316</v>
      </c>
      <c r="S446">
        <v>1329342361</v>
      </c>
      <c r="T446">
        <v>1324158361</v>
      </c>
      <c r="U446" s="11">
        <f t="shared" si="30"/>
        <v>40954.906956018516</v>
      </c>
      <c r="V446" s="11">
        <f t="shared" si="31"/>
        <v>40894.906956018516</v>
      </c>
      <c r="W446">
        <f t="shared" si="33"/>
        <v>2011</v>
      </c>
    </row>
    <row r="447" spans="1:23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2"/>
        <v>3.3333333333333335E-5</v>
      </c>
      <c r="P447" s="6">
        <f t="shared" si="34"/>
        <v>1</v>
      </c>
      <c r="Q447" t="s">
        <v>8310</v>
      </c>
      <c r="R447" t="s">
        <v>8316</v>
      </c>
      <c r="S447">
        <v>1432195375</v>
      </c>
      <c r="T447">
        <v>1430899375</v>
      </c>
      <c r="U447" s="11">
        <f t="shared" si="30"/>
        <v>42145.335358796292</v>
      </c>
      <c r="V447" s="11">
        <f t="shared" si="31"/>
        <v>42130.335358796292</v>
      </c>
      <c r="W447">
        <f t="shared" si="33"/>
        <v>2015</v>
      </c>
    </row>
    <row r="448" spans="1:23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2"/>
        <v>7.2952380952380949E-2</v>
      </c>
      <c r="P448" s="6">
        <f t="shared" si="34"/>
        <v>47.875</v>
      </c>
      <c r="Q448" t="s">
        <v>8310</v>
      </c>
      <c r="R448" t="s">
        <v>8316</v>
      </c>
      <c r="S448">
        <v>1425434420</v>
      </c>
      <c r="T448">
        <v>1422842420</v>
      </c>
      <c r="U448" s="11">
        <f t="shared" si="30"/>
        <v>42067.083564814813</v>
      </c>
      <c r="V448" s="11">
        <f t="shared" si="31"/>
        <v>42037.083564814813</v>
      </c>
      <c r="W448">
        <f t="shared" si="33"/>
        <v>2015</v>
      </c>
    </row>
    <row r="449" spans="1:23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2"/>
        <v>1.6666666666666666E-4</v>
      </c>
      <c r="P449" s="6">
        <f t="shared" si="34"/>
        <v>5</v>
      </c>
      <c r="Q449" t="s">
        <v>8310</v>
      </c>
      <c r="R449" t="s">
        <v>8316</v>
      </c>
      <c r="S449">
        <v>1364041163</v>
      </c>
      <c r="T449">
        <v>1361884763</v>
      </c>
      <c r="U449" s="11">
        <f t="shared" si="30"/>
        <v>41356.513460648144</v>
      </c>
      <c r="V449" s="11">
        <f t="shared" si="31"/>
        <v>41331.555127314816</v>
      </c>
      <c r="W449">
        <f t="shared" si="33"/>
        <v>2013</v>
      </c>
    </row>
    <row r="450" spans="1:23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2"/>
        <v>3.2804E-2</v>
      </c>
      <c r="P450" s="6">
        <f t="shared" si="34"/>
        <v>20.502500000000001</v>
      </c>
      <c r="Q450" t="s">
        <v>8310</v>
      </c>
      <c r="R450" t="s">
        <v>8316</v>
      </c>
      <c r="S450">
        <v>1400091095</v>
      </c>
      <c r="T450">
        <v>1398363095</v>
      </c>
      <c r="U450" s="11">
        <f t="shared" ref="U450:U513" si="35">(((S450/60)/60)/24)+DATE(1970,1,1)</f>
        <v>41773.758043981477</v>
      </c>
      <c r="V450" s="11">
        <f t="shared" ref="V450:V513" si="36">(((T450/60)/60)/24)+DATE(1970,1,1)</f>
        <v>41753.758043981477</v>
      </c>
      <c r="W450">
        <f t="shared" si="33"/>
        <v>2014</v>
      </c>
    </row>
    <row r="451" spans="1:23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37">E451/D451</f>
        <v>2.2499999999999999E-2</v>
      </c>
      <c r="P451" s="6">
        <f t="shared" si="34"/>
        <v>9</v>
      </c>
      <c r="Q451" t="s">
        <v>8310</v>
      </c>
      <c r="R451" t="s">
        <v>8316</v>
      </c>
      <c r="S451">
        <v>1382017085</v>
      </c>
      <c r="T451">
        <v>1379425085</v>
      </c>
      <c r="U451" s="11">
        <f t="shared" si="35"/>
        <v>41564.568113425928</v>
      </c>
      <c r="V451" s="11">
        <f t="shared" si="36"/>
        <v>41534.568113425928</v>
      </c>
      <c r="W451">
        <f t="shared" ref="W451:W514" si="38">YEAR(V451)</f>
        <v>2013</v>
      </c>
    </row>
    <row r="452" spans="1:23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7"/>
        <v>7.92E-3</v>
      </c>
      <c r="P452" s="6">
        <f t="shared" ref="P452:P515" si="39">IFERROR(E452/L452,0)</f>
        <v>56.571428571428569</v>
      </c>
      <c r="Q452" t="s">
        <v>8310</v>
      </c>
      <c r="R452" t="s">
        <v>8316</v>
      </c>
      <c r="S452">
        <v>1392417800</v>
      </c>
      <c r="T452">
        <v>1389825800</v>
      </c>
      <c r="U452" s="11">
        <f t="shared" si="35"/>
        <v>41684.946759259255</v>
      </c>
      <c r="V452" s="11">
        <f t="shared" si="36"/>
        <v>41654.946759259255</v>
      </c>
      <c r="W452">
        <f t="shared" si="38"/>
        <v>2014</v>
      </c>
    </row>
    <row r="453" spans="1:23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7"/>
        <v>0</v>
      </c>
      <c r="P453" s="6">
        <f t="shared" si="39"/>
        <v>0</v>
      </c>
      <c r="Q453" t="s">
        <v>8310</v>
      </c>
      <c r="R453" t="s">
        <v>8316</v>
      </c>
      <c r="S453">
        <v>1390669791</v>
      </c>
      <c r="T453">
        <v>1388077791</v>
      </c>
      <c r="U453" s="11">
        <f t="shared" si="35"/>
        <v>41664.715173611112</v>
      </c>
      <c r="V453" s="11">
        <f t="shared" si="36"/>
        <v>41634.715173611112</v>
      </c>
      <c r="W453">
        <f t="shared" si="38"/>
        <v>2013</v>
      </c>
    </row>
    <row r="454" spans="1:23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7"/>
        <v>0.64</v>
      </c>
      <c r="P454" s="6">
        <f t="shared" si="39"/>
        <v>40</v>
      </c>
      <c r="Q454" t="s">
        <v>8310</v>
      </c>
      <c r="R454" t="s">
        <v>8316</v>
      </c>
      <c r="S454">
        <v>1431536015</v>
      </c>
      <c r="T454">
        <v>1428944015</v>
      </c>
      <c r="U454" s="11">
        <f t="shared" si="35"/>
        <v>42137.703877314809</v>
      </c>
      <c r="V454" s="11">
        <f t="shared" si="36"/>
        <v>42107.703877314809</v>
      </c>
      <c r="W454">
        <f t="shared" si="38"/>
        <v>2015</v>
      </c>
    </row>
    <row r="455" spans="1:23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7"/>
        <v>2.740447957839262E-4</v>
      </c>
      <c r="P455" s="6">
        <f t="shared" si="39"/>
        <v>13</v>
      </c>
      <c r="Q455" t="s">
        <v>8310</v>
      </c>
      <c r="R455" t="s">
        <v>8316</v>
      </c>
      <c r="S455">
        <v>1424375279</v>
      </c>
      <c r="T455">
        <v>1422992879</v>
      </c>
      <c r="U455" s="11">
        <f t="shared" si="35"/>
        <v>42054.824988425928</v>
      </c>
      <c r="V455" s="11">
        <f t="shared" si="36"/>
        <v>42038.824988425928</v>
      </c>
      <c r="W455">
        <f t="shared" si="38"/>
        <v>2015</v>
      </c>
    </row>
    <row r="456" spans="1:23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7"/>
        <v>8.2000000000000007E-3</v>
      </c>
      <c r="P456" s="6">
        <f t="shared" si="39"/>
        <v>16.399999999999999</v>
      </c>
      <c r="Q456" t="s">
        <v>8310</v>
      </c>
      <c r="R456" t="s">
        <v>8316</v>
      </c>
      <c r="S456">
        <v>1417007640</v>
      </c>
      <c r="T456">
        <v>1414343571</v>
      </c>
      <c r="U456" s="11">
        <f t="shared" si="35"/>
        <v>41969.551388888889</v>
      </c>
      <c r="V456" s="11">
        <f t="shared" si="36"/>
        <v>41938.717256944445</v>
      </c>
      <c r="W456">
        <f t="shared" si="38"/>
        <v>2014</v>
      </c>
    </row>
    <row r="457" spans="1:23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7"/>
        <v>6.9230769230769226E-4</v>
      </c>
      <c r="P457" s="6">
        <f t="shared" si="39"/>
        <v>22.5</v>
      </c>
      <c r="Q457" t="s">
        <v>8310</v>
      </c>
      <c r="R457" t="s">
        <v>8316</v>
      </c>
      <c r="S457">
        <v>1334622660</v>
      </c>
      <c r="T457">
        <v>1330733022</v>
      </c>
      <c r="U457" s="11">
        <f t="shared" si="35"/>
        <v>41016.021527777775</v>
      </c>
      <c r="V457" s="11">
        <f t="shared" si="36"/>
        <v>40971.002569444441</v>
      </c>
      <c r="W457">
        <f t="shared" si="38"/>
        <v>2012</v>
      </c>
    </row>
    <row r="458" spans="1:23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7"/>
        <v>6.8631863186318634E-3</v>
      </c>
      <c r="P458" s="6">
        <f t="shared" si="39"/>
        <v>20.333333333333332</v>
      </c>
      <c r="Q458" t="s">
        <v>8310</v>
      </c>
      <c r="R458" t="s">
        <v>8316</v>
      </c>
      <c r="S458">
        <v>1382414340</v>
      </c>
      <c r="T458">
        <v>1380559201</v>
      </c>
      <c r="U458" s="11">
        <f t="shared" si="35"/>
        <v>41569.165972222225</v>
      </c>
      <c r="V458" s="11">
        <f t="shared" si="36"/>
        <v>41547.694456018515</v>
      </c>
      <c r="W458">
        <f t="shared" si="38"/>
        <v>2013</v>
      </c>
    </row>
    <row r="459" spans="1:23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7"/>
        <v>0</v>
      </c>
      <c r="P459" s="6">
        <f t="shared" si="39"/>
        <v>0</v>
      </c>
      <c r="Q459" t="s">
        <v>8310</v>
      </c>
      <c r="R459" t="s">
        <v>8316</v>
      </c>
      <c r="S459">
        <v>1408213512</v>
      </c>
      <c r="T459">
        <v>1405621512</v>
      </c>
      <c r="U459" s="11">
        <f t="shared" si="35"/>
        <v>41867.767500000002</v>
      </c>
      <c r="V459" s="11">
        <f t="shared" si="36"/>
        <v>41837.767500000002</v>
      </c>
      <c r="W459">
        <f t="shared" si="38"/>
        <v>2014</v>
      </c>
    </row>
    <row r="460" spans="1:23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7"/>
        <v>8.2100000000000006E-2</v>
      </c>
      <c r="P460" s="6">
        <f t="shared" si="39"/>
        <v>16.755102040816325</v>
      </c>
      <c r="Q460" t="s">
        <v>8310</v>
      </c>
      <c r="R460" t="s">
        <v>8316</v>
      </c>
      <c r="S460">
        <v>1368550060</v>
      </c>
      <c r="T460">
        <v>1365958060</v>
      </c>
      <c r="U460" s="11">
        <f t="shared" si="35"/>
        <v>41408.69976851852</v>
      </c>
      <c r="V460" s="11">
        <f t="shared" si="36"/>
        <v>41378.69976851852</v>
      </c>
      <c r="W460">
        <f t="shared" si="38"/>
        <v>2013</v>
      </c>
    </row>
    <row r="461" spans="1:23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7"/>
        <v>6.4102564102564103E-4</v>
      </c>
      <c r="P461" s="6">
        <f t="shared" si="39"/>
        <v>25</v>
      </c>
      <c r="Q461" t="s">
        <v>8310</v>
      </c>
      <c r="R461" t="s">
        <v>8316</v>
      </c>
      <c r="S461">
        <v>1321201327</v>
      </c>
      <c r="T461">
        <v>1316013727</v>
      </c>
      <c r="U461" s="11">
        <f t="shared" si="35"/>
        <v>40860.682025462964</v>
      </c>
      <c r="V461" s="11">
        <f t="shared" si="36"/>
        <v>40800.6403587963</v>
      </c>
      <c r="W461">
        <f t="shared" si="38"/>
        <v>2011</v>
      </c>
    </row>
    <row r="462" spans="1:23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7"/>
        <v>2.9411764705882353E-3</v>
      </c>
      <c r="P462" s="6">
        <f t="shared" si="39"/>
        <v>12.5</v>
      </c>
      <c r="Q462" t="s">
        <v>8310</v>
      </c>
      <c r="R462" t="s">
        <v>8316</v>
      </c>
      <c r="S462">
        <v>1401595200</v>
      </c>
      <c r="T462">
        <v>1398862875</v>
      </c>
      <c r="U462" s="11">
        <f t="shared" si="35"/>
        <v>41791.166666666664</v>
      </c>
      <c r="V462" s="11">
        <f t="shared" si="36"/>
        <v>41759.542534722219</v>
      </c>
      <c r="W462">
        <f t="shared" si="38"/>
        <v>2014</v>
      </c>
    </row>
    <row r="463" spans="1:23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7"/>
        <v>0</v>
      </c>
      <c r="P463" s="6">
        <f t="shared" si="39"/>
        <v>0</v>
      </c>
      <c r="Q463" t="s">
        <v>8310</v>
      </c>
      <c r="R463" t="s">
        <v>8316</v>
      </c>
      <c r="S463">
        <v>1370204367</v>
      </c>
      <c r="T463">
        <v>1368476367</v>
      </c>
      <c r="U463" s="11">
        <f t="shared" si="35"/>
        <v>41427.84684027778</v>
      </c>
      <c r="V463" s="11">
        <f t="shared" si="36"/>
        <v>41407.84684027778</v>
      </c>
      <c r="W463">
        <f t="shared" si="38"/>
        <v>2013</v>
      </c>
    </row>
    <row r="464" spans="1:23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7"/>
        <v>0</v>
      </c>
      <c r="P464" s="6">
        <f t="shared" si="39"/>
        <v>0</v>
      </c>
      <c r="Q464" t="s">
        <v>8310</v>
      </c>
      <c r="R464" t="s">
        <v>8316</v>
      </c>
      <c r="S464">
        <v>1312945341</v>
      </c>
      <c r="T464">
        <v>1307761341</v>
      </c>
      <c r="U464" s="11">
        <f t="shared" si="35"/>
        <v>40765.126631944448</v>
      </c>
      <c r="V464" s="11">
        <f t="shared" si="36"/>
        <v>40705.126631944448</v>
      </c>
      <c r="W464">
        <f t="shared" si="38"/>
        <v>2011</v>
      </c>
    </row>
    <row r="465" spans="1:23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7"/>
        <v>2.2727272727272728E-2</v>
      </c>
      <c r="P465" s="6">
        <f t="shared" si="39"/>
        <v>113.63636363636364</v>
      </c>
      <c r="Q465" t="s">
        <v>8310</v>
      </c>
      <c r="R465" t="s">
        <v>8316</v>
      </c>
      <c r="S465">
        <v>1316883753</v>
      </c>
      <c r="T465">
        <v>1311699753</v>
      </c>
      <c r="U465" s="11">
        <f t="shared" si="35"/>
        <v>40810.710104166668</v>
      </c>
      <c r="V465" s="11">
        <f t="shared" si="36"/>
        <v>40750.710104166668</v>
      </c>
      <c r="W465">
        <f t="shared" si="38"/>
        <v>2011</v>
      </c>
    </row>
    <row r="466" spans="1:23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7"/>
        <v>9.9009900990099011E-4</v>
      </c>
      <c r="P466" s="6">
        <f t="shared" si="39"/>
        <v>1</v>
      </c>
      <c r="Q466" t="s">
        <v>8310</v>
      </c>
      <c r="R466" t="s">
        <v>8316</v>
      </c>
      <c r="S466">
        <v>1463602935</v>
      </c>
      <c r="T466">
        <v>1461874935</v>
      </c>
      <c r="U466" s="11">
        <f t="shared" si="35"/>
        <v>42508.848784722228</v>
      </c>
      <c r="V466" s="11">
        <f t="shared" si="36"/>
        <v>42488.848784722228</v>
      </c>
      <c r="W466">
        <f t="shared" si="38"/>
        <v>2016</v>
      </c>
    </row>
    <row r="467" spans="1:23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7"/>
        <v>0.26953125</v>
      </c>
      <c r="P467" s="6">
        <f t="shared" si="39"/>
        <v>17.25</v>
      </c>
      <c r="Q467" t="s">
        <v>8310</v>
      </c>
      <c r="R467" t="s">
        <v>8316</v>
      </c>
      <c r="S467">
        <v>1403837574</v>
      </c>
      <c r="T467">
        <v>1402455174</v>
      </c>
      <c r="U467" s="11">
        <f t="shared" si="35"/>
        <v>41817.120069444441</v>
      </c>
      <c r="V467" s="11">
        <f t="shared" si="36"/>
        <v>41801.120069444441</v>
      </c>
      <c r="W467">
        <f t="shared" si="38"/>
        <v>2014</v>
      </c>
    </row>
    <row r="468" spans="1:23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7"/>
        <v>7.6E-3</v>
      </c>
      <c r="P468" s="6">
        <f t="shared" si="39"/>
        <v>15.2</v>
      </c>
      <c r="Q468" t="s">
        <v>8310</v>
      </c>
      <c r="R468" t="s">
        <v>8316</v>
      </c>
      <c r="S468">
        <v>1347057464</v>
      </c>
      <c r="T468">
        <v>1344465464</v>
      </c>
      <c r="U468" s="11">
        <f t="shared" si="35"/>
        <v>41159.942870370374</v>
      </c>
      <c r="V468" s="11">
        <f t="shared" si="36"/>
        <v>41129.942870370374</v>
      </c>
      <c r="W468">
        <f t="shared" si="38"/>
        <v>2012</v>
      </c>
    </row>
    <row r="469" spans="1:23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7"/>
        <v>0.21575</v>
      </c>
      <c r="P469" s="6">
        <f t="shared" si="39"/>
        <v>110.64102564102564</v>
      </c>
      <c r="Q469" t="s">
        <v>8310</v>
      </c>
      <c r="R469" t="s">
        <v>8316</v>
      </c>
      <c r="S469">
        <v>1348849134</v>
      </c>
      <c r="T469">
        <v>1344961134</v>
      </c>
      <c r="U469" s="11">
        <f t="shared" si="35"/>
        <v>41180.679791666669</v>
      </c>
      <c r="V469" s="11">
        <f t="shared" si="36"/>
        <v>41135.679791666669</v>
      </c>
      <c r="W469">
        <f t="shared" si="38"/>
        <v>2012</v>
      </c>
    </row>
    <row r="470" spans="1:23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7"/>
        <v>0</v>
      </c>
      <c r="P470" s="6">
        <f t="shared" si="39"/>
        <v>0</v>
      </c>
      <c r="Q470" t="s">
        <v>8310</v>
      </c>
      <c r="R470" t="s">
        <v>8316</v>
      </c>
      <c r="S470">
        <v>1341978665</v>
      </c>
      <c r="T470">
        <v>1336795283</v>
      </c>
      <c r="U470" s="11">
        <f t="shared" si="35"/>
        <v>41101.160474537035</v>
      </c>
      <c r="V470" s="11">
        <f t="shared" si="36"/>
        <v>41041.167627314811</v>
      </c>
      <c r="W470">
        <f t="shared" si="38"/>
        <v>2012</v>
      </c>
    </row>
    <row r="471" spans="1:23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7"/>
        <v>0</v>
      </c>
      <c r="P471" s="6">
        <f t="shared" si="39"/>
        <v>0</v>
      </c>
      <c r="Q471" t="s">
        <v>8310</v>
      </c>
      <c r="R471" t="s">
        <v>8316</v>
      </c>
      <c r="S471">
        <v>1409960724</v>
      </c>
      <c r="T471">
        <v>1404776724</v>
      </c>
      <c r="U471" s="11">
        <f t="shared" si="35"/>
        <v>41887.989861111113</v>
      </c>
      <c r="V471" s="11">
        <f t="shared" si="36"/>
        <v>41827.989861111113</v>
      </c>
      <c r="W471">
        <f t="shared" si="38"/>
        <v>2014</v>
      </c>
    </row>
    <row r="472" spans="1:23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7"/>
        <v>1.0200000000000001E-2</v>
      </c>
      <c r="P472" s="6">
        <f t="shared" si="39"/>
        <v>25.5</v>
      </c>
      <c r="Q472" t="s">
        <v>8310</v>
      </c>
      <c r="R472" t="s">
        <v>8316</v>
      </c>
      <c r="S472">
        <v>1389844800</v>
      </c>
      <c r="T472">
        <v>1385524889</v>
      </c>
      <c r="U472" s="11">
        <f t="shared" si="35"/>
        <v>41655.166666666664</v>
      </c>
      <c r="V472" s="11">
        <f t="shared" si="36"/>
        <v>41605.167696759258</v>
      </c>
      <c r="W472">
        <f t="shared" si="38"/>
        <v>2013</v>
      </c>
    </row>
    <row r="473" spans="1:23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7"/>
        <v>0.11892727272727273</v>
      </c>
      <c r="P473" s="6">
        <f t="shared" si="39"/>
        <v>38.476470588235294</v>
      </c>
      <c r="Q473" t="s">
        <v>8310</v>
      </c>
      <c r="R473" t="s">
        <v>8316</v>
      </c>
      <c r="S473">
        <v>1397924379</v>
      </c>
      <c r="T473">
        <v>1394039979</v>
      </c>
      <c r="U473" s="11">
        <f t="shared" si="35"/>
        <v>41748.680312500001</v>
      </c>
      <c r="V473" s="11">
        <f t="shared" si="36"/>
        <v>41703.721979166665</v>
      </c>
      <c r="W473">
        <f t="shared" si="38"/>
        <v>2014</v>
      </c>
    </row>
    <row r="474" spans="1:23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7"/>
        <v>0.17624999999999999</v>
      </c>
      <c r="P474" s="6">
        <f t="shared" si="39"/>
        <v>28.2</v>
      </c>
      <c r="Q474" t="s">
        <v>8310</v>
      </c>
      <c r="R474" t="s">
        <v>8316</v>
      </c>
      <c r="S474">
        <v>1408831718</v>
      </c>
      <c r="T474">
        <v>1406239718</v>
      </c>
      <c r="U474" s="11">
        <f t="shared" si="35"/>
        <v>41874.922662037039</v>
      </c>
      <c r="V474" s="11">
        <f t="shared" si="36"/>
        <v>41844.922662037039</v>
      </c>
      <c r="W474">
        <f t="shared" si="38"/>
        <v>2014</v>
      </c>
    </row>
    <row r="475" spans="1:23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7"/>
        <v>2.87E-2</v>
      </c>
      <c r="P475" s="6">
        <f t="shared" si="39"/>
        <v>61.5</v>
      </c>
      <c r="Q475" t="s">
        <v>8310</v>
      </c>
      <c r="R475" t="s">
        <v>8316</v>
      </c>
      <c r="S475">
        <v>1410972319</v>
      </c>
      <c r="T475">
        <v>1408380319</v>
      </c>
      <c r="U475" s="11">
        <f t="shared" si="35"/>
        <v>41899.698136574072</v>
      </c>
      <c r="V475" s="11">
        <f t="shared" si="36"/>
        <v>41869.698136574072</v>
      </c>
      <c r="W475">
        <f t="shared" si="38"/>
        <v>2014</v>
      </c>
    </row>
    <row r="476" spans="1:23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7"/>
        <v>3.0303030303030303E-4</v>
      </c>
      <c r="P476" s="6">
        <f t="shared" si="39"/>
        <v>1</v>
      </c>
      <c r="Q476" t="s">
        <v>8310</v>
      </c>
      <c r="R476" t="s">
        <v>8316</v>
      </c>
      <c r="S476">
        <v>1487318029</v>
      </c>
      <c r="T476">
        <v>1484726029</v>
      </c>
      <c r="U476" s="11">
        <f t="shared" si="35"/>
        <v>42783.329039351855</v>
      </c>
      <c r="V476" s="11">
        <f t="shared" si="36"/>
        <v>42753.329039351855</v>
      </c>
      <c r="W476">
        <f t="shared" si="38"/>
        <v>2017</v>
      </c>
    </row>
    <row r="477" spans="1:23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7"/>
        <v>0</v>
      </c>
      <c r="P477" s="6">
        <f t="shared" si="39"/>
        <v>0</v>
      </c>
      <c r="Q477" t="s">
        <v>8310</v>
      </c>
      <c r="R477" t="s">
        <v>8316</v>
      </c>
      <c r="S477">
        <v>1430877843</v>
      </c>
      <c r="T477">
        <v>1428285843</v>
      </c>
      <c r="U477" s="11">
        <f t="shared" si="35"/>
        <v>42130.086145833338</v>
      </c>
      <c r="V477" s="11">
        <f t="shared" si="36"/>
        <v>42100.086145833338</v>
      </c>
      <c r="W477">
        <f t="shared" si="38"/>
        <v>2015</v>
      </c>
    </row>
    <row r="478" spans="1:23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7"/>
        <v>2.2302681818181819E-2</v>
      </c>
      <c r="P478" s="6">
        <f t="shared" si="39"/>
        <v>39.569274193548388</v>
      </c>
      <c r="Q478" t="s">
        <v>8310</v>
      </c>
      <c r="R478" t="s">
        <v>8316</v>
      </c>
      <c r="S478">
        <v>1401767940</v>
      </c>
      <c r="T478">
        <v>1398727441</v>
      </c>
      <c r="U478" s="11">
        <f t="shared" si="35"/>
        <v>41793.165972222225</v>
      </c>
      <c r="V478" s="11">
        <f t="shared" si="36"/>
        <v>41757.975011574075</v>
      </c>
      <c r="W478">
        <f t="shared" si="38"/>
        <v>2014</v>
      </c>
    </row>
    <row r="479" spans="1:23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7"/>
        <v>0</v>
      </c>
      <c r="P479" s="6">
        <f t="shared" si="39"/>
        <v>0</v>
      </c>
      <c r="Q479" t="s">
        <v>8310</v>
      </c>
      <c r="R479" t="s">
        <v>8316</v>
      </c>
      <c r="S479">
        <v>1337371334</v>
      </c>
      <c r="T479">
        <v>1332187334</v>
      </c>
      <c r="U479" s="11">
        <f t="shared" si="35"/>
        <v>41047.83488425926</v>
      </c>
      <c r="V479" s="11">
        <f t="shared" si="36"/>
        <v>40987.83488425926</v>
      </c>
      <c r="W479">
        <f t="shared" si="38"/>
        <v>2012</v>
      </c>
    </row>
    <row r="480" spans="1:23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7"/>
        <v>0</v>
      </c>
      <c r="P480" s="6">
        <f t="shared" si="39"/>
        <v>0</v>
      </c>
      <c r="Q480" t="s">
        <v>8310</v>
      </c>
      <c r="R480" t="s">
        <v>8316</v>
      </c>
      <c r="S480">
        <v>1427921509</v>
      </c>
      <c r="T480">
        <v>1425333109</v>
      </c>
      <c r="U480" s="11">
        <f t="shared" si="35"/>
        <v>42095.869317129633</v>
      </c>
      <c r="V480" s="11">
        <f t="shared" si="36"/>
        <v>42065.910983796297</v>
      </c>
      <c r="W480">
        <f t="shared" si="38"/>
        <v>2015</v>
      </c>
    </row>
    <row r="481" spans="1:23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7"/>
        <v>0.3256</v>
      </c>
      <c r="P481" s="6">
        <f t="shared" si="39"/>
        <v>88.8</v>
      </c>
      <c r="Q481" t="s">
        <v>8310</v>
      </c>
      <c r="R481" t="s">
        <v>8316</v>
      </c>
      <c r="S481">
        <v>1416566835</v>
      </c>
      <c r="T481">
        <v>1411379235</v>
      </c>
      <c r="U481" s="11">
        <f t="shared" si="35"/>
        <v>41964.449479166666</v>
      </c>
      <c r="V481" s="11">
        <f t="shared" si="36"/>
        <v>41904.407812500001</v>
      </c>
      <c r="W481">
        <f t="shared" si="38"/>
        <v>2014</v>
      </c>
    </row>
    <row r="482" spans="1:23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7"/>
        <v>0.19409999999999999</v>
      </c>
      <c r="P482" s="6">
        <f t="shared" si="39"/>
        <v>55.457142857142856</v>
      </c>
      <c r="Q482" t="s">
        <v>8310</v>
      </c>
      <c r="R482" t="s">
        <v>8316</v>
      </c>
      <c r="S482">
        <v>1376049615</v>
      </c>
      <c r="T482">
        <v>1373457615</v>
      </c>
      <c r="U482" s="11">
        <f t="shared" si="35"/>
        <v>41495.500173611108</v>
      </c>
      <c r="V482" s="11">
        <f t="shared" si="36"/>
        <v>41465.500173611108</v>
      </c>
      <c r="W482">
        <f t="shared" si="38"/>
        <v>2013</v>
      </c>
    </row>
    <row r="483" spans="1:23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7"/>
        <v>6.0999999999999999E-2</v>
      </c>
      <c r="P483" s="6">
        <f t="shared" si="39"/>
        <v>87.142857142857139</v>
      </c>
      <c r="Q483" t="s">
        <v>8310</v>
      </c>
      <c r="R483" t="s">
        <v>8316</v>
      </c>
      <c r="S483">
        <v>1349885289</v>
      </c>
      <c r="T483">
        <v>1347293289</v>
      </c>
      <c r="U483" s="11">
        <f t="shared" si="35"/>
        <v>41192.672326388885</v>
      </c>
      <c r="V483" s="11">
        <f t="shared" si="36"/>
        <v>41162.672326388885</v>
      </c>
      <c r="W483">
        <f t="shared" si="38"/>
        <v>2012</v>
      </c>
    </row>
    <row r="484" spans="1:23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7"/>
        <v>1E-3</v>
      </c>
      <c r="P484" s="6">
        <f t="shared" si="39"/>
        <v>10</v>
      </c>
      <c r="Q484" t="s">
        <v>8310</v>
      </c>
      <c r="R484" t="s">
        <v>8316</v>
      </c>
      <c r="S484">
        <v>1460644440</v>
      </c>
      <c r="T484">
        <v>1458336690</v>
      </c>
      <c r="U484" s="11">
        <f t="shared" si="35"/>
        <v>42474.606944444444</v>
      </c>
      <c r="V484" s="11">
        <f t="shared" si="36"/>
        <v>42447.896875000006</v>
      </c>
      <c r="W484">
        <f t="shared" si="38"/>
        <v>2016</v>
      </c>
    </row>
    <row r="485" spans="1:23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7"/>
        <v>0.502</v>
      </c>
      <c r="P485" s="6">
        <f t="shared" si="39"/>
        <v>51.224489795918366</v>
      </c>
      <c r="Q485" t="s">
        <v>8310</v>
      </c>
      <c r="R485" t="s">
        <v>8316</v>
      </c>
      <c r="S485">
        <v>1359434672</v>
      </c>
      <c r="T485">
        <v>1354250672</v>
      </c>
      <c r="U485" s="11">
        <f t="shared" si="35"/>
        <v>41303.197592592594</v>
      </c>
      <c r="V485" s="11">
        <f t="shared" si="36"/>
        <v>41243.197592592594</v>
      </c>
      <c r="W485">
        <f t="shared" si="38"/>
        <v>2012</v>
      </c>
    </row>
    <row r="486" spans="1:23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7"/>
        <v>1.8625E-3</v>
      </c>
      <c r="P486" s="6">
        <f t="shared" si="39"/>
        <v>13.545454545454545</v>
      </c>
      <c r="Q486" t="s">
        <v>8310</v>
      </c>
      <c r="R486" t="s">
        <v>8316</v>
      </c>
      <c r="S486">
        <v>1446766372</v>
      </c>
      <c r="T486">
        <v>1443220372</v>
      </c>
      <c r="U486" s="11">
        <f t="shared" si="35"/>
        <v>42313.981157407412</v>
      </c>
      <c r="V486" s="11">
        <f t="shared" si="36"/>
        <v>42272.93949074074</v>
      </c>
      <c r="W486">
        <f t="shared" si="38"/>
        <v>2015</v>
      </c>
    </row>
    <row r="487" spans="1:23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7"/>
        <v>0.21906971229845085</v>
      </c>
      <c r="P487" s="6">
        <f t="shared" si="39"/>
        <v>66.520080000000007</v>
      </c>
      <c r="Q487" t="s">
        <v>8310</v>
      </c>
      <c r="R487" t="s">
        <v>8316</v>
      </c>
      <c r="S487">
        <v>1368792499</v>
      </c>
      <c r="T487">
        <v>1366200499</v>
      </c>
      <c r="U487" s="11">
        <f t="shared" si="35"/>
        <v>41411.50577546296</v>
      </c>
      <c r="V487" s="11">
        <f t="shared" si="36"/>
        <v>41381.50577546296</v>
      </c>
      <c r="W487">
        <f t="shared" si="38"/>
        <v>2013</v>
      </c>
    </row>
    <row r="488" spans="1:23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7"/>
        <v>9.0909090909090904E-5</v>
      </c>
      <c r="P488" s="6">
        <f t="shared" si="39"/>
        <v>50</v>
      </c>
      <c r="Q488" t="s">
        <v>8310</v>
      </c>
      <c r="R488" t="s">
        <v>8316</v>
      </c>
      <c r="S488">
        <v>1401662239</v>
      </c>
      <c r="T488">
        <v>1399070239</v>
      </c>
      <c r="U488" s="11">
        <f t="shared" si="35"/>
        <v>41791.94258101852</v>
      </c>
      <c r="V488" s="11">
        <f t="shared" si="36"/>
        <v>41761.94258101852</v>
      </c>
      <c r="W488">
        <f t="shared" si="38"/>
        <v>2014</v>
      </c>
    </row>
    <row r="489" spans="1:23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7"/>
        <v>0</v>
      </c>
      <c r="P489" s="6">
        <f t="shared" si="39"/>
        <v>0</v>
      </c>
      <c r="Q489" t="s">
        <v>8310</v>
      </c>
      <c r="R489" t="s">
        <v>8316</v>
      </c>
      <c r="S489">
        <v>1482678994</v>
      </c>
      <c r="T489">
        <v>1477491394</v>
      </c>
      <c r="U489" s="11">
        <f t="shared" si="35"/>
        <v>42729.636504629627</v>
      </c>
      <c r="V489" s="11">
        <f t="shared" si="36"/>
        <v>42669.594837962963</v>
      </c>
      <c r="W489">
        <f t="shared" si="38"/>
        <v>2016</v>
      </c>
    </row>
    <row r="490" spans="1:23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7"/>
        <v>0</v>
      </c>
      <c r="P490" s="6">
        <f t="shared" si="39"/>
        <v>0</v>
      </c>
      <c r="Q490" t="s">
        <v>8310</v>
      </c>
      <c r="R490" t="s">
        <v>8316</v>
      </c>
      <c r="S490">
        <v>1483924700</v>
      </c>
      <c r="T490">
        <v>1481332700</v>
      </c>
      <c r="U490" s="11">
        <f t="shared" si="35"/>
        <v>42744.054398148146</v>
      </c>
      <c r="V490" s="11">
        <f t="shared" si="36"/>
        <v>42714.054398148146</v>
      </c>
      <c r="W490">
        <f t="shared" si="38"/>
        <v>2016</v>
      </c>
    </row>
    <row r="491" spans="1:23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7"/>
        <v>2.8667813379201833E-3</v>
      </c>
      <c r="P491" s="6">
        <f t="shared" si="39"/>
        <v>71.666666666666671</v>
      </c>
      <c r="Q491" t="s">
        <v>8310</v>
      </c>
      <c r="R491" t="s">
        <v>8316</v>
      </c>
      <c r="S491">
        <v>1325763180</v>
      </c>
      <c r="T491">
        <v>1323084816</v>
      </c>
      <c r="U491" s="11">
        <f t="shared" si="35"/>
        <v>40913.481249999997</v>
      </c>
      <c r="V491" s="11">
        <f t="shared" si="36"/>
        <v>40882.481666666667</v>
      </c>
      <c r="W491">
        <f t="shared" si="38"/>
        <v>2011</v>
      </c>
    </row>
    <row r="492" spans="1:23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7"/>
        <v>0</v>
      </c>
      <c r="P492" s="6">
        <f t="shared" si="39"/>
        <v>0</v>
      </c>
      <c r="Q492" t="s">
        <v>8310</v>
      </c>
      <c r="R492" t="s">
        <v>8316</v>
      </c>
      <c r="S492">
        <v>1345677285</v>
      </c>
      <c r="T492">
        <v>1343085285</v>
      </c>
      <c r="U492" s="11">
        <f t="shared" si="35"/>
        <v>41143.968576388892</v>
      </c>
      <c r="V492" s="11">
        <f t="shared" si="36"/>
        <v>41113.968576388892</v>
      </c>
      <c r="W492">
        <f t="shared" si="38"/>
        <v>2012</v>
      </c>
    </row>
    <row r="493" spans="1:23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7"/>
        <v>0</v>
      </c>
      <c r="P493" s="6">
        <f t="shared" si="39"/>
        <v>0</v>
      </c>
      <c r="Q493" t="s">
        <v>8310</v>
      </c>
      <c r="R493" t="s">
        <v>8316</v>
      </c>
      <c r="S493">
        <v>1453937699</v>
      </c>
      <c r="T493">
        <v>1451345699</v>
      </c>
      <c r="U493" s="11">
        <f t="shared" si="35"/>
        <v>42396.982627314821</v>
      </c>
      <c r="V493" s="11">
        <f t="shared" si="36"/>
        <v>42366.982627314821</v>
      </c>
      <c r="W493">
        <f t="shared" si="38"/>
        <v>2015</v>
      </c>
    </row>
    <row r="494" spans="1:23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7"/>
        <v>0</v>
      </c>
      <c r="P494" s="6">
        <f t="shared" si="39"/>
        <v>0</v>
      </c>
      <c r="Q494" t="s">
        <v>8310</v>
      </c>
      <c r="R494" t="s">
        <v>8316</v>
      </c>
      <c r="S494">
        <v>1476319830</v>
      </c>
      <c r="T494">
        <v>1471135830</v>
      </c>
      <c r="U494" s="11">
        <f t="shared" si="35"/>
        <v>42656.03506944445</v>
      </c>
      <c r="V494" s="11">
        <f t="shared" si="36"/>
        <v>42596.03506944445</v>
      </c>
      <c r="W494">
        <f t="shared" si="38"/>
        <v>2016</v>
      </c>
    </row>
    <row r="495" spans="1:23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7"/>
        <v>0</v>
      </c>
      <c r="P495" s="6">
        <f t="shared" si="39"/>
        <v>0</v>
      </c>
      <c r="Q495" t="s">
        <v>8310</v>
      </c>
      <c r="R495" t="s">
        <v>8316</v>
      </c>
      <c r="S495">
        <v>1432142738</v>
      </c>
      <c r="T495">
        <v>1429550738</v>
      </c>
      <c r="U495" s="11">
        <f t="shared" si="35"/>
        <v>42144.726134259254</v>
      </c>
      <c r="V495" s="11">
        <f t="shared" si="36"/>
        <v>42114.726134259254</v>
      </c>
      <c r="W495">
        <f t="shared" si="38"/>
        <v>2015</v>
      </c>
    </row>
    <row r="496" spans="1:23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7"/>
        <v>1.5499999999999999E-3</v>
      </c>
      <c r="P496" s="6">
        <f t="shared" si="39"/>
        <v>10.333333333333334</v>
      </c>
      <c r="Q496" t="s">
        <v>8310</v>
      </c>
      <c r="R496" t="s">
        <v>8316</v>
      </c>
      <c r="S496">
        <v>1404356400</v>
      </c>
      <c r="T496">
        <v>1402343765</v>
      </c>
      <c r="U496" s="11">
        <f t="shared" si="35"/>
        <v>41823.125</v>
      </c>
      <c r="V496" s="11">
        <f t="shared" si="36"/>
        <v>41799.830613425926</v>
      </c>
      <c r="W496">
        <f t="shared" si="38"/>
        <v>2014</v>
      </c>
    </row>
    <row r="497" spans="1:23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7"/>
        <v>0</v>
      </c>
      <c r="P497" s="6">
        <f t="shared" si="39"/>
        <v>0</v>
      </c>
      <c r="Q497" t="s">
        <v>8310</v>
      </c>
      <c r="R497" t="s">
        <v>8316</v>
      </c>
      <c r="S497">
        <v>1437076305</v>
      </c>
      <c r="T497">
        <v>1434484305</v>
      </c>
      <c r="U497" s="11">
        <f t="shared" si="35"/>
        <v>42201.827604166669</v>
      </c>
      <c r="V497" s="11">
        <f t="shared" si="36"/>
        <v>42171.827604166669</v>
      </c>
      <c r="W497">
        <f t="shared" si="38"/>
        <v>2015</v>
      </c>
    </row>
    <row r="498" spans="1:23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7"/>
        <v>1.6666666666666667E-5</v>
      </c>
      <c r="P498" s="6">
        <f t="shared" si="39"/>
        <v>1</v>
      </c>
      <c r="Q498" t="s">
        <v>8310</v>
      </c>
      <c r="R498" t="s">
        <v>8316</v>
      </c>
      <c r="S498">
        <v>1392070874</v>
      </c>
      <c r="T498">
        <v>1386886874</v>
      </c>
      <c r="U498" s="11">
        <f t="shared" si="35"/>
        <v>41680.93141203704</v>
      </c>
      <c r="V498" s="11">
        <f t="shared" si="36"/>
        <v>41620.93141203704</v>
      </c>
      <c r="W498">
        <f t="shared" si="38"/>
        <v>2013</v>
      </c>
    </row>
    <row r="499" spans="1:23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7"/>
        <v>6.6964285714285711E-3</v>
      </c>
      <c r="P499" s="6">
        <f t="shared" si="39"/>
        <v>10</v>
      </c>
      <c r="Q499" t="s">
        <v>8310</v>
      </c>
      <c r="R499" t="s">
        <v>8316</v>
      </c>
      <c r="S499">
        <v>1419483600</v>
      </c>
      <c r="T499">
        <v>1414889665</v>
      </c>
      <c r="U499" s="11">
        <f t="shared" si="35"/>
        <v>41998.208333333328</v>
      </c>
      <c r="V499" s="11">
        <f t="shared" si="36"/>
        <v>41945.037789351853</v>
      </c>
      <c r="W499">
        <f t="shared" si="38"/>
        <v>2014</v>
      </c>
    </row>
    <row r="500" spans="1:23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7"/>
        <v>4.5985132395404561E-2</v>
      </c>
      <c r="P500" s="6">
        <f t="shared" si="39"/>
        <v>136.09090909090909</v>
      </c>
      <c r="Q500" t="s">
        <v>8310</v>
      </c>
      <c r="R500" t="s">
        <v>8316</v>
      </c>
      <c r="S500">
        <v>1324664249</v>
      </c>
      <c r="T500">
        <v>1321035449</v>
      </c>
      <c r="U500" s="11">
        <f t="shared" si="35"/>
        <v>40900.762141203704</v>
      </c>
      <c r="V500" s="11">
        <f t="shared" si="36"/>
        <v>40858.762141203704</v>
      </c>
      <c r="W500">
        <f t="shared" si="38"/>
        <v>2011</v>
      </c>
    </row>
    <row r="501" spans="1:23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7"/>
        <v>9.5500000000000002E-2</v>
      </c>
      <c r="P501" s="6">
        <f t="shared" si="39"/>
        <v>73.461538461538467</v>
      </c>
      <c r="Q501" t="s">
        <v>8310</v>
      </c>
      <c r="R501" t="s">
        <v>8316</v>
      </c>
      <c r="S501">
        <v>1255381140</v>
      </c>
      <c r="T501">
        <v>1250630968</v>
      </c>
      <c r="U501" s="11">
        <f t="shared" si="35"/>
        <v>40098.874305555553</v>
      </c>
      <c r="V501" s="11">
        <f t="shared" si="36"/>
        <v>40043.895462962959</v>
      </c>
      <c r="W501">
        <f t="shared" si="38"/>
        <v>2009</v>
      </c>
    </row>
    <row r="502" spans="1:23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7"/>
        <v>3.307692307692308E-2</v>
      </c>
      <c r="P502" s="6">
        <f t="shared" si="39"/>
        <v>53.75</v>
      </c>
      <c r="Q502" t="s">
        <v>8310</v>
      </c>
      <c r="R502" t="s">
        <v>8316</v>
      </c>
      <c r="S502">
        <v>1273356960</v>
      </c>
      <c r="T502">
        <v>1268255751</v>
      </c>
      <c r="U502" s="11">
        <f t="shared" si="35"/>
        <v>40306.927777777775</v>
      </c>
      <c r="V502" s="11">
        <f t="shared" si="36"/>
        <v>40247.886006944449</v>
      </c>
      <c r="W502">
        <f t="shared" si="38"/>
        <v>2010</v>
      </c>
    </row>
    <row r="503" spans="1:23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7"/>
        <v>0</v>
      </c>
      <c r="P503" s="6">
        <f t="shared" si="39"/>
        <v>0</v>
      </c>
      <c r="Q503" t="s">
        <v>8310</v>
      </c>
      <c r="R503" t="s">
        <v>8316</v>
      </c>
      <c r="S503">
        <v>1310189851</v>
      </c>
      <c r="T503">
        <v>1307597851</v>
      </c>
      <c r="U503" s="11">
        <f t="shared" si="35"/>
        <v>40733.234386574077</v>
      </c>
      <c r="V503" s="11">
        <f t="shared" si="36"/>
        <v>40703.234386574077</v>
      </c>
      <c r="W503">
        <f t="shared" si="38"/>
        <v>2011</v>
      </c>
    </row>
    <row r="504" spans="1:23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7"/>
        <v>1.15E-2</v>
      </c>
      <c r="P504" s="6">
        <f t="shared" si="39"/>
        <v>57.5</v>
      </c>
      <c r="Q504" t="s">
        <v>8310</v>
      </c>
      <c r="R504" t="s">
        <v>8316</v>
      </c>
      <c r="S504">
        <v>1332073025</v>
      </c>
      <c r="T504">
        <v>1329484625</v>
      </c>
      <c r="U504" s="11">
        <f t="shared" si="35"/>
        <v>40986.511863425927</v>
      </c>
      <c r="V504" s="11">
        <f t="shared" si="36"/>
        <v>40956.553530092591</v>
      </c>
      <c r="W504">
        <f t="shared" si="38"/>
        <v>2012</v>
      </c>
    </row>
    <row r="505" spans="1:23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7"/>
        <v>1.7538461538461537E-2</v>
      </c>
      <c r="P505" s="6">
        <f t="shared" si="39"/>
        <v>12.666666666666666</v>
      </c>
      <c r="Q505" t="s">
        <v>8310</v>
      </c>
      <c r="R505" t="s">
        <v>8316</v>
      </c>
      <c r="S505">
        <v>1421498303</v>
      </c>
      <c r="T505">
        <v>1418906303</v>
      </c>
      <c r="U505" s="11">
        <f t="shared" si="35"/>
        <v>42021.526655092588</v>
      </c>
      <c r="V505" s="11">
        <f t="shared" si="36"/>
        <v>41991.526655092588</v>
      </c>
      <c r="W505">
        <f t="shared" si="38"/>
        <v>2014</v>
      </c>
    </row>
    <row r="506" spans="1:23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7"/>
        <v>1.3673469387755101E-2</v>
      </c>
      <c r="P506" s="6">
        <f t="shared" si="39"/>
        <v>67</v>
      </c>
      <c r="Q506" t="s">
        <v>8310</v>
      </c>
      <c r="R506" t="s">
        <v>8316</v>
      </c>
      <c r="S506">
        <v>1334097387</v>
      </c>
      <c r="T506">
        <v>1328916987</v>
      </c>
      <c r="U506" s="11">
        <f t="shared" si="35"/>
        <v>41009.941979166666</v>
      </c>
      <c r="V506" s="11">
        <f t="shared" si="36"/>
        <v>40949.98364583333</v>
      </c>
      <c r="W506">
        <f t="shared" si="38"/>
        <v>2012</v>
      </c>
    </row>
    <row r="507" spans="1:23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7"/>
        <v>4.3333333333333331E-3</v>
      </c>
      <c r="P507" s="6">
        <f t="shared" si="39"/>
        <v>3.7142857142857144</v>
      </c>
      <c r="Q507" t="s">
        <v>8310</v>
      </c>
      <c r="R507" t="s">
        <v>8316</v>
      </c>
      <c r="S507">
        <v>1451010086</v>
      </c>
      <c r="T507">
        <v>1447122086</v>
      </c>
      <c r="U507" s="11">
        <f t="shared" si="35"/>
        <v>42363.098217592589</v>
      </c>
      <c r="V507" s="11">
        <f t="shared" si="36"/>
        <v>42318.098217592589</v>
      </c>
      <c r="W507">
        <f t="shared" si="38"/>
        <v>2015</v>
      </c>
    </row>
    <row r="508" spans="1:23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7"/>
        <v>1.25E-3</v>
      </c>
      <c r="P508" s="6">
        <f t="shared" si="39"/>
        <v>250</v>
      </c>
      <c r="Q508" t="s">
        <v>8310</v>
      </c>
      <c r="R508" t="s">
        <v>8316</v>
      </c>
      <c r="S508">
        <v>1376140520</v>
      </c>
      <c r="T508">
        <v>1373548520</v>
      </c>
      <c r="U508" s="11">
        <f t="shared" si="35"/>
        <v>41496.552314814813</v>
      </c>
      <c r="V508" s="11">
        <f t="shared" si="36"/>
        <v>41466.552314814813</v>
      </c>
      <c r="W508">
        <f t="shared" si="38"/>
        <v>2013</v>
      </c>
    </row>
    <row r="509" spans="1:23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7"/>
        <v>3.2000000000000001E-2</v>
      </c>
      <c r="P509" s="6">
        <f t="shared" si="39"/>
        <v>64</v>
      </c>
      <c r="Q509" t="s">
        <v>8310</v>
      </c>
      <c r="R509" t="s">
        <v>8316</v>
      </c>
      <c r="S509">
        <v>1350687657</v>
      </c>
      <c r="T509">
        <v>1346799657</v>
      </c>
      <c r="U509" s="11">
        <f t="shared" si="35"/>
        <v>41201.958993055552</v>
      </c>
      <c r="V509" s="11">
        <f t="shared" si="36"/>
        <v>41156.958993055552</v>
      </c>
      <c r="W509">
        <f t="shared" si="38"/>
        <v>2012</v>
      </c>
    </row>
    <row r="510" spans="1:23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7"/>
        <v>8.0000000000000002E-3</v>
      </c>
      <c r="P510" s="6">
        <f t="shared" si="39"/>
        <v>133.33333333333334</v>
      </c>
      <c r="Q510" t="s">
        <v>8310</v>
      </c>
      <c r="R510" t="s">
        <v>8316</v>
      </c>
      <c r="S510">
        <v>1337955240</v>
      </c>
      <c r="T510">
        <v>1332808501</v>
      </c>
      <c r="U510" s="11">
        <f t="shared" si="35"/>
        <v>41054.593055555553</v>
      </c>
      <c r="V510" s="11">
        <f t="shared" si="36"/>
        <v>40995.024317129632</v>
      </c>
      <c r="W510">
        <f t="shared" si="38"/>
        <v>2012</v>
      </c>
    </row>
    <row r="511" spans="1:23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7"/>
        <v>2E-3</v>
      </c>
      <c r="P511" s="6">
        <f t="shared" si="39"/>
        <v>10</v>
      </c>
      <c r="Q511" t="s">
        <v>8310</v>
      </c>
      <c r="R511" t="s">
        <v>8316</v>
      </c>
      <c r="S511">
        <v>1435504170</v>
      </c>
      <c r="T511">
        <v>1432912170</v>
      </c>
      <c r="U511" s="11">
        <f t="shared" si="35"/>
        <v>42183.631597222222</v>
      </c>
      <c r="V511" s="11">
        <f t="shared" si="36"/>
        <v>42153.631597222222</v>
      </c>
      <c r="W511">
        <f t="shared" si="38"/>
        <v>2015</v>
      </c>
    </row>
    <row r="512" spans="1:23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7"/>
        <v>0</v>
      </c>
      <c r="P512" s="6">
        <f t="shared" si="39"/>
        <v>0</v>
      </c>
      <c r="Q512" t="s">
        <v>8310</v>
      </c>
      <c r="R512" t="s">
        <v>8316</v>
      </c>
      <c r="S512">
        <v>1456805639</v>
      </c>
      <c r="T512">
        <v>1454213639</v>
      </c>
      <c r="U512" s="11">
        <f t="shared" si="35"/>
        <v>42430.176377314812</v>
      </c>
      <c r="V512" s="11">
        <f t="shared" si="36"/>
        <v>42400.176377314812</v>
      </c>
      <c r="W512">
        <f t="shared" si="38"/>
        <v>2016</v>
      </c>
    </row>
    <row r="513" spans="1:23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7"/>
        <v>0.03</v>
      </c>
      <c r="P513" s="6">
        <f t="shared" si="39"/>
        <v>30</v>
      </c>
      <c r="Q513" t="s">
        <v>8310</v>
      </c>
      <c r="R513" t="s">
        <v>8316</v>
      </c>
      <c r="S513">
        <v>1365228982</v>
      </c>
      <c r="T513">
        <v>1362640582</v>
      </c>
      <c r="U513" s="11">
        <f t="shared" si="35"/>
        <v>41370.261365740742</v>
      </c>
      <c r="V513" s="11">
        <f t="shared" si="36"/>
        <v>41340.303032407406</v>
      </c>
      <c r="W513">
        <f t="shared" si="38"/>
        <v>2013</v>
      </c>
    </row>
    <row r="514" spans="1:23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7"/>
        <v>1.3749999999999999E-3</v>
      </c>
      <c r="P514" s="6">
        <f t="shared" si="39"/>
        <v>5.5</v>
      </c>
      <c r="Q514" t="s">
        <v>8310</v>
      </c>
      <c r="R514" t="s">
        <v>8316</v>
      </c>
      <c r="S514">
        <v>1479667727</v>
      </c>
      <c r="T514">
        <v>1475776127</v>
      </c>
      <c r="U514" s="11">
        <f t="shared" ref="U514:U577" si="40">(((S514/60)/60)/24)+DATE(1970,1,1)</f>
        <v>42694.783877314811</v>
      </c>
      <c r="V514" s="11">
        <f t="shared" ref="V514:V577" si="41">(((T514/60)/60)/24)+DATE(1970,1,1)</f>
        <v>42649.742210648154</v>
      </c>
      <c r="W514">
        <f t="shared" si="38"/>
        <v>2016</v>
      </c>
    </row>
    <row r="515" spans="1:23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2">E515/D515</f>
        <v>0.13924</v>
      </c>
      <c r="P515" s="6">
        <f t="shared" si="39"/>
        <v>102.38235294117646</v>
      </c>
      <c r="Q515" t="s">
        <v>8310</v>
      </c>
      <c r="R515" t="s">
        <v>8316</v>
      </c>
      <c r="S515">
        <v>1471244400</v>
      </c>
      <c r="T515">
        <v>1467387705</v>
      </c>
      <c r="U515" s="11">
        <f t="shared" si="40"/>
        <v>42597.291666666672</v>
      </c>
      <c r="V515" s="11">
        <f t="shared" si="41"/>
        <v>42552.653993055559</v>
      </c>
      <c r="W515">
        <f t="shared" ref="W515:W578" si="43">YEAR(V515)</f>
        <v>2016</v>
      </c>
    </row>
    <row r="516" spans="1:23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2"/>
        <v>3.3333333333333333E-2</v>
      </c>
      <c r="P516" s="6">
        <f t="shared" ref="P516:P579" si="44">IFERROR(E516/L516,0)</f>
        <v>16.666666666666668</v>
      </c>
      <c r="Q516" t="s">
        <v>8310</v>
      </c>
      <c r="R516" t="s">
        <v>8316</v>
      </c>
      <c r="S516">
        <v>1407595447</v>
      </c>
      <c r="T516">
        <v>1405003447</v>
      </c>
      <c r="U516" s="11">
        <f t="shared" si="40"/>
        <v>41860.613969907405</v>
      </c>
      <c r="V516" s="11">
        <f t="shared" si="41"/>
        <v>41830.613969907405</v>
      </c>
      <c r="W516">
        <f t="shared" si="43"/>
        <v>2014</v>
      </c>
    </row>
    <row r="517" spans="1:23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2"/>
        <v>0.25413402061855672</v>
      </c>
      <c r="P517" s="6">
        <f t="shared" si="44"/>
        <v>725.02941176470586</v>
      </c>
      <c r="Q517" t="s">
        <v>8310</v>
      </c>
      <c r="R517" t="s">
        <v>8316</v>
      </c>
      <c r="S517">
        <v>1451389601</v>
      </c>
      <c r="T517">
        <v>1447933601</v>
      </c>
      <c r="U517" s="11">
        <f t="shared" si="40"/>
        <v>42367.490752314814</v>
      </c>
      <c r="V517" s="11">
        <f t="shared" si="41"/>
        <v>42327.490752314814</v>
      </c>
      <c r="W517">
        <f t="shared" si="43"/>
        <v>2015</v>
      </c>
    </row>
    <row r="518" spans="1:23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2"/>
        <v>0</v>
      </c>
      <c r="P518" s="6">
        <f t="shared" si="44"/>
        <v>0</v>
      </c>
      <c r="Q518" t="s">
        <v>8310</v>
      </c>
      <c r="R518" t="s">
        <v>8316</v>
      </c>
      <c r="S518">
        <v>1432752080</v>
      </c>
      <c r="T518">
        <v>1427568080</v>
      </c>
      <c r="U518" s="11">
        <f t="shared" si="40"/>
        <v>42151.778703703705</v>
      </c>
      <c r="V518" s="11">
        <f t="shared" si="41"/>
        <v>42091.778703703705</v>
      </c>
      <c r="W518">
        <f t="shared" si="43"/>
        <v>2015</v>
      </c>
    </row>
    <row r="519" spans="1:23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2"/>
        <v>1.3666666666666667E-2</v>
      </c>
      <c r="P519" s="6">
        <f t="shared" si="44"/>
        <v>68.333333333333329</v>
      </c>
      <c r="Q519" t="s">
        <v>8310</v>
      </c>
      <c r="R519" t="s">
        <v>8316</v>
      </c>
      <c r="S519">
        <v>1486046761</v>
      </c>
      <c r="T519">
        <v>1483454761</v>
      </c>
      <c r="U519" s="11">
        <f t="shared" si="40"/>
        <v>42768.615289351852</v>
      </c>
      <c r="V519" s="11">
        <f t="shared" si="41"/>
        <v>42738.615289351852</v>
      </c>
      <c r="W519">
        <f t="shared" si="43"/>
        <v>2017</v>
      </c>
    </row>
    <row r="520" spans="1:23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2"/>
        <v>0</v>
      </c>
      <c r="P520" s="6">
        <f t="shared" si="44"/>
        <v>0</v>
      </c>
      <c r="Q520" t="s">
        <v>8310</v>
      </c>
      <c r="R520" t="s">
        <v>8316</v>
      </c>
      <c r="S520">
        <v>1441550760</v>
      </c>
      <c r="T520">
        <v>1438958824</v>
      </c>
      <c r="U520" s="11">
        <f t="shared" si="40"/>
        <v>42253.615277777775</v>
      </c>
      <c r="V520" s="11">
        <f t="shared" si="41"/>
        <v>42223.616018518514</v>
      </c>
      <c r="W520">
        <f t="shared" si="43"/>
        <v>2015</v>
      </c>
    </row>
    <row r="521" spans="1:23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2"/>
        <v>0.22881426547787684</v>
      </c>
      <c r="P521" s="6">
        <f t="shared" si="44"/>
        <v>39.228571428571428</v>
      </c>
      <c r="Q521" t="s">
        <v>8310</v>
      </c>
      <c r="R521" t="s">
        <v>8316</v>
      </c>
      <c r="S521">
        <v>1354699421</v>
      </c>
      <c r="T521">
        <v>1352107421</v>
      </c>
      <c r="U521" s="11">
        <f t="shared" si="40"/>
        <v>41248.391446759262</v>
      </c>
      <c r="V521" s="11">
        <f t="shared" si="41"/>
        <v>41218.391446759262</v>
      </c>
      <c r="W521">
        <f t="shared" si="43"/>
        <v>2012</v>
      </c>
    </row>
    <row r="522" spans="1:23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2"/>
        <v>1.0209999999999999</v>
      </c>
      <c r="P522" s="6">
        <f t="shared" si="44"/>
        <v>150.14705882352942</v>
      </c>
      <c r="Q522" t="s">
        <v>8317</v>
      </c>
      <c r="R522" t="s">
        <v>8318</v>
      </c>
      <c r="S522">
        <v>1449766261</v>
      </c>
      <c r="T522">
        <v>1447174261</v>
      </c>
      <c r="U522" s="11">
        <f t="shared" si="40"/>
        <v>42348.702094907407</v>
      </c>
      <c r="V522" s="11">
        <f t="shared" si="41"/>
        <v>42318.702094907407</v>
      </c>
      <c r="W522">
        <f t="shared" si="43"/>
        <v>2015</v>
      </c>
    </row>
    <row r="523" spans="1:23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2"/>
        <v>1.0464</v>
      </c>
      <c r="P523" s="6">
        <f t="shared" si="44"/>
        <v>93.428571428571431</v>
      </c>
      <c r="Q523" t="s">
        <v>8317</v>
      </c>
      <c r="R523" t="s">
        <v>8318</v>
      </c>
      <c r="S523">
        <v>1477976340</v>
      </c>
      <c r="T523">
        <v>1475460819</v>
      </c>
      <c r="U523" s="11">
        <f t="shared" si="40"/>
        <v>42675.207638888889</v>
      </c>
      <c r="V523" s="11">
        <f t="shared" si="41"/>
        <v>42646.092812499999</v>
      </c>
      <c r="W523">
        <f t="shared" si="43"/>
        <v>2016</v>
      </c>
    </row>
    <row r="524" spans="1:23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2"/>
        <v>1.1466666666666667</v>
      </c>
      <c r="P524" s="6">
        <f t="shared" si="44"/>
        <v>110.96774193548387</v>
      </c>
      <c r="Q524" t="s">
        <v>8317</v>
      </c>
      <c r="R524" t="s">
        <v>8318</v>
      </c>
      <c r="S524">
        <v>1458518325</v>
      </c>
      <c r="T524">
        <v>1456793925</v>
      </c>
      <c r="U524" s="11">
        <f t="shared" si="40"/>
        <v>42449.999131944445</v>
      </c>
      <c r="V524" s="11">
        <f t="shared" si="41"/>
        <v>42430.040798611109</v>
      </c>
      <c r="W524">
        <f t="shared" si="43"/>
        <v>2016</v>
      </c>
    </row>
    <row r="525" spans="1:23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2"/>
        <v>1.206</v>
      </c>
      <c r="P525" s="6">
        <f t="shared" si="44"/>
        <v>71.785714285714292</v>
      </c>
      <c r="Q525" t="s">
        <v>8317</v>
      </c>
      <c r="R525" t="s">
        <v>8318</v>
      </c>
      <c r="S525">
        <v>1442805076</v>
      </c>
      <c r="T525">
        <v>1440213076</v>
      </c>
      <c r="U525" s="11">
        <f t="shared" si="40"/>
        <v>42268.13282407407</v>
      </c>
      <c r="V525" s="11">
        <f t="shared" si="41"/>
        <v>42238.13282407407</v>
      </c>
      <c r="W525">
        <f t="shared" si="43"/>
        <v>2015</v>
      </c>
    </row>
    <row r="526" spans="1:23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2"/>
        <v>1.0867285714285715</v>
      </c>
      <c r="P526" s="6">
        <f t="shared" si="44"/>
        <v>29.258076923076924</v>
      </c>
      <c r="Q526" t="s">
        <v>8317</v>
      </c>
      <c r="R526" t="s">
        <v>8318</v>
      </c>
      <c r="S526">
        <v>1464801169</v>
      </c>
      <c r="T526">
        <v>1462209169</v>
      </c>
      <c r="U526" s="11">
        <f t="shared" si="40"/>
        <v>42522.717233796298</v>
      </c>
      <c r="V526" s="11">
        <f t="shared" si="41"/>
        <v>42492.717233796298</v>
      </c>
      <c r="W526">
        <f t="shared" si="43"/>
        <v>2016</v>
      </c>
    </row>
    <row r="527" spans="1:23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2"/>
        <v>1</v>
      </c>
      <c r="P527" s="6">
        <f t="shared" si="44"/>
        <v>1000</v>
      </c>
      <c r="Q527" t="s">
        <v>8317</v>
      </c>
      <c r="R527" t="s">
        <v>8318</v>
      </c>
      <c r="S527">
        <v>1410601041</v>
      </c>
      <c r="T527">
        <v>1406713041</v>
      </c>
      <c r="U527" s="11">
        <f t="shared" si="40"/>
        <v>41895.400937500002</v>
      </c>
      <c r="V527" s="11">
        <f t="shared" si="41"/>
        <v>41850.400937500002</v>
      </c>
      <c r="W527">
        <f t="shared" si="43"/>
        <v>2014</v>
      </c>
    </row>
    <row r="528" spans="1:23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2"/>
        <v>1.1399999999999999</v>
      </c>
      <c r="P528" s="6">
        <f t="shared" si="44"/>
        <v>74.347826086956516</v>
      </c>
      <c r="Q528" t="s">
        <v>8317</v>
      </c>
      <c r="R528" t="s">
        <v>8318</v>
      </c>
      <c r="S528">
        <v>1438966800</v>
      </c>
      <c r="T528">
        <v>1436278344</v>
      </c>
      <c r="U528" s="11">
        <f t="shared" si="40"/>
        <v>42223.708333333328</v>
      </c>
      <c r="V528" s="11">
        <f t="shared" si="41"/>
        <v>42192.591944444444</v>
      </c>
      <c r="W528">
        <f t="shared" si="43"/>
        <v>2015</v>
      </c>
    </row>
    <row r="529" spans="1:23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2"/>
        <v>1.0085</v>
      </c>
      <c r="P529" s="6">
        <f t="shared" si="44"/>
        <v>63.829113924050631</v>
      </c>
      <c r="Q529" t="s">
        <v>8317</v>
      </c>
      <c r="R529" t="s">
        <v>8318</v>
      </c>
      <c r="S529">
        <v>1487347500</v>
      </c>
      <c r="T529">
        <v>1484715366</v>
      </c>
      <c r="U529" s="11">
        <f t="shared" si="40"/>
        <v>42783.670138888891</v>
      </c>
      <c r="V529" s="11">
        <f t="shared" si="41"/>
        <v>42753.205625000002</v>
      </c>
      <c r="W529">
        <f t="shared" si="43"/>
        <v>2017</v>
      </c>
    </row>
    <row r="530" spans="1:23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2"/>
        <v>1.1565217391304348</v>
      </c>
      <c r="P530" s="6">
        <f t="shared" si="44"/>
        <v>44.333333333333336</v>
      </c>
      <c r="Q530" t="s">
        <v>8317</v>
      </c>
      <c r="R530" t="s">
        <v>8318</v>
      </c>
      <c r="S530">
        <v>1434921600</v>
      </c>
      <c r="T530">
        <v>1433109907</v>
      </c>
      <c r="U530" s="11">
        <f t="shared" si="40"/>
        <v>42176.888888888891</v>
      </c>
      <c r="V530" s="11">
        <f t="shared" si="41"/>
        <v>42155.920219907406</v>
      </c>
      <c r="W530">
        <f t="shared" si="43"/>
        <v>2015</v>
      </c>
    </row>
    <row r="531" spans="1:23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2"/>
        <v>1.3041666666666667</v>
      </c>
      <c r="P531" s="6">
        <f t="shared" si="44"/>
        <v>86.944444444444443</v>
      </c>
      <c r="Q531" t="s">
        <v>8317</v>
      </c>
      <c r="R531" t="s">
        <v>8318</v>
      </c>
      <c r="S531">
        <v>1484110800</v>
      </c>
      <c r="T531">
        <v>1482281094</v>
      </c>
      <c r="U531" s="11">
        <f t="shared" si="40"/>
        <v>42746.208333333328</v>
      </c>
      <c r="V531" s="11">
        <f t="shared" si="41"/>
        <v>42725.031180555554</v>
      </c>
      <c r="W531">
        <f t="shared" si="43"/>
        <v>2016</v>
      </c>
    </row>
    <row r="532" spans="1:23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2"/>
        <v>1.0778267254038179</v>
      </c>
      <c r="P532" s="6">
        <f t="shared" si="44"/>
        <v>126.55172413793103</v>
      </c>
      <c r="Q532" t="s">
        <v>8317</v>
      </c>
      <c r="R532" t="s">
        <v>8318</v>
      </c>
      <c r="S532">
        <v>1435111200</v>
      </c>
      <c r="T532">
        <v>1433254268</v>
      </c>
      <c r="U532" s="11">
        <f t="shared" si="40"/>
        <v>42179.083333333328</v>
      </c>
      <c r="V532" s="11">
        <f t="shared" si="41"/>
        <v>42157.591064814813</v>
      </c>
      <c r="W532">
        <f t="shared" si="43"/>
        <v>2015</v>
      </c>
    </row>
    <row r="533" spans="1:23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2"/>
        <v>1</v>
      </c>
      <c r="P533" s="6">
        <f t="shared" si="44"/>
        <v>129.03225806451613</v>
      </c>
      <c r="Q533" t="s">
        <v>8317</v>
      </c>
      <c r="R533" t="s">
        <v>8318</v>
      </c>
      <c r="S533">
        <v>1481957940</v>
      </c>
      <c r="T533">
        <v>1478050429</v>
      </c>
      <c r="U533" s="11">
        <f t="shared" si="40"/>
        <v>42721.290972222225</v>
      </c>
      <c r="V533" s="11">
        <f t="shared" si="41"/>
        <v>42676.065150462964</v>
      </c>
      <c r="W533">
        <f t="shared" si="43"/>
        <v>2016</v>
      </c>
    </row>
    <row r="534" spans="1:23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2"/>
        <v>1.2324999999999999</v>
      </c>
      <c r="P534" s="6">
        <f t="shared" si="44"/>
        <v>71.242774566473983</v>
      </c>
      <c r="Q534" t="s">
        <v>8317</v>
      </c>
      <c r="R534" t="s">
        <v>8318</v>
      </c>
      <c r="S534">
        <v>1463098208</v>
      </c>
      <c r="T534">
        <v>1460506208</v>
      </c>
      <c r="U534" s="11">
        <f t="shared" si="40"/>
        <v>42503.007037037038</v>
      </c>
      <c r="V534" s="11">
        <f t="shared" si="41"/>
        <v>42473.007037037038</v>
      </c>
      <c r="W534">
        <f t="shared" si="43"/>
        <v>2016</v>
      </c>
    </row>
    <row r="535" spans="1:23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2"/>
        <v>1.002</v>
      </c>
      <c r="P535" s="6">
        <f t="shared" si="44"/>
        <v>117.88235294117646</v>
      </c>
      <c r="Q535" t="s">
        <v>8317</v>
      </c>
      <c r="R535" t="s">
        <v>8318</v>
      </c>
      <c r="S535">
        <v>1463394365</v>
      </c>
      <c r="T535">
        <v>1461320765</v>
      </c>
      <c r="U535" s="11">
        <f t="shared" si="40"/>
        <v>42506.43478009259</v>
      </c>
      <c r="V535" s="11">
        <f t="shared" si="41"/>
        <v>42482.43478009259</v>
      </c>
      <c r="W535">
        <f t="shared" si="43"/>
        <v>2016</v>
      </c>
    </row>
    <row r="536" spans="1:23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2"/>
        <v>1.0466666666666666</v>
      </c>
      <c r="P536" s="6">
        <f t="shared" si="44"/>
        <v>327.08333333333331</v>
      </c>
      <c r="Q536" t="s">
        <v>8317</v>
      </c>
      <c r="R536" t="s">
        <v>8318</v>
      </c>
      <c r="S536">
        <v>1446418800</v>
      </c>
      <c r="T536">
        <v>1443036470</v>
      </c>
      <c r="U536" s="11">
        <f t="shared" si="40"/>
        <v>42309.958333333328</v>
      </c>
      <c r="V536" s="11">
        <f t="shared" si="41"/>
        <v>42270.810995370368</v>
      </c>
      <c r="W536">
        <f t="shared" si="43"/>
        <v>2015</v>
      </c>
    </row>
    <row r="537" spans="1:23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2"/>
        <v>1.0249999999999999</v>
      </c>
      <c r="P537" s="6">
        <f t="shared" si="44"/>
        <v>34.745762711864408</v>
      </c>
      <c r="Q537" t="s">
        <v>8317</v>
      </c>
      <c r="R537" t="s">
        <v>8318</v>
      </c>
      <c r="S537">
        <v>1483707905</v>
      </c>
      <c r="T537">
        <v>1481115905</v>
      </c>
      <c r="U537" s="11">
        <f t="shared" si="40"/>
        <v>42741.545196759253</v>
      </c>
      <c r="V537" s="11">
        <f t="shared" si="41"/>
        <v>42711.545196759253</v>
      </c>
      <c r="W537">
        <f t="shared" si="43"/>
        <v>2016</v>
      </c>
    </row>
    <row r="538" spans="1:23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2"/>
        <v>1.1825757575757576</v>
      </c>
      <c r="P538" s="6">
        <f t="shared" si="44"/>
        <v>100.06410256410257</v>
      </c>
      <c r="Q538" t="s">
        <v>8317</v>
      </c>
      <c r="R538" t="s">
        <v>8318</v>
      </c>
      <c r="S538">
        <v>1438624800</v>
      </c>
      <c r="T538">
        <v>1435133807</v>
      </c>
      <c r="U538" s="11">
        <f t="shared" si="40"/>
        <v>42219.75</v>
      </c>
      <c r="V538" s="11">
        <f t="shared" si="41"/>
        <v>42179.344988425932</v>
      </c>
      <c r="W538">
        <f t="shared" si="43"/>
        <v>2015</v>
      </c>
    </row>
    <row r="539" spans="1:23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2"/>
        <v>1.2050000000000001</v>
      </c>
      <c r="P539" s="6">
        <f t="shared" si="44"/>
        <v>40.847457627118644</v>
      </c>
      <c r="Q539" t="s">
        <v>8317</v>
      </c>
      <c r="R539" t="s">
        <v>8318</v>
      </c>
      <c r="S539">
        <v>1446665191</v>
      </c>
      <c r="T539">
        <v>1444069591</v>
      </c>
      <c r="U539" s="11">
        <f t="shared" si="40"/>
        <v>42312.810081018513</v>
      </c>
      <c r="V539" s="11">
        <f t="shared" si="41"/>
        <v>42282.768414351856</v>
      </c>
      <c r="W539">
        <f t="shared" si="43"/>
        <v>2015</v>
      </c>
    </row>
    <row r="540" spans="1:23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2"/>
        <v>3.0242</v>
      </c>
      <c r="P540" s="6">
        <f t="shared" si="44"/>
        <v>252.01666666666668</v>
      </c>
      <c r="Q540" t="s">
        <v>8317</v>
      </c>
      <c r="R540" t="s">
        <v>8318</v>
      </c>
      <c r="S540">
        <v>1463166263</v>
      </c>
      <c r="T540">
        <v>1460574263</v>
      </c>
      <c r="U540" s="11">
        <f t="shared" si="40"/>
        <v>42503.794710648144</v>
      </c>
      <c r="V540" s="11">
        <f t="shared" si="41"/>
        <v>42473.794710648144</v>
      </c>
      <c r="W540">
        <f t="shared" si="43"/>
        <v>2016</v>
      </c>
    </row>
    <row r="541" spans="1:23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2"/>
        <v>1.00644</v>
      </c>
      <c r="P541" s="6">
        <f t="shared" si="44"/>
        <v>25.161000000000001</v>
      </c>
      <c r="Q541" t="s">
        <v>8317</v>
      </c>
      <c r="R541" t="s">
        <v>8318</v>
      </c>
      <c r="S541">
        <v>1467681107</v>
      </c>
      <c r="T541">
        <v>1465866707</v>
      </c>
      <c r="U541" s="11">
        <f t="shared" si="40"/>
        <v>42556.049849537041</v>
      </c>
      <c r="V541" s="11">
        <f t="shared" si="41"/>
        <v>42535.049849537041</v>
      </c>
      <c r="W541">
        <f t="shared" si="43"/>
        <v>2016</v>
      </c>
    </row>
    <row r="542" spans="1:23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2"/>
        <v>6.666666666666667E-5</v>
      </c>
      <c r="P542" s="6">
        <f t="shared" si="44"/>
        <v>1</v>
      </c>
      <c r="Q542" t="s">
        <v>8319</v>
      </c>
      <c r="R542" t="s">
        <v>8320</v>
      </c>
      <c r="S542">
        <v>1423078606</v>
      </c>
      <c r="T542">
        <v>1420486606</v>
      </c>
      <c r="U542" s="11">
        <f t="shared" si="40"/>
        <v>42039.817199074074</v>
      </c>
      <c r="V542" s="11">
        <f t="shared" si="41"/>
        <v>42009.817199074074</v>
      </c>
      <c r="W542">
        <f t="shared" si="43"/>
        <v>2015</v>
      </c>
    </row>
    <row r="543" spans="1:23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2"/>
        <v>5.5555555555555558E-3</v>
      </c>
      <c r="P543" s="6">
        <f t="shared" si="44"/>
        <v>25</v>
      </c>
      <c r="Q543" t="s">
        <v>8319</v>
      </c>
      <c r="R543" t="s">
        <v>8320</v>
      </c>
      <c r="S543">
        <v>1446080834</v>
      </c>
      <c r="T543">
        <v>1443488834</v>
      </c>
      <c r="U543" s="11">
        <f t="shared" si="40"/>
        <v>42306.046689814815</v>
      </c>
      <c r="V543" s="11">
        <f t="shared" si="41"/>
        <v>42276.046689814815</v>
      </c>
      <c r="W543">
        <f t="shared" si="43"/>
        <v>2015</v>
      </c>
    </row>
    <row r="544" spans="1:23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2"/>
        <v>3.9999999999999998E-6</v>
      </c>
      <c r="P544" s="6">
        <f t="shared" si="44"/>
        <v>1</v>
      </c>
      <c r="Q544" t="s">
        <v>8319</v>
      </c>
      <c r="R544" t="s">
        <v>8320</v>
      </c>
      <c r="S544">
        <v>1462293716</v>
      </c>
      <c r="T544">
        <v>1457113316</v>
      </c>
      <c r="U544" s="11">
        <f t="shared" si="40"/>
        <v>42493.695787037039</v>
      </c>
      <c r="V544" s="11">
        <f t="shared" si="41"/>
        <v>42433.737453703703</v>
      </c>
      <c r="W544">
        <f t="shared" si="43"/>
        <v>2016</v>
      </c>
    </row>
    <row r="545" spans="1:23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2"/>
        <v>3.1818181818181819E-3</v>
      </c>
      <c r="P545" s="6">
        <f t="shared" si="44"/>
        <v>35</v>
      </c>
      <c r="Q545" t="s">
        <v>8319</v>
      </c>
      <c r="R545" t="s">
        <v>8320</v>
      </c>
      <c r="S545">
        <v>1414807962</v>
      </c>
      <c r="T545">
        <v>1412215962</v>
      </c>
      <c r="U545" s="11">
        <f t="shared" si="40"/>
        <v>41944.092152777775</v>
      </c>
      <c r="V545" s="11">
        <f t="shared" si="41"/>
        <v>41914.092152777775</v>
      </c>
      <c r="W545">
        <f t="shared" si="43"/>
        <v>2014</v>
      </c>
    </row>
    <row r="546" spans="1:23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2"/>
        <v>1.2E-2</v>
      </c>
      <c r="P546" s="6">
        <f t="shared" si="44"/>
        <v>3</v>
      </c>
      <c r="Q546" t="s">
        <v>8319</v>
      </c>
      <c r="R546" t="s">
        <v>8320</v>
      </c>
      <c r="S546">
        <v>1467647160</v>
      </c>
      <c r="T546">
        <v>1465055160</v>
      </c>
      <c r="U546" s="11">
        <f t="shared" si="40"/>
        <v>42555.656944444447</v>
      </c>
      <c r="V546" s="11">
        <f t="shared" si="41"/>
        <v>42525.656944444447</v>
      </c>
      <c r="W546">
        <f t="shared" si="43"/>
        <v>2016</v>
      </c>
    </row>
    <row r="547" spans="1:23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2"/>
        <v>0.27383999999999997</v>
      </c>
      <c r="P547" s="6">
        <f t="shared" si="44"/>
        <v>402.70588235294116</v>
      </c>
      <c r="Q547" t="s">
        <v>8319</v>
      </c>
      <c r="R547" t="s">
        <v>8320</v>
      </c>
      <c r="S547">
        <v>1447600389</v>
      </c>
      <c r="T547">
        <v>1444140789</v>
      </c>
      <c r="U547" s="11">
        <f t="shared" si="40"/>
        <v>42323.634131944447</v>
      </c>
      <c r="V547" s="11">
        <f t="shared" si="41"/>
        <v>42283.592465277776</v>
      </c>
      <c r="W547">
        <f t="shared" si="43"/>
        <v>2015</v>
      </c>
    </row>
    <row r="548" spans="1:23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2"/>
        <v>8.6666666666666663E-4</v>
      </c>
      <c r="P548" s="6">
        <f t="shared" si="44"/>
        <v>26</v>
      </c>
      <c r="Q548" t="s">
        <v>8319</v>
      </c>
      <c r="R548" t="s">
        <v>8320</v>
      </c>
      <c r="S548">
        <v>1445097715</v>
      </c>
      <c r="T548">
        <v>1441209715</v>
      </c>
      <c r="U548" s="11">
        <f t="shared" si="40"/>
        <v>42294.667997685188</v>
      </c>
      <c r="V548" s="11">
        <f t="shared" si="41"/>
        <v>42249.667997685188</v>
      </c>
      <c r="W548">
        <f t="shared" si="43"/>
        <v>2015</v>
      </c>
    </row>
    <row r="549" spans="1:23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2"/>
        <v>0</v>
      </c>
      <c r="P549" s="6">
        <f t="shared" si="44"/>
        <v>0</v>
      </c>
      <c r="Q549" t="s">
        <v>8319</v>
      </c>
      <c r="R549" t="s">
        <v>8320</v>
      </c>
      <c r="S549">
        <v>1455122564</v>
      </c>
      <c r="T549">
        <v>1452530564</v>
      </c>
      <c r="U549" s="11">
        <f t="shared" si="40"/>
        <v>42410.696342592593</v>
      </c>
      <c r="V549" s="11">
        <f t="shared" si="41"/>
        <v>42380.696342592593</v>
      </c>
      <c r="W549">
        <f t="shared" si="43"/>
        <v>2016</v>
      </c>
    </row>
    <row r="550" spans="1:23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2"/>
        <v>8.9999999999999998E-4</v>
      </c>
      <c r="P550" s="6">
        <f t="shared" si="44"/>
        <v>9</v>
      </c>
      <c r="Q550" t="s">
        <v>8319</v>
      </c>
      <c r="R550" t="s">
        <v>8320</v>
      </c>
      <c r="S550">
        <v>1446154848</v>
      </c>
      <c r="T550">
        <v>1443562848</v>
      </c>
      <c r="U550" s="11">
        <f t="shared" si="40"/>
        <v>42306.903333333335</v>
      </c>
      <c r="V550" s="11">
        <f t="shared" si="41"/>
        <v>42276.903333333335</v>
      </c>
      <c r="W550">
        <f t="shared" si="43"/>
        <v>2015</v>
      </c>
    </row>
    <row r="551" spans="1:23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2"/>
        <v>2.7199999999999998E-2</v>
      </c>
      <c r="P551" s="6">
        <f t="shared" si="44"/>
        <v>8.5</v>
      </c>
      <c r="Q551" t="s">
        <v>8319</v>
      </c>
      <c r="R551" t="s">
        <v>8320</v>
      </c>
      <c r="S551">
        <v>1436368622</v>
      </c>
      <c r="T551">
        <v>1433776622</v>
      </c>
      <c r="U551" s="11">
        <f t="shared" si="40"/>
        <v>42193.636828703704</v>
      </c>
      <c r="V551" s="11">
        <f t="shared" si="41"/>
        <v>42163.636828703704</v>
      </c>
      <c r="W551">
        <f t="shared" si="43"/>
        <v>2015</v>
      </c>
    </row>
    <row r="552" spans="1:23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2"/>
        <v>7.0000000000000001E-3</v>
      </c>
      <c r="P552" s="6">
        <f t="shared" si="44"/>
        <v>8.75</v>
      </c>
      <c r="Q552" t="s">
        <v>8319</v>
      </c>
      <c r="R552" t="s">
        <v>8320</v>
      </c>
      <c r="S552">
        <v>1485838800</v>
      </c>
      <c r="T552">
        <v>1484756245</v>
      </c>
      <c r="U552" s="11">
        <f t="shared" si="40"/>
        <v>42766.208333333328</v>
      </c>
      <c r="V552" s="11">
        <f t="shared" si="41"/>
        <v>42753.678761574076</v>
      </c>
      <c r="W552">
        <f t="shared" si="43"/>
        <v>2017</v>
      </c>
    </row>
    <row r="553" spans="1:23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2"/>
        <v>5.0413333333333331E-2</v>
      </c>
      <c r="P553" s="6">
        <f t="shared" si="44"/>
        <v>135.03571428571428</v>
      </c>
      <c r="Q553" t="s">
        <v>8319</v>
      </c>
      <c r="R553" t="s">
        <v>8320</v>
      </c>
      <c r="S553">
        <v>1438451580</v>
      </c>
      <c r="T553">
        <v>1434609424</v>
      </c>
      <c r="U553" s="11">
        <f t="shared" si="40"/>
        <v>42217.745138888888</v>
      </c>
      <c r="V553" s="11">
        <f t="shared" si="41"/>
        <v>42173.275740740741</v>
      </c>
      <c r="W553">
        <f t="shared" si="43"/>
        <v>2015</v>
      </c>
    </row>
    <row r="554" spans="1:23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2"/>
        <v>0</v>
      </c>
      <c r="P554" s="6">
        <f t="shared" si="44"/>
        <v>0</v>
      </c>
      <c r="Q554" t="s">
        <v>8319</v>
      </c>
      <c r="R554" t="s">
        <v>8320</v>
      </c>
      <c r="S554">
        <v>1452350896</v>
      </c>
      <c r="T554">
        <v>1447166896</v>
      </c>
      <c r="U554" s="11">
        <f t="shared" si="40"/>
        <v>42378.616851851853</v>
      </c>
      <c r="V554" s="11">
        <f t="shared" si="41"/>
        <v>42318.616851851853</v>
      </c>
      <c r="W554">
        <f t="shared" si="43"/>
        <v>2015</v>
      </c>
    </row>
    <row r="555" spans="1:23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2"/>
        <v>4.9199999999999999E-3</v>
      </c>
      <c r="P555" s="6">
        <f t="shared" si="44"/>
        <v>20.5</v>
      </c>
      <c r="Q555" t="s">
        <v>8319</v>
      </c>
      <c r="R555" t="s">
        <v>8320</v>
      </c>
      <c r="S555">
        <v>1415988991</v>
      </c>
      <c r="T555">
        <v>1413393391</v>
      </c>
      <c r="U555" s="11">
        <f t="shared" si="40"/>
        <v>41957.761469907404</v>
      </c>
      <c r="V555" s="11">
        <f t="shared" si="41"/>
        <v>41927.71980324074</v>
      </c>
      <c r="W555">
        <f t="shared" si="43"/>
        <v>2014</v>
      </c>
    </row>
    <row r="556" spans="1:23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2"/>
        <v>0.36589147286821705</v>
      </c>
      <c r="P556" s="6">
        <f t="shared" si="44"/>
        <v>64.36363636363636</v>
      </c>
      <c r="Q556" t="s">
        <v>8319</v>
      </c>
      <c r="R556" t="s">
        <v>8320</v>
      </c>
      <c r="S556">
        <v>1413735972</v>
      </c>
      <c r="T556">
        <v>1411143972</v>
      </c>
      <c r="U556" s="11">
        <f t="shared" si="40"/>
        <v>41931.684861111113</v>
      </c>
      <c r="V556" s="11">
        <f t="shared" si="41"/>
        <v>41901.684861111113</v>
      </c>
      <c r="W556">
        <f t="shared" si="43"/>
        <v>2014</v>
      </c>
    </row>
    <row r="557" spans="1:23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2"/>
        <v>0</v>
      </c>
      <c r="P557" s="6">
        <f t="shared" si="44"/>
        <v>0</v>
      </c>
      <c r="Q557" t="s">
        <v>8319</v>
      </c>
      <c r="R557" t="s">
        <v>8320</v>
      </c>
      <c r="S557">
        <v>1465720143</v>
      </c>
      <c r="T557">
        <v>1463128143</v>
      </c>
      <c r="U557" s="11">
        <f t="shared" si="40"/>
        <v>42533.353506944448</v>
      </c>
      <c r="V557" s="11">
        <f t="shared" si="41"/>
        <v>42503.353506944448</v>
      </c>
      <c r="W557">
        <f t="shared" si="43"/>
        <v>2016</v>
      </c>
    </row>
    <row r="558" spans="1:23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2"/>
        <v>2.5000000000000001E-2</v>
      </c>
      <c r="P558" s="6">
        <f t="shared" si="44"/>
        <v>200</v>
      </c>
      <c r="Q558" t="s">
        <v>8319</v>
      </c>
      <c r="R558" t="s">
        <v>8320</v>
      </c>
      <c r="S558">
        <v>1452112717</v>
      </c>
      <c r="T558">
        <v>1449520717</v>
      </c>
      <c r="U558" s="11">
        <f t="shared" si="40"/>
        <v>42375.860150462962</v>
      </c>
      <c r="V558" s="11">
        <f t="shared" si="41"/>
        <v>42345.860150462962</v>
      </c>
      <c r="W558">
        <f t="shared" si="43"/>
        <v>2015</v>
      </c>
    </row>
    <row r="559" spans="1:23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2"/>
        <v>9.1066666666666674E-3</v>
      </c>
      <c r="P559" s="6">
        <f t="shared" si="44"/>
        <v>68.3</v>
      </c>
      <c r="Q559" t="s">
        <v>8319</v>
      </c>
      <c r="R559" t="s">
        <v>8320</v>
      </c>
      <c r="S559">
        <v>1480721803</v>
      </c>
      <c r="T559">
        <v>1478126203</v>
      </c>
      <c r="U559" s="11">
        <f t="shared" si="40"/>
        <v>42706.983831018515</v>
      </c>
      <c r="V559" s="11">
        <f t="shared" si="41"/>
        <v>42676.942164351851</v>
      </c>
      <c r="W559">
        <f t="shared" si="43"/>
        <v>2016</v>
      </c>
    </row>
    <row r="560" spans="1:23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2"/>
        <v>0</v>
      </c>
      <c r="P560" s="6">
        <f t="shared" si="44"/>
        <v>0</v>
      </c>
      <c r="Q560" t="s">
        <v>8319</v>
      </c>
      <c r="R560" t="s">
        <v>8320</v>
      </c>
      <c r="S560">
        <v>1427227905</v>
      </c>
      <c r="T560">
        <v>1424639505</v>
      </c>
      <c r="U560" s="11">
        <f t="shared" si="40"/>
        <v>42087.841493055559</v>
      </c>
      <c r="V560" s="11">
        <f t="shared" si="41"/>
        <v>42057.883159722223</v>
      </c>
      <c r="W560">
        <f t="shared" si="43"/>
        <v>2015</v>
      </c>
    </row>
    <row r="561" spans="1:23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2"/>
        <v>2.0833333333333335E-4</v>
      </c>
      <c r="P561" s="6">
        <f t="shared" si="44"/>
        <v>50</v>
      </c>
      <c r="Q561" t="s">
        <v>8319</v>
      </c>
      <c r="R561" t="s">
        <v>8320</v>
      </c>
      <c r="S561">
        <v>1449989260</v>
      </c>
      <c r="T561">
        <v>1447397260</v>
      </c>
      <c r="U561" s="11">
        <f t="shared" si="40"/>
        <v>42351.283101851848</v>
      </c>
      <c r="V561" s="11">
        <f t="shared" si="41"/>
        <v>42321.283101851848</v>
      </c>
      <c r="W561">
        <f t="shared" si="43"/>
        <v>2015</v>
      </c>
    </row>
    <row r="562" spans="1:23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2"/>
        <v>1.2E-4</v>
      </c>
      <c r="P562" s="6">
        <f t="shared" si="44"/>
        <v>4</v>
      </c>
      <c r="Q562" t="s">
        <v>8319</v>
      </c>
      <c r="R562" t="s">
        <v>8320</v>
      </c>
      <c r="S562">
        <v>1418841045</v>
      </c>
      <c r="T562">
        <v>1416249045</v>
      </c>
      <c r="U562" s="11">
        <f t="shared" si="40"/>
        <v>41990.771354166667</v>
      </c>
      <c r="V562" s="11">
        <f t="shared" si="41"/>
        <v>41960.771354166667</v>
      </c>
      <c r="W562">
        <f t="shared" si="43"/>
        <v>2014</v>
      </c>
    </row>
    <row r="563" spans="1:23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2"/>
        <v>3.6666666666666666E-3</v>
      </c>
      <c r="P563" s="6">
        <f t="shared" si="44"/>
        <v>27.5</v>
      </c>
      <c r="Q563" t="s">
        <v>8319</v>
      </c>
      <c r="R563" t="s">
        <v>8320</v>
      </c>
      <c r="S563">
        <v>1445874513</v>
      </c>
      <c r="T563">
        <v>1442850513</v>
      </c>
      <c r="U563" s="11">
        <f t="shared" si="40"/>
        <v>42303.658715277779</v>
      </c>
      <c r="V563" s="11">
        <f t="shared" si="41"/>
        <v>42268.658715277779</v>
      </c>
      <c r="W563">
        <f t="shared" si="43"/>
        <v>2015</v>
      </c>
    </row>
    <row r="564" spans="1:23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2"/>
        <v>0</v>
      </c>
      <c r="P564" s="6">
        <f t="shared" si="44"/>
        <v>0</v>
      </c>
      <c r="Q564" t="s">
        <v>8319</v>
      </c>
      <c r="R564" t="s">
        <v>8320</v>
      </c>
      <c r="S564">
        <v>1482052815</v>
      </c>
      <c r="T564">
        <v>1479460815</v>
      </c>
      <c r="U564" s="11">
        <f t="shared" si="40"/>
        <v>42722.389062500006</v>
      </c>
      <c r="V564" s="11">
        <f t="shared" si="41"/>
        <v>42692.389062500006</v>
      </c>
      <c r="W564">
        <f t="shared" si="43"/>
        <v>2016</v>
      </c>
    </row>
    <row r="565" spans="1:23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2"/>
        <v>9.0666666666666662E-4</v>
      </c>
      <c r="P565" s="6">
        <f t="shared" si="44"/>
        <v>34</v>
      </c>
      <c r="Q565" t="s">
        <v>8319</v>
      </c>
      <c r="R565" t="s">
        <v>8320</v>
      </c>
      <c r="S565">
        <v>1424137247</v>
      </c>
      <c r="T565">
        <v>1421545247</v>
      </c>
      <c r="U565" s="11">
        <f t="shared" si="40"/>
        <v>42052.069988425923</v>
      </c>
      <c r="V565" s="11">
        <f t="shared" si="41"/>
        <v>42022.069988425923</v>
      </c>
      <c r="W565">
        <f t="shared" si="43"/>
        <v>2015</v>
      </c>
    </row>
    <row r="566" spans="1:23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2"/>
        <v>5.5555555555555558E-5</v>
      </c>
      <c r="P566" s="6">
        <f t="shared" si="44"/>
        <v>1</v>
      </c>
      <c r="Q566" t="s">
        <v>8319</v>
      </c>
      <c r="R566" t="s">
        <v>8320</v>
      </c>
      <c r="S566">
        <v>1457822275</v>
      </c>
      <c r="T566">
        <v>1455230275</v>
      </c>
      <c r="U566" s="11">
        <f t="shared" si="40"/>
        <v>42441.942997685182</v>
      </c>
      <c r="V566" s="11">
        <f t="shared" si="41"/>
        <v>42411.942997685182</v>
      </c>
      <c r="W566">
        <f t="shared" si="43"/>
        <v>2016</v>
      </c>
    </row>
    <row r="567" spans="1:23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2"/>
        <v>0</v>
      </c>
      <c r="P567" s="6">
        <f t="shared" si="44"/>
        <v>0</v>
      </c>
      <c r="Q567" t="s">
        <v>8319</v>
      </c>
      <c r="R567" t="s">
        <v>8320</v>
      </c>
      <c r="S567">
        <v>1436554249</v>
      </c>
      <c r="T567">
        <v>1433962249</v>
      </c>
      <c r="U567" s="11">
        <f t="shared" si="40"/>
        <v>42195.785289351858</v>
      </c>
      <c r="V567" s="11">
        <f t="shared" si="41"/>
        <v>42165.785289351858</v>
      </c>
      <c r="W567">
        <f t="shared" si="43"/>
        <v>2015</v>
      </c>
    </row>
    <row r="568" spans="1:23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2"/>
        <v>2.0000000000000001E-4</v>
      </c>
      <c r="P568" s="6">
        <f t="shared" si="44"/>
        <v>1</v>
      </c>
      <c r="Q568" t="s">
        <v>8319</v>
      </c>
      <c r="R568" t="s">
        <v>8320</v>
      </c>
      <c r="S568">
        <v>1468513533</v>
      </c>
      <c r="T568">
        <v>1465921533</v>
      </c>
      <c r="U568" s="11">
        <f t="shared" si="40"/>
        <v>42565.68440972222</v>
      </c>
      <c r="V568" s="11">
        <f t="shared" si="41"/>
        <v>42535.68440972222</v>
      </c>
      <c r="W568">
        <f t="shared" si="43"/>
        <v>2016</v>
      </c>
    </row>
    <row r="569" spans="1:23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2"/>
        <v>0</v>
      </c>
      <c r="P569" s="6">
        <f t="shared" si="44"/>
        <v>0</v>
      </c>
      <c r="Q569" t="s">
        <v>8319</v>
      </c>
      <c r="R569" t="s">
        <v>8320</v>
      </c>
      <c r="S569">
        <v>1420143194</v>
      </c>
      <c r="T569">
        <v>1417551194</v>
      </c>
      <c r="U569" s="11">
        <f t="shared" si="40"/>
        <v>42005.842523148152</v>
      </c>
      <c r="V569" s="11">
        <f t="shared" si="41"/>
        <v>41975.842523148152</v>
      </c>
      <c r="W569">
        <f t="shared" si="43"/>
        <v>2014</v>
      </c>
    </row>
    <row r="570" spans="1:23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2"/>
        <v>0.01</v>
      </c>
      <c r="P570" s="6">
        <f t="shared" si="44"/>
        <v>49</v>
      </c>
      <c r="Q570" t="s">
        <v>8319</v>
      </c>
      <c r="R570" t="s">
        <v>8320</v>
      </c>
      <c r="S570">
        <v>1452942000</v>
      </c>
      <c r="T570">
        <v>1449785223</v>
      </c>
      <c r="U570" s="11">
        <f t="shared" si="40"/>
        <v>42385.458333333328</v>
      </c>
      <c r="V570" s="11">
        <f t="shared" si="41"/>
        <v>42348.9215625</v>
      </c>
      <c r="W570">
        <f t="shared" si="43"/>
        <v>2015</v>
      </c>
    </row>
    <row r="571" spans="1:23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2"/>
        <v>8.0000000000000002E-3</v>
      </c>
      <c r="P571" s="6">
        <f t="shared" si="44"/>
        <v>20</v>
      </c>
      <c r="Q571" t="s">
        <v>8319</v>
      </c>
      <c r="R571" t="s">
        <v>8320</v>
      </c>
      <c r="S571">
        <v>1451679612</v>
      </c>
      <c r="T571">
        <v>1449087612</v>
      </c>
      <c r="U571" s="11">
        <f t="shared" si="40"/>
        <v>42370.847361111111</v>
      </c>
      <c r="V571" s="11">
        <f t="shared" si="41"/>
        <v>42340.847361111111</v>
      </c>
      <c r="W571">
        <f t="shared" si="43"/>
        <v>2015</v>
      </c>
    </row>
    <row r="572" spans="1:23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2"/>
        <v>1.6705882352941177E-3</v>
      </c>
      <c r="P572" s="6">
        <f t="shared" si="44"/>
        <v>142</v>
      </c>
      <c r="Q572" t="s">
        <v>8319</v>
      </c>
      <c r="R572" t="s">
        <v>8320</v>
      </c>
      <c r="S572">
        <v>1455822569</v>
      </c>
      <c r="T572">
        <v>1453230569</v>
      </c>
      <c r="U572" s="11">
        <f t="shared" si="40"/>
        <v>42418.798252314817</v>
      </c>
      <c r="V572" s="11">
        <f t="shared" si="41"/>
        <v>42388.798252314817</v>
      </c>
      <c r="W572">
        <f t="shared" si="43"/>
        <v>2016</v>
      </c>
    </row>
    <row r="573" spans="1:23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2"/>
        <v>4.2399999999999998E-3</v>
      </c>
      <c r="P573" s="6">
        <f t="shared" si="44"/>
        <v>53</v>
      </c>
      <c r="Q573" t="s">
        <v>8319</v>
      </c>
      <c r="R573" t="s">
        <v>8320</v>
      </c>
      <c r="S573">
        <v>1437969540</v>
      </c>
      <c r="T573">
        <v>1436297723</v>
      </c>
      <c r="U573" s="11">
        <f t="shared" si="40"/>
        <v>42212.165972222225</v>
      </c>
      <c r="V573" s="11">
        <f t="shared" si="41"/>
        <v>42192.816238425927</v>
      </c>
      <c r="W573">
        <f t="shared" si="43"/>
        <v>2015</v>
      </c>
    </row>
    <row r="574" spans="1:23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2"/>
        <v>0</v>
      </c>
      <c r="P574" s="6">
        <f t="shared" si="44"/>
        <v>0</v>
      </c>
      <c r="Q574" t="s">
        <v>8319</v>
      </c>
      <c r="R574" t="s">
        <v>8320</v>
      </c>
      <c r="S574">
        <v>1446660688</v>
      </c>
      <c r="T574">
        <v>1444065088</v>
      </c>
      <c r="U574" s="11">
        <f t="shared" si="40"/>
        <v>42312.757962962962</v>
      </c>
      <c r="V574" s="11">
        <f t="shared" si="41"/>
        <v>42282.71629629629</v>
      </c>
      <c r="W574">
        <f t="shared" si="43"/>
        <v>2015</v>
      </c>
    </row>
    <row r="575" spans="1:23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2"/>
        <v>3.892538925389254E-3</v>
      </c>
      <c r="P575" s="6">
        <f t="shared" si="44"/>
        <v>38.444444444444443</v>
      </c>
      <c r="Q575" t="s">
        <v>8319</v>
      </c>
      <c r="R575" t="s">
        <v>8320</v>
      </c>
      <c r="S575">
        <v>1421543520</v>
      </c>
      <c r="T575">
        <v>1416445931</v>
      </c>
      <c r="U575" s="11">
        <f t="shared" si="40"/>
        <v>42022.05</v>
      </c>
      <c r="V575" s="11">
        <f t="shared" si="41"/>
        <v>41963.050127314811</v>
      </c>
      <c r="W575">
        <f t="shared" si="43"/>
        <v>2014</v>
      </c>
    </row>
    <row r="576" spans="1:23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2"/>
        <v>7.1556350626118068E-3</v>
      </c>
      <c r="P576" s="6">
        <f t="shared" si="44"/>
        <v>20</v>
      </c>
      <c r="Q576" t="s">
        <v>8319</v>
      </c>
      <c r="R576" t="s">
        <v>8320</v>
      </c>
      <c r="S576">
        <v>1476873507</v>
      </c>
      <c r="T576">
        <v>1474281507</v>
      </c>
      <c r="U576" s="11">
        <f t="shared" si="40"/>
        <v>42662.443368055552</v>
      </c>
      <c r="V576" s="11">
        <f t="shared" si="41"/>
        <v>42632.443368055552</v>
      </c>
      <c r="W576">
        <f t="shared" si="43"/>
        <v>2016</v>
      </c>
    </row>
    <row r="577" spans="1:23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2"/>
        <v>4.3166666666666666E-3</v>
      </c>
      <c r="P577" s="6">
        <f t="shared" si="44"/>
        <v>64.75</v>
      </c>
      <c r="Q577" t="s">
        <v>8319</v>
      </c>
      <c r="R577" t="s">
        <v>8320</v>
      </c>
      <c r="S577">
        <v>1434213443</v>
      </c>
      <c r="T577">
        <v>1431621443</v>
      </c>
      <c r="U577" s="11">
        <f t="shared" si="40"/>
        <v>42168.692627314813</v>
      </c>
      <c r="V577" s="11">
        <f t="shared" si="41"/>
        <v>42138.692627314813</v>
      </c>
      <c r="W577">
        <f t="shared" si="43"/>
        <v>2015</v>
      </c>
    </row>
    <row r="578" spans="1:23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2"/>
        <v>1.2500000000000001E-5</v>
      </c>
      <c r="P578" s="6">
        <f t="shared" si="44"/>
        <v>1</v>
      </c>
      <c r="Q578" t="s">
        <v>8319</v>
      </c>
      <c r="R578" t="s">
        <v>8320</v>
      </c>
      <c r="S578">
        <v>1427537952</v>
      </c>
      <c r="T578">
        <v>1422357552</v>
      </c>
      <c r="U578" s="11">
        <f t="shared" ref="U578:U641" si="45">(((S578/60)/60)/24)+DATE(1970,1,1)</f>
        <v>42091.43</v>
      </c>
      <c r="V578" s="11">
        <f t="shared" ref="V578:V641" si="46">(((T578/60)/60)/24)+DATE(1970,1,1)</f>
        <v>42031.471666666665</v>
      </c>
      <c r="W578">
        <f t="shared" si="43"/>
        <v>2015</v>
      </c>
    </row>
    <row r="579" spans="1:23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47">E579/D579</f>
        <v>2E-3</v>
      </c>
      <c r="P579" s="6">
        <f t="shared" si="44"/>
        <v>10</v>
      </c>
      <c r="Q579" t="s">
        <v>8319</v>
      </c>
      <c r="R579" t="s">
        <v>8320</v>
      </c>
      <c r="S579">
        <v>1463753302</v>
      </c>
      <c r="T579">
        <v>1458569302</v>
      </c>
      <c r="U579" s="11">
        <f t="shared" si="45"/>
        <v>42510.589143518519</v>
      </c>
      <c r="V579" s="11">
        <f t="shared" si="46"/>
        <v>42450.589143518519</v>
      </c>
      <c r="W579">
        <f t="shared" ref="W579:W642" si="48">YEAR(V579)</f>
        <v>2016</v>
      </c>
    </row>
    <row r="580" spans="1:23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47"/>
        <v>1.12E-4</v>
      </c>
      <c r="P580" s="6">
        <f t="shared" ref="P580:P643" si="49">IFERROR(E580/L580,0)</f>
        <v>2</v>
      </c>
      <c r="Q580" t="s">
        <v>8319</v>
      </c>
      <c r="R580" t="s">
        <v>8320</v>
      </c>
      <c r="S580">
        <v>1441633993</v>
      </c>
      <c r="T580">
        <v>1439560393</v>
      </c>
      <c r="U580" s="11">
        <f t="shared" si="45"/>
        <v>42254.578622685185</v>
      </c>
      <c r="V580" s="11">
        <f t="shared" si="46"/>
        <v>42230.578622685185</v>
      </c>
      <c r="W580">
        <f t="shared" si="48"/>
        <v>2015</v>
      </c>
    </row>
    <row r="581" spans="1:23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47"/>
        <v>1.4583333333333334E-2</v>
      </c>
      <c r="P581" s="6">
        <f t="shared" si="49"/>
        <v>35</v>
      </c>
      <c r="Q581" t="s">
        <v>8319</v>
      </c>
      <c r="R581" t="s">
        <v>8320</v>
      </c>
      <c r="S581">
        <v>1419539223</v>
      </c>
      <c r="T581">
        <v>1416947223</v>
      </c>
      <c r="U581" s="11">
        <f t="shared" si="45"/>
        <v>41998.852118055554</v>
      </c>
      <c r="V581" s="11">
        <f t="shared" si="46"/>
        <v>41968.852118055554</v>
      </c>
      <c r="W581">
        <f t="shared" si="48"/>
        <v>2014</v>
      </c>
    </row>
    <row r="582" spans="1:23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47"/>
        <v>3.3333333333333332E-4</v>
      </c>
      <c r="P582" s="6">
        <f t="shared" si="49"/>
        <v>1</v>
      </c>
      <c r="Q582" t="s">
        <v>8319</v>
      </c>
      <c r="R582" t="s">
        <v>8320</v>
      </c>
      <c r="S582">
        <v>1474580867</v>
      </c>
      <c r="T582">
        <v>1471988867</v>
      </c>
      <c r="U582" s="11">
        <f t="shared" si="45"/>
        <v>42635.908182870371</v>
      </c>
      <c r="V582" s="11">
        <f t="shared" si="46"/>
        <v>42605.908182870371</v>
      </c>
      <c r="W582">
        <f t="shared" si="48"/>
        <v>2016</v>
      </c>
    </row>
    <row r="583" spans="1:23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47"/>
        <v>0</v>
      </c>
      <c r="P583" s="6">
        <f t="shared" si="49"/>
        <v>0</v>
      </c>
      <c r="Q583" t="s">
        <v>8319</v>
      </c>
      <c r="R583" t="s">
        <v>8320</v>
      </c>
      <c r="S583">
        <v>1438474704</v>
      </c>
      <c r="T583">
        <v>1435882704</v>
      </c>
      <c r="U583" s="11">
        <f t="shared" si="45"/>
        <v>42218.012777777782</v>
      </c>
      <c r="V583" s="11">
        <f t="shared" si="46"/>
        <v>42188.012777777782</v>
      </c>
      <c r="W583">
        <f t="shared" si="48"/>
        <v>2015</v>
      </c>
    </row>
    <row r="584" spans="1:23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47"/>
        <v>0</v>
      </c>
      <c r="P584" s="6">
        <f t="shared" si="49"/>
        <v>0</v>
      </c>
      <c r="Q584" t="s">
        <v>8319</v>
      </c>
      <c r="R584" t="s">
        <v>8320</v>
      </c>
      <c r="S584">
        <v>1426442400</v>
      </c>
      <c r="T584">
        <v>1424454319</v>
      </c>
      <c r="U584" s="11">
        <f t="shared" si="45"/>
        <v>42078.75</v>
      </c>
      <c r="V584" s="11">
        <f t="shared" si="46"/>
        <v>42055.739803240736</v>
      </c>
      <c r="W584">
        <f t="shared" si="48"/>
        <v>2015</v>
      </c>
    </row>
    <row r="585" spans="1:23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47"/>
        <v>1.1111111111111112E-4</v>
      </c>
      <c r="P585" s="6">
        <f t="shared" si="49"/>
        <v>1</v>
      </c>
      <c r="Q585" t="s">
        <v>8319</v>
      </c>
      <c r="R585" t="s">
        <v>8320</v>
      </c>
      <c r="S585">
        <v>1426800687</v>
      </c>
      <c r="T585">
        <v>1424212287</v>
      </c>
      <c r="U585" s="11">
        <f t="shared" si="45"/>
        <v>42082.896840277783</v>
      </c>
      <c r="V585" s="11">
        <f t="shared" si="46"/>
        <v>42052.93850694444</v>
      </c>
      <c r="W585">
        <f t="shared" si="48"/>
        <v>2015</v>
      </c>
    </row>
    <row r="586" spans="1:23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47"/>
        <v>0.01</v>
      </c>
      <c r="P586" s="6">
        <f t="shared" si="49"/>
        <v>5</v>
      </c>
      <c r="Q586" t="s">
        <v>8319</v>
      </c>
      <c r="R586" t="s">
        <v>8320</v>
      </c>
      <c r="S586">
        <v>1426522316</v>
      </c>
      <c r="T586">
        <v>1423933916</v>
      </c>
      <c r="U586" s="11">
        <f t="shared" si="45"/>
        <v>42079.674953703703</v>
      </c>
      <c r="V586" s="11">
        <f t="shared" si="46"/>
        <v>42049.716620370367</v>
      </c>
      <c r="W586">
        <f t="shared" si="48"/>
        <v>2015</v>
      </c>
    </row>
    <row r="587" spans="1:23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47"/>
        <v>0</v>
      </c>
      <c r="P587" s="6">
        <f t="shared" si="49"/>
        <v>0</v>
      </c>
      <c r="Q587" t="s">
        <v>8319</v>
      </c>
      <c r="R587" t="s">
        <v>8320</v>
      </c>
      <c r="S587">
        <v>1448928000</v>
      </c>
      <c r="T587">
        <v>1444123377</v>
      </c>
      <c r="U587" s="11">
        <f t="shared" si="45"/>
        <v>42339</v>
      </c>
      <c r="V587" s="11">
        <f t="shared" si="46"/>
        <v>42283.3909375</v>
      </c>
      <c r="W587">
        <f t="shared" si="48"/>
        <v>2015</v>
      </c>
    </row>
    <row r="588" spans="1:23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47"/>
        <v>5.5999999999999999E-3</v>
      </c>
      <c r="P588" s="6">
        <f t="shared" si="49"/>
        <v>14</v>
      </c>
      <c r="Q588" t="s">
        <v>8319</v>
      </c>
      <c r="R588" t="s">
        <v>8320</v>
      </c>
      <c r="S588">
        <v>1424032207</v>
      </c>
      <c r="T588">
        <v>1421440207</v>
      </c>
      <c r="U588" s="11">
        <f t="shared" si="45"/>
        <v>42050.854247685187</v>
      </c>
      <c r="V588" s="11">
        <f t="shared" si="46"/>
        <v>42020.854247685187</v>
      </c>
      <c r="W588">
        <f t="shared" si="48"/>
        <v>2015</v>
      </c>
    </row>
    <row r="589" spans="1:23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47"/>
        <v>9.0833333333333335E-2</v>
      </c>
      <c r="P589" s="6">
        <f t="shared" si="49"/>
        <v>389.28571428571428</v>
      </c>
      <c r="Q589" t="s">
        <v>8319</v>
      </c>
      <c r="R589" t="s">
        <v>8320</v>
      </c>
      <c r="S589">
        <v>1429207833</v>
      </c>
      <c r="T589">
        <v>1426615833</v>
      </c>
      <c r="U589" s="11">
        <f t="shared" si="45"/>
        <v>42110.757326388892</v>
      </c>
      <c r="V589" s="11">
        <f t="shared" si="46"/>
        <v>42080.757326388892</v>
      </c>
      <c r="W589">
        <f t="shared" si="48"/>
        <v>2015</v>
      </c>
    </row>
    <row r="590" spans="1:23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47"/>
        <v>3.3444444444444443E-2</v>
      </c>
      <c r="P590" s="6">
        <f t="shared" si="49"/>
        <v>150.5</v>
      </c>
      <c r="Q590" t="s">
        <v>8319</v>
      </c>
      <c r="R590" t="s">
        <v>8320</v>
      </c>
      <c r="S590">
        <v>1479410886</v>
      </c>
      <c r="T590">
        <v>1474223286</v>
      </c>
      <c r="U590" s="11">
        <f t="shared" si="45"/>
        <v>42691.811180555553</v>
      </c>
      <c r="V590" s="11">
        <f t="shared" si="46"/>
        <v>42631.769513888896</v>
      </c>
      <c r="W590">
        <f t="shared" si="48"/>
        <v>2016</v>
      </c>
    </row>
    <row r="591" spans="1:23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47"/>
        <v>1.3333333333333334E-4</v>
      </c>
      <c r="P591" s="6">
        <f t="shared" si="49"/>
        <v>1</v>
      </c>
      <c r="Q591" t="s">
        <v>8319</v>
      </c>
      <c r="R591" t="s">
        <v>8320</v>
      </c>
      <c r="S591">
        <v>1436366699</v>
      </c>
      <c r="T591">
        <v>1435070699</v>
      </c>
      <c r="U591" s="11">
        <f t="shared" si="45"/>
        <v>42193.614571759259</v>
      </c>
      <c r="V591" s="11">
        <f t="shared" si="46"/>
        <v>42178.614571759259</v>
      </c>
      <c r="W591">
        <f t="shared" si="48"/>
        <v>2015</v>
      </c>
    </row>
    <row r="592" spans="1:23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47"/>
        <v>4.4600000000000001E-2</v>
      </c>
      <c r="P592" s="6">
        <f t="shared" si="49"/>
        <v>24.777777777777779</v>
      </c>
      <c r="Q592" t="s">
        <v>8319</v>
      </c>
      <c r="R592" t="s">
        <v>8320</v>
      </c>
      <c r="S592">
        <v>1454936460</v>
      </c>
      <c r="T592">
        <v>1452259131</v>
      </c>
      <c r="U592" s="11">
        <f t="shared" si="45"/>
        <v>42408.542361111111</v>
      </c>
      <c r="V592" s="11">
        <f t="shared" si="46"/>
        <v>42377.554756944446</v>
      </c>
      <c r="W592">
        <f t="shared" si="48"/>
        <v>2016</v>
      </c>
    </row>
    <row r="593" spans="1:23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47"/>
        <v>6.0999999999999997E-4</v>
      </c>
      <c r="P593" s="6">
        <f t="shared" si="49"/>
        <v>30.5</v>
      </c>
      <c r="Q593" t="s">
        <v>8319</v>
      </c>
      <c r="R593" t="s">
        <v>8320</v>
      </c>
      <c r="S593">
        <v>1437570130</v>
      </c>
      <c r="T593">
        <v>1434978130</v>
      </c>
      <c r="U593" s="11">
        <f t="shared" si="45"/>
        <v>42207.543171296296</v>
      </c>
      <c r="V593" s="11">
        <f t="shared" si="46"/>
        <v>42177.543171296296</v>
      </c>
      <c r="W593">
        <f t="shared" si="48"/>
        <v>2015</v>
      </c>
    </row>
    <row r="594" spans="1:23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47"/>
        <v>3.3333333333333333E-2</v>
      </c>
      <c r="P594" s="6">
        <f t="shared" si="49"/>
        <v>250</v>
      </c>
      <c r="Q594" t="s">
        <v>8319</v>
      </c>
      <c r="R594" t="s">
        <v>8320</v>
      </c>
      <c r="S594">
        <v>1417584860</v>
      </c>
      <c r="T594">
        <v>1414992860</v>
      </c>
      <c r="U594" s="11">
        <f t="shared" si="45"/>
        <v>41976.232175925921</v>
      </c>
      <c r="V594" s="11">
        <f t="shared" si="46"/>
        <v>41946.232175925928</v>
      </c>
      <c r="W594">
        <f t="shared" si="48"/>
        <v>2014</v>
      </c>
    </row>
    <row r="595" spans="1:23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47"/>
        <v>0.23</v>
      </c>
      <c r="P595" s="6">
        <f t="shared" si="49"/>
        <v>16.428571428571427</v>
      </c>
      <c r="Q595" t="s">
        <v>8319</v>
      </c>
      <c r="R595" t="s">
        <v>8320</v>
      </c>
      <c r="S595">
        <v>1428333345</v>
      </c>
      <c r="T595">
        <v>1425744945</v>
      </c>
      <c r="U595" s="11">
        <f t="shared" si="45"/>
        <v>42100.635937500003</v>
      </c>
      <c r="V595" s="11">
        <f t="shared" si="46"/>
        <v>42070.677604166667</v>
      </c>
      <c r="W595">
        <f t="shared" si="48"/>
        <v>2015</v>
      </c>
    </row>
    <row r="596" spans="1:23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47"/>
        <v>1.0399999999999999E-3</v>
      </c>
      <c r="P596" s="6">
        <f t="shared" si="49"/>
        <v>13</v>
      </c>
      <c r="Q596" t="s">
        <v>8319</v>
      </c>
      <c r="R596" t="s">
        <v>8320</v>
      </c>
      <c r="S596">
        <v>1460832206</v>
      </c>
      <c r="T596">
        <v>1458240206</v>
      </c>
      <c r="U596" s="11">
        <f t="shared" si="45"/>
        <v>42476.780162037037</v>
      </c>
      <c r="V596" s="11">
        <f t="shared" si="46"/>
        <v>42446.780162037037</v>
      </c>
      <c r="W596">
        <f t="shared" si="48"/>
        <v>2016</v>
      </c>
    </row>
    <row r="597" spans="1:23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47"/>
        <v>4.2599999999999999E-3</v>
      </c>
      <c r="P597" s="6">
        <f t="shared" si="49"/>
        <v>53.25</v>
      </c>
      <c r="Q597" t="s">
        <v>8319</v>
      </c>
      <c r="R597" t="s">
        <v>8320</v>
      </c>
      <c r="S597">
        <v>1430703638</v>
      </c>
      <c r="T597">
        <v>1426815638</v>
      </c>
      <c r="U597" s="11">
        <f t="shared" si="45"/>
        <v>42128.069884259254</v>
      </c>
      <c r="V597" s="11">
        <f t="shared" si="46"/>
        <v>42083.069884259254</v>
      </c>
      <c r="W597">
        <f t="shared" si="48"/>
        <v>2015</v>
      </c>
    </row>
    <row r="598" spans="1:23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47"/>
        <v>2.9999999999999997E-4</v>
      </c>
      <c r="P598" s="6">
        <f t="shared" si="49"/>
        <v>3</v>
      </c>
      <c r="Q598" t="s">
        <v>8319</v>
      </c>
      <c r="R598" t="s">
        <v>8320</v>
      </c>
      <c r="S598">
        <v>1478122292</v>
      </c>
      <c r="T598">
        <v>1475530292</v>
      </c>
      <c r="U598" s="11">
        <f t="shared" si="45"/>
        <v>42676.896898148145</v>
      </c>
      <c r="V598" s="11">
        <f t="shared" si="46"/>
        <v>42646.896898148145</v>
      </c>
      <c r="W598">
        <f t="shared" si="48"/>
        <v>2016</v>
      </c>
    </row>
    <row r="599" spans="1:23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47"/>
        <v>2.6666666666666666E-3</v>
      </c>
      <c r="P599" s="6">
        <f t="shared" si="49"/>
        <v>10</v>
      </c>
      <c r="Q599" t="s">
        <v>8319</v>
      </c>
      <c r="R599" t="s">
        <v>8320</v>
      </c>
      <c r="S599">
        <v>1469980800</v>
      </c>
      <c r="T599">
        <v>1466787335</v>
      </c>
      <c r="U599" s="11">
        <f t="shared" si="45"/>
        <v>42582.666666666672</v>
      </c>
      <c r="V599" s="11">
        <f t="shared" si="46"/>
        <v>42545.705266203702</v>
      </c>
      <c r="W599">
        <f t="shared" si="48"/>
        <v>2016</v>
      </c>
    </row>
    <row r="600" spans="1:23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47"/>
        <v>0.34</v>
      </c>
      <c r="P600" s="6">
        <f t="shared" si="49"/>
        <v>121.42857142857143</v>
      </c>
      <c r="Q600" t="s">
        <v>8319</v>
      </c>
      <c r="R600" t="s">
        <v>8320</v>
      </c>
      <c r="S600">
        <v>1417737781</v>
      </c>
      <c r="T600">
        <v>1415145781</v>
      </c>
      <c r="U600" s="11">
        <f t="shared" si="45"/>
        <v>41978.00209490741</v>
      </c>
      <c r="V600" s="11">
        <f t="shared" si="46"/>
        <v>41948.00209490741</v>
      </c>
      <c r="W600">
        <f t="shared" si="48"/>
        <v>2014</v>
      </c>
    </row>
    <row r="601" spans="1:23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47"/>
        <v>6.2E-4</v>
      </c>
      <c r="P601" s="6">
        <f t="shared" si="49"/>
        <v>15.5</v>
      </c>
      <c r="Q601" t="s">
        <v>8319</v>
      </c>
      <c r="R601" t="s">
        <v>8320</v>
      </c>
      <c r="S601">
        <v>1425827760</v>
      </c>
      <c r="T601">
        <v>1423769402</v>
      </c>
      <c r="U601" s="11">
        <f t="shared" si="45"/>
        <v>42071.636111111111</v>
      </c>
      <c r="V601" s="11">
        <f t="shared" si="46"/>
        <v>42047.812523148154</v>
      </c>
      <c r="W601">
        <f t="shared" si="48"/>
        <v>2015</v>
      </c>
    </row>
    <row r="602" spans="1:23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47"/>
        <v>0.02</v>
      </c>
      <c r="P602" s="6">
        <f t="shared" si="49"/>
        <v>100</v>
      </c>
      <c r="Q602" t="s">
        <v>8319</v>
      </c>
      <c r="R602" t="s">
        <v>8320</v>
      </c>
      <c r="S602">
        <v>1431198562</v>
      </c>
      <c r="T602">
        <v>1426014562</v>
      </c>
      <c r="U602" s="11">
        <f t="shared" si="45"/>
        <v>42133.798171296294</v>
      </c>
      <c r="V602" s="11">
        <f t="shared" si="46"/>
        <v>42073.798171296294</v>
      </c>
      <c r="W602">
        <f t="shared" si="48"/>
        <v>2015</v>
      </c>
    </row>
    <row r="603" spans="1:23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47"/>
        <v>1.4E-2</v>
      </c>
      <c r="P603" s="6">
        <f t="shared" si="49"/>
        <v>23.333333333333332</v>
      </c>
      <c r="Q603" t="s">
        <v>8319</v>
      </c>
      <c r="R603" t="s">
        <v>8320</v>
      </c>
      <c r="S603">
        <v>1419626139</v>
      </c>
      <c r="T603">
        <v>1417034139</v>
      </c>
      <c r="U603" s="11">
        <f t="shared" si="45"/>
        <v>41999.858090277776</v>
      </c>
      <c r="V603" s="11">
        <f t="shared" si="46"/>
        <v>41969.858090277776</v>
      </c>
      <c r="W603">
        <f t="shared" si="48"/>
        <v>2014</v>
      </c>
    </row>
    <row r="604" spans="1:23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47"/>
        <v>0</v>
      </c>
      <c r="P604" s="6">
        <f t="shared" si="49"/>
        <v>0</v>
      </c>
      <c r="Q604" t="s">
        <v>8319</v>
      </c>
      <c r="R604" t="s">
        <v>8320</v>
      </c>
      <c r="S604">
        <v>1434654215</v>
      </c>
      <c r="T604">
        <v>1432062215</v>
      </c>
      <c r="U604" s="11">
        <f t="shared" si="45"/>
        <v>42173.79415509259</v>
      </c>
      <c r="V604" s="11">
        <f t="shared" si="46"/>
        <v>42143.79415509259</v>
      </c>
      <c r="W604">
        <f t="shared" si="48"/>
        <v>2015</v>
      </c>
    </row>
    <row r="605" spans="1:23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47"/>
        <v>3.9334666666666664E-2</v>
      </c>
      <c r="P605" s="6">
        <f t="shared" si="49"/>
        <v>45.386153846153846</v>
      </c>
      <c r="Q605" t="s">
        <v>8319</v>
      </c>
      <c r="R605" t="s">
        <v>8320</v>
      </c>
      <c r="S605">
        <v>1408029623</v>
      </c>
      <c r="T605">
        <v>1405437623</v>
      </c>
      <c r="U605" s="11">
        <f t="shared" si="45"/>
        <v>41865.639155092591</v>
      </c>
      <c r="V605" s="11">
        <f t="shared" si="46"/>
        <v>41835.639155092591</v>
      </c>
      <c r="W605">
        <f t="shared" si="48"/>
        <v>2014</v>
      </c>
    </row>
    <row r="606" spans="1:23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47"/>
        <v>0</v>
      </c>
      <c r="P606" s="6">
        <f t="shared" si="49"/>
        <v>0</v>
      </c>
      <c r="Q606" t="s">
        <v>8319</v>
      </c>
      <c r="R606" t="s">
        <v>8320</v>
      </c>
      <c r="S606">
        <v>1409187056</v>
      </c>
      <c r="T606">
        <v>1406595056</v>
      </c>
      <c r="U606" s="11">
        <f t="shared" si="45"/>
        <v>41879.035370370373</v>
      </c>
      <c r="V606" s="11">
        <f t="shared" si="46"/>
        <v>41849.035370370373</v>
      </c>
      <c r="W606">
        <f t="shared" si="48"/>
        <v>2014</v>
      </c>
    </row>
    <row r="607" spans="1:23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47"/>
        <v>2.6200000000000001E-2</v>
      </c>
      <c r="P607" s="6">
        <f t="shared" si="49"/>
        <v>16.375</v>
      </c>
      <c r="Q607" t="s">
        <v>8319</v>
      </c>
      <c r="R607" t="s">
        <v>8320</v>
      </c>
      <c r="S607">
        <v>1440318908</v>
      </c>
      <c r="T607">
        <v>1436430908</v>
      </c>
      <c r="U607" s="11">
        <f t="shared" si="45"/>
        <v>42239.357731481476</v>
      </c>
      <c r="V607" s="11">
        <f t="shared" si="46"/>
        <v>42194.357731481476</v>
      </c>
      <c r="W607">
        <f t="shared" si="48"/>
        <v>2015</v>
      </c>
    </row>
    <row r="608" spans="1:23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47"/>
        <v>2E-3</v>
      </c>
      <c r="P608" s="6">
        <f t="shared" si="49"/>
        <v>10</v>
      </c>
      <c r="Q608" t="s">
        <v>8319</v>
      </c>
      <c r="R608" t="s">
        <v>8320</v>
      </c>
      <c r="S608">
        <v>1432479600</v>
      </c>
      <c r="T608">
        <v>1428507409</v>
      </c>
      <c r="U608" s="11">
        <f t="shared" si="45"/>
        <v>42148.625</v>
      </c>
      <c r="V608" s="11">
        <f t="shared" si="46"/>
        <v>42102.650567129633</v>
      </c>
      <c r="W608">
        <f t="shared" si="48"/>
        <v>2015</v>
      </c>
    </row>
    <row r="609" spans="1:23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47"/>
        <v>0</v>
      </c>
      <c r="P609" s="6">
        <f t="shared" si="49"/>
        <v>0</v>
      </c>
      <c r="Q609" t="s">
        <v>8319</v>
      </c>
      <c r="R609" t="s">
        <v>8320</v>
      </c>
      <c r="S609">
        <v>1448225336</v>
      </c>
      <c r="T609">
        <v>1445629736</v>
      </c>
      <c r="U609" s="11">
        <f t="shared" si="45"/>
        <v>42330.867314814815</v>
      </c>
      <c r="V609" s="11">
        <f t="shared" si="46"/>
        <v>42300.825648148151</v>
      </c>
      <c r="W609">
        <f t="shared" si="48"/>
        <v>2015</v>
      </c>
    </row>
    <row r="610" spans="1:23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47"/>
        <v>9.7400000000000004E-3</v>
      </c>
      <c r="P610" s="6">
        <f t="shared" si="49"/>
        <v>292.2</v>
      </c>
      <c r="Q610" t="s">
        <v>8319</v>
      </c>
      <c r="R610" t="s">
        <v>8320</v>
      </c>
      <c r="S610">
        <v>1434405980</v>
      </c>
      <c r="T610">
        <v>1431813980</v>
      </c>
      <c r="U610" s="11">
        <f t="shared" si="45"/>
        <v>42170.921064814815</v>
      </c>
      <c r="V610" s="11">
        <f t="shared" si="46"/>
        <v>42140.921064814815</v>
      </c>
      <c r="W610">
        <f t="shared" si="48"/>
        <v>2015</v>
      </c>
    </row>
    <row r="611" spans="1:23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47"/>
        <v>6.41025641025641E-3</v>
      </c>
      <c r="P611" s="6">
        <f t="shared" si="49"/>
        <v>5</v>
      </c>
      <c r="Q611" t="s">
        <v>8319</v>
      </c>
      <c r="R611" t="s">
        <v>8320</v>
      </c>
      <c r="S611">
        <v>1448761744</v>
      </c>
      <c r="T611">
        <v>1446166144</v>
      </c>
      <c r="U611" s="11">
        <f t="shared" si="45"/>
        <v>42337.075740740736</v>
      </c>
      <c r="V611" s="11">
        <f t="shared" si="46"/>
        <v>42307.034074074079</v>
      </c>
      <c r="W611">
        <f t="shared" si="48"/>
        <v>2015</v>
      </c>
    </row>
    <row r="612" spans="1:23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47"/>
        <v>0</v>
      </c>
      <c r="P612" s="6">
        <f t="shared" si="49"/>
        <v>0</v>
      </c>
      <c r="Q612" t="s">
        <v>8319</v>
      </c>
      <c r="R612" t="s">
        <v>8320</v>
      </c>
      <c r="S612">
        <v>1429732586</v>
      </c>
      <c r="T612">
        <v>1427140586</v>
      </c>
      <c r="U612" s="11">
        <f t="shared" si="45"/>
        <v>42116.83085648148</v>
      </c>
      <c r="V612" s="11">
        <f t="shared" si="46"/>
        <v>42086.83085648148</v>
      </c>
      <c r="W612">
        <f t="shared" si="48"/>
        <v>2015</v>
      </c>
    </row>
    <row r="613" spans="1:23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47"/>
        <v>0</v>
      </c>
      <c r="P613" s="6">
        <f t="shared" si="49"/>
        <v>0</v>
      </c>
      <c r="Q613" t="s">
        <v>8319</v>
      </c>
      <c r="R613" t="s">
        <v>8320</v>
      </c>
      <c r="S613">
        <v>1453210037</v>
      </c>
      <c r="T613">
        <v>1448026037</v>
      </c>
      <c r="U613" s="11">
        <f t="shared" si="45"/>
        <v>42388.560613425929</v>
      </c>
      <c r="V613" s="11">
        <f t="shared" si="46"/>
        <v>42328.560613425929</v>
      </c>
      <c r="W613">
        <f t="shared" si="48"/>
        <v>2015</v>
      </c>
    </row>
    <row r="614" spans="1:23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47"/>
        <v>0</v>
      </c>
      <c r="P614" s="6">
        <f t="shared" si="49"/>
        <v>0</v>
      </c>
      <c r="Q614" t="s">
        <v>8319</v>
      </c>
      <c r="R614" t="s">
        <v>8320</v>
      </c>
      <c r="S614">
        <v>1472777146</v>
      </c>
      <c r="T614">
        <v>1470185146</v>
      </c>
      <c r="U614" s="11">
        <f t="shared" si="45"/>
        <v>42615.031782407401</v>
      </c>
      <c r="V614" s="11">
        <f t="shared" si="46"/>
        <v>42585.031782407401</v>
      </c>
      <c r="W614">
        <f t="shared" si="48"/>
        <v>2016</v>
      </c>
    </row>
    <row r="615" spans="1:23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47"/>
        <v>0.21363333333333334</v>
      </c>
      <c r="P615" s="6">
        <f t="shared" si="49"/>
        <v>105.93388429752066</v>
      </c>
      <c r="Q615" t="s">
        <v>8319</v>
      </c>
      <c r="R615" t="s">
        <v>8320</v>
      </c>
      <c r="S615">
        <v>1443675540</v>
      </c>
      <c r="T615">
        <v>1441022120</v>
      </c>
      <c r="U615" s="11">
        <f t="shared" si="45"/>
        <v>42278.207638888889</v>
      </c>
      <c r="V615" s="11">
        <f t="shared" si="46"/>
        <v>42247.496759259258</v>
      </c>
      <c r="W615">
        <f t="shared" si="48"/>
        <v>2015</v>
      </c>
    </row>
    <row r="616" spans="1:23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47"/>
        <v>0</v>
      </c>
      <c r="P616" s="6">
        <f t="shared" si="49"/>
        <v>0</v>
      </c>
      <c r="Q616" t="s">
        <v>8319</v>
      </c>
      <c r="R616" t="s">
        <v>8320</v>
      </c>
      <c r="S616">
        <v>1466731740</v>
      </c>
      <c r="T616">
        <v>1464139740</v>
      </c>
      <c r="U616" s="11">
        <f t="shared" si="45"/>
        <v>42545.061805555553</v>
      </c>
      <c r="V616" s="11">
        <f t="shared" si="46"/>
        <v>42515.061805555553</v>
      </c>
      <c r="W616">
        <f t="shared" si="48"/>
        <v>2016</v>
      </c>
    </row>
    <row r="617" spans="1:23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47"/>
        <v>0</v>
      </c>
      <c r="P617" s="6">
        <f t="shared" si="49"/>
        <v>0</v>
      </c>
      <c r="Q617" t="s">
        <v>8319</v>
      </c>
      <c r="R617" t="s">
        <v>8320</v>
      </c>
      <c r="S617">
        <v>1443149759</v>
      </c>
      <c r="T617">
        <v>1440557759</v>
      </c>
      <c r="U617" s="11">
        <f t="shared" si="45"/>
        <v>42272.122210648144</v>
      </c>
      <c r="V617" s="11">
        <f t="shared" si="46"/>
        <v>42242.122210648144</v>
      </c>
      <c r="W617">
        <f t="shared" si="48"/>
        <v>2015</v>
      </c>
    </row>
    <row r="618" spans="1:23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47"/>
        <v>0</v>
      </c>
      <c r="P618" s="6">
        <f t="shared" si="49"/>
        <v>0</v>
      </c>
      <c r="Q618" t="s">
        <v>8319</v>
      </c>
      <c r="R618" t="s">
        <v>8320</v>
      </c>
      <c r="S618">
        <v>1488013307</v>
      </c>
      <c r="T618">
        <v>1485421307</v>
      </c>
      <c r="U618" s="11">
        <f t="shared" si="45"/>
        <v>42791.376238425932</v>
      </c>
      <c r="V618" s="11">
        <f t="shared" si="46"/>
        <v>42761.376238425932</v>
      </c>
      <c r="W618">
        <f t="shared" si="48"/>
        <v>2017</v>
      </c>
    </row>
    <row r="619" spans="1:23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47"/>
        <v>0.03</v>
      </c>
      <c r="P619" s="6">
        <f t="shared" si="49"/>
        <v>20</v>
      </c>
      <c r="Q619" t="s">
        <v>8319</v>
      </c>
      <c r="R619" t="s">
        <v>8320</v>
      </c>
      <c r="S619">
        <v>1431072843</v>
      </c>
      <c r="T619">
        <v>1427184843</v>
      </c>
      <c r="U619" s="11">
        <f t="shared" si="45"/>
        <v>42132.343090277776</v>
      </c>
      <c r="V619" s="11">
        <f t="shared" si="46"/>
        <v>42087.343090277776</v>
      </c>
      <c r="W619">
        <f t="shared" si="48"/>
        <v>2015</v>
      </c>
    </row>
    <row r="620" spans="1:23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47"/>
        <v>0</v>
      </c>
      <c r="P620" s="6">
        <f t="shared" si="49"/>
        <v>0</v>
      </c>
      <c r="Q620" t="s">
        <v>8319</v>
      </c>
      <c r="R620" t="s">
        <v>8320</v>
      </c>
      <c r="S620">
        <v>1449689203</v>
      </c>
      <c r="T620">
        <v>1447097203</v>
      </c>
      <c r="U620" s="11">
        <f t="shared" si="45"/>
        <v>42347.810219907406</v>
      </c>
      <c r="V620" s="11">
        <f t="shared" si="46"/>
        <v>42317.810219907406</v>
      </c>
      <c r="W620">
        <f t="shared" si="48"/>
        <v>2015</v>
      </c>
    </row>
    <row r="621" spans="1:23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47"/>
        <v>3.9999999999999998E-7</v>
      </c>
      <c r="P621" s="6">
        <f t="shared" si="49"/>
        <v>1</v>
      </c>
      <c r="Q621" t="s">
        <v>8319</v>
      </c>
      <c r="R621" t="s">
        <v>8320</v>
      </c>
      <c r="S621">
        <v>1416933390</v>
      </c>
      <c r="T621">
        <v>1411745790</v>
      </c>
      <c r="U621" s="11">
        <f t="shared" si="45"/>
        <v>41968.692013888889</v>
      </c>
      <c r="V621" s="11">
        <f t="shared" si="46"/>
        <v>41908.650347222225</v>
      </c>
      <c r="W621">
        <f t="shared" si="48"/>
        <v>2014</v>
      </c>
    </row>
    <row r="622" spans="1:23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47"/>
        <v>0.01</v>
      </c>
      <c r="P622" s="6">
        <f t="shared" si="49"/>
        <v>300</v>
      </c>
      <c r="Q622" t="s">
        <v>8319</v>
      </c>
      <c r="R622" t="s">
        <v>8320</v>
      </c>
      <c r="S622">
        <v>1408986738</v>
      </c>
      <c r="T622">
        <v>1405098738</v>
      </c>
      <c r="U622" s="11">
        <f t="shared" si="45"/>
        <v>41876.716874999998</v>
      </c>
      <c r="V622" s="11">
        <f t="shared" si="46"/>
        <v>41831.716874999998</v>
      </c>
      <c r="W622">
        <f t="shared" si="48"/>
        <v>2014</v>
      </c>
    </row>
    <row r="623" spans="1:23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47"/>
        <v>1.044E-2</v>
      </c>
      <c r="P623" s="6">
        <f t="shared" si="49"/>
        <v>87</v>
      </c>
      <c r="Q623" t="s">
        <v>8319</v>
      </c>
      <c r="R623" t="s">
        <v>8320</v>
      </c>
      <c r="S623">
        <v>1467934937</v>
      </c>
      <c r="T623">
        <v>1465342937</v>
      </c>
      <c r="U623" s="11">
        <f t="shared" si="45"/>
        <v>42558.987696759257</v>
      </c>
      <c r="V623" s="11">
        <f t="shared" si="46"/>
        <v>42528.987696759257</v>
      </c>
      <c r="W623">
        <f t="shared" si="48"/>
        <v>2016</v>
      </c>
    </row>
    <row r="624" spans="1:23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47"/>
        <v>5.6833333333333333E-2</v>
      </c>
      <c r="P624" s="6">
        <f t="shared" si="49"/>
        <v>37.888888888888886</v>
      </c>
      <c r="Q624" t="s">
        <v>8319</v>
      </c>
      <c r="R624" t="s">
        <v>8320</v>
      </c>
      <c r="S624">
        <v>1467398138</v>
      </c>
      <c r="T624">
        <v>1465670138</v>
      </c>
      <c r="U624" s="11">
        <f t="shared" si="45"/>
        <v>42552.774745370371</v>
      </c>
      <c r="V624" s="11">
        <f t="shared" si="46"/>
        <v>42532.774745370371</v>
      </c>
      <c r="W624">
        <f t="shared" si="48"/>
        <v>2016</v>
      </c>
    </row>
    <row r="625" spans="1:23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47"/>
        <v>0</v>
      </c>
      <c r="P625" s="6">
        <f t="shared" si="49"/>
        <v>0</v>
      </c>
      <c r="Q625" t="s">
        <v>8319</v>
      </c>
      <c r="R625" t="s">
        <v>8320</v>
      </c>
      <c r="S625">
        <v>1432771997</v>
      </c>
      <c r="T625">
        <v>1430179997</v>
      </c>
      <c r="U625" s="11">
        <f t="shared" si="45"/>
        <v>42152.009224537032</v>
      </c>
      <c r="V625" s="11">
        <f t="shared" si="46"/>
        <v>42122.009224537032</v>
      </c>
      <c r="W625">
        <f t="shared" si="48"/>
        <v>2015</v>
      </c>
    </row>
    <row r="626" spans="1:23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47"/>
        <v>0</v>
      </c>
      <c r="P626" s="6">
        <f t="shared" si="49"/>
        <v>0</v>
      </c>
      <c r="Q626" t="s">
        <v>8319</v>
      </c>
      <c r="R626" t="s">
        <v>8320</v>
      </c>
      <c r="S626">
        <v>1431647041</v>
      </c>
      <c r="T626">
        <v>1429055041</v>
      </c>
      <c r="U626" s="11">
        <f t="shared" si="45"/>
        <v>42138.988900462966</v>
      </c>
      <c r="V626" s="11">
        <f t="shared" si="46"/>
        <v>42108.988900462966</v>
      </c>
      <c r="W626">
        <f t="shared" si="48"/>
        <v>2015</v>
      </c>
    </row>
    <row r="627" spans="1:23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47"/>
        <v>0</v>
      </c>
      <c r="P627" s="6">
        <f t="shared" si="49"/>
        <v>0</v>
      </c>
      <c r="Q627" t="s">
        <v>8319</v>
      </c>
      <c r="R627" t="s">
        <v>8320</v>
      </c>
      <c r="S627">
        <v>1490560177</v>
      </c>
      <c r="T627">
        <v>1487971777</v>
      </c>
      <c r="U627" s="11">
        <f t="shared" si="45"/>
        <v>42820.853900462964</v>
      </c>
      <c r="V627" s="11">
        <f t="shared" si="46"/>
        <v>42790.895567129628</v>
      </c>
      <c r="W627">
        <f t="shared" si="48"/>
        <v>2017</v>
      </c>
    </row>
    <row r="628" spans="1:23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47"/>
        <v>0.17380000000000001</v>
      </c>
      <c r="P628" s="6">
        <f t="shared" si="49"/>
        <v>111.41025641025641</v>
      </c>
      <c r="Q628" t="s">
        <v>8319</v>
      </c>
      <c r="R628" t="s">
        <v>8320</v>
      </c>
      <c r="S628">
        <v>1439644920</v>
      </c>
      <c r="T628">
        <v>1436793939</v>
      </c>
      <c r="U628" s="11">
        <f t="shared" si="45"/>
        <v>42231.556944444441</v>
      </c>
      <c r="V628" s="11">
        <f t="shared" si="46"/>
        <v>42198.559479166666</v>
      </c>
      <c r="W628">
        <f t="shared" si="48"/>
        <v>2015</v>
      </c>
    </row>
    <row r="629" spans="1:23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47"/>
        <v>2.0000000000000001E-4</v>
      </c>
      <c r="P629" s="6">
        <f t="shared" si="49"/>
        <v>90</v>
      </c>
      <c r="Q629" t="s">
        <v>8319</v>
      </c>
      <c r="R629" t="s">
        <v>8320</v>
      </c>
      <c r="S629">
        <v>1457996400</v>
      </c>
      <c r="T629">
        <v>1452842511</v>
      </c>
      <c r="U629" s="11">
        <f t="shared" si="45"/>
        <v>42443.958333333328</v>
      </c>
      <c r="V629" s="11">
        <f t="shared" si="46"/>
        <v>42384.306840277779</v>
      </c>
      <c r="W629">
        <f t="shared" si="48"/>
        <v>2016</v>
      </c>
    </row>
    <row r="630" spans="1:23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47"/>
        <v>0</v>
      </c>
      <c r="P630" s="6">
        <f t="shared" si="49"/>
        <v>0</v>
      </c>
      <c r="Q630" t="s">
        <v>8319</v>
      </c>
      <c r="R630" t="s">
        <v>8320</v>
      </c>
      <c r="S630">
        <v>1405269457</v>
      </c>
      <c r="T630">
        <v>1402677457</v>
      </c>
      <c r="U630" s="11">
        <f t="shared" si="45"/>
        <v>41833.692789351851</v>
      </c>
      <c r="V630" s="11">
        <f t="shared" si="46"/>
        <v>41803.692789351851</v>
      </c>
      <c r="W630">
        <f t="shared" si="48"/>
        <v>2014</v>
      </c>
    </row>
    <row r="631" spans="1:23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47"/>
        <v>1.75E-3</v>
      </c>
      <c r="P631" s="6">
        <f t="shared" si="49"/>
        <v>116.66666666666667</v>
      </c>
      <c r="Q631" t="s">
        <v>8319</v>
      </c>
      <c r="R631" t="s">
        <v>8320</v>
      </c>
      <c r="S631">
        <v>1463239108</v>
      </c>
      <c r="T631">
        <v>1460647108</v>
      </c>
      <c r="U631" s="11">
        <f t="shared" si="45"/>
        <v>42504.637824074074</v>
      </c>
      <c r="V631" s="11">
        <f t="shared" si="46"/>
        <v>42474.637824074074</v>
      </c>
      <c r="W631">
        <f t="shared" si="48"/>
        <v>2016</v>
      </c>
    </row>
    <row r="632" spans="1:23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47"/>
        <v>8.3340278356529708E-4</v>
      </c>
      <c r="P632" s="6">
        <f t="shared" si="49"/>
        <v>10</v>
      </c>
      <c r="Q632" t="s">
        <v>8319</v>
      </c>
      <c r="R632" t="s">
        <v>8320</v>
      </c>
      <c r="S632">
        <v>1441516200</v>
      </c>
      <c r="T632">
        <v>1438959121</v>
      </c>
      <c r="U632" s="11">
        <f t="shared" si="45"/>
        <v>42253.215277777781</v>
      </c>
      <c r="V632" s="11">
        <f t="shared" si="46"/>
        <v>42223.619456018518</v>
      </c>
      <c r="W632">
        <f t="shared" si="48"/>
        <v>2015</v>
      </c>
    </row>
    <row r="633" spans="1:23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47"/>
        <v>1.38E-2</v>
      </c>
      <c r="P633" s="6">
        <f t="shared" si="49"/>
        <v>76.666666666666671</v>
      </c>
      <c r="Q633" t="s">
        <v>8319</v>
      </c>
      <c r="R633" t="s">
        <v>8320</v>
      </c>
      <c r="S633">
        <v>1464460329</v>
      </c>
      <c r="T633">
        <v>1461954729</v>
      </c>
      <c r="U633" s="11">
        <f t="shared" si="45"/>
        <v>42518.772326388891</v>
      </c>
      <c r="V633" s="11">
        <f t="shared" si="46"/>
        <v>42489.772326388891</v>
      </c>
      <c r="W633">
        <f t="shared" si="48"/>
        <v>2016</v>
      </c>
    </row>
    <row r="634" spans="1:23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47"/>
        <v>0</v>
      </c>
      <c r="P634" s="6">
        <f t="shared" si="49"/>
        <v>0</v>
      </c>
      <c r="Q634" t="s">
        <v>8319</v>
      </c>
      <c r="R634" t="s">
        <v>8320</v>
      </c>
      <c r="S634">
        <v>1448470165</v>
      </c>
      <c r="T634">
        <v>1445874565</v>
      </c>
      <c r="U634" s="11">
        <f t="shared" si="45"/>
        <v>42333.700983796298</v>
      </c>
      <c r="V634" s="11">
        <f t="shared" si="46"/>
        <v>42303.659317129626</v>
      </c>
      <c r="W634">
        <f t="shared" si="48"/>
        <v>2015</v>
      </c>
    </row>
    <row r="635" spans="1:23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47"/>
        <v>0.1245</v>
      </c>
      <c r="P635" s="6">
        <f t="shared" si="49"/>
        <v>49.8</v>
      </c>
      <c r="Q635" t="s">
        <v>8319</v>
      </c>
      <c r="R635" t="s">
        <v>8320</v>
      </c>
      <c r="S635">
        <v>1466204400</v>
      </c>
      <c r="T635">
        <v>1463469062</v>
      </c>
      <c r="U635" s="11">
        <f t="shared" si="45"/>
        <v>42538.958333333328</v>
      </c>
      <c r="V635" s="11">
        <f t="shared" si="46"/>
        <v>42507.29932870371</v>
      </c>
      <c r="W635">
        <f t="shared" si="48"/>
        <v>2016</v>
      </c>
    </row>
    <row r="636" spans="1:23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47"/>
        <v>2.0000000000000001E-4</v>
      </c>
      <c r="P636" s="6">
        <f t="shared" si="49"/>
        <v>1</v>
      </c>
      <c r="Q636" t="s">
        <v>8319</v>
      </c>
      <c r="R636" t="s">
        <v>8320</v>
      </c>
      <c r="S636">
        <v>1424989029</v>
      </c>
      <c r="T636">
        <v>1422397029</v>
      </c>
      <c r="U636" s="11">
        <f t="shared" si="45"/>
        <v>42061.928576388891</v>
      </c>
      <c r="V636" s="11">
        <f t="shared" si="46"/>
        <v>42031.928576388891</v>
      </c>
      <c r="W636">
        <f t="shared" si="48"/>
        <v>2015</v>
      </c>
    </row>
    <row r="637" spans="1:23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47"/>
        <v>8.0000000000000007E-5</v>
      </c>
      <c r="P637" s="6">
        <f t="shared" si="49"/>
        <v>2</v>
      </c>
      <c r="Q637" t="s">
        <v>8319</v>
      </c>
      <c r="R637" t="s">
        <v>8320</v>
      </c>
      <c r="S637">
        <v>1428804762</v>
      </c>
      <c r="T637">
        <v>1426212762</v>
      </c>
      <c r="U637" s="11">
        <f t="shared" si="45"/>
        <v>42106.092152777783</v>
      </c>
      <c r="V637" s="11">
        <f t="shared" si="46"/>
        <v>42076.092152777783</v>
      </c>
      <c r="W637">
        <f t="shared" si="48"/>
        <v>2015</v>
      </c>
    </row>
    <row r="638" spans="1:23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47"/>
        <v>2E-3</v>
      </c>
      <c r="P638" s="6">
        <f t="shared" si="49"/>
        <v>4</v>
      </c>
      <c r="Q638" t="s">
        <v>8319</v>
      </c>
      <c r="R638" t="s">
        <v>8320</v>
      </c>
      <c r="S638">
        <v>1433587620</v>
      </c>
      <c r="T638">
        <v>1430996150</v>
      </c>
      <c r="U638" s="11">
        <f t="shared" si="45"/>
        <v>42161.44930555555</v>
      </c>
      <c r="V638" s="11">
        <f t="shared" si="46"/>
        <v>42131.455439814818</v>
      </c>
      <c r="W638">
        <f t="shared" si="48"/>
        <v>2015</v>
      </c>
    </row>
    <row r="639" spans="1:23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47"/>
        <v>0</v>
      </c>
      <c r="P639" s="6">
        <f t="shared" si="49"/>
        <v>0</v>
      </c>
      <c r="Q639" t="s">
        <v>8319</v>
      </c>
      <c r="R639" t="s">
        <v>8320</v>
      </c>
      <c r="S639">
        <v>1488063840</v>
      </c>
      <c r="T639">
        <v>1485558318</v>
      </c>
      <c r="U639" s="11">
        <f t="shared" si="45"/>
        <v>42791.961111111115</v>
      </c>
      <c r="V639" s="11">
        <f t="shared" si="46"/>
        <v>42762.962013888886</v>
      </c>
      <c r="W639">
        <f t="shared" si="48"/>
        <v>2017</v>
      </c>
    </row>
    <row r="640" spans="1:23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47"/>
        <v>9.0000000000000006E-5</v>
      </c>
      <c r="P640" s="6">
        <f t="shared" si="49"/>
        <v>3</v>
      </c>
      <c r="Q640" t="s">
        <v>8319</v>
      </c>
      <c r="R640" t="s">
        <v>8320</v>
      </c>
      <c r="S640">
        <v>1490447662</v>
      </c>
      <c r="T640">
        <v>1485267262</v>
      </c>
      <c r="U640" s="11">
        <f t="shared" si="45"/>
        <v>42819.55164351852</v>
      </c>
      <c r="V640" s="11">
        <f t="shared" si="46"/>
        <v>42759.593310185184</v>
      </c>
      <c r="W640">
        <f t="shared" si="48"/>
        <v>2017</v>
      </c>
    </row>
    <row r="641" spans="1:23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47"/>
        <v>9.9999999999999995E-7</v>
      </c>
      <c r="P641" s="6">
        <f t="shared" si="49"/>
        <v>1</v>
      </c>
      <c r="Q641" t="s">
        <v>8319</v>
      </c>
      <c r="R641" t="s">
        <v>8320</v>
      </c>
      <c r="S641">
        <v>1413208795</v>
      </c>
      <c r="T641">
        <v>1408024795</v>
      </c>
      <c r="U641" s="11">
        <f t="shared" si="45"/>
        <v>41925.583275462966</v>
      </c>
      <c r="V641" s="11">
        <f t="shared" si="46"/>
        <v>41865.583275462966</v>
      </c>
      <c r="W641">
        <f t="shared" si="48"/>
        <v>2014</v>
      </c>
    </row>
    <row r="642" spans="1:23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47"/>
        <v>1.4428571428571428</v>
      </c>
      <c r="P642" s="6">
        <f t="shared" si="49"/>
        <v>50.5</v>
      </c>
      <c r="Q642" t="s">
        <v>8319</v>
      </c>
      <c r="R642" t="s">
        <v>8321</v>
      </c>
      <c r="S642">
        <v>1480028400</v>
      </c>
      <c r="T642">
        <v>1478685915</v>
      </c>
      <c r="U642" s="11">
        <f t="shared" ref="U642:U705" si="50">(((S642/60)/60)/24)+DATE(1970,1,1)</f>
        <v>42698.958333333328</v>
      </c>
      <c r="V642" s="11">
        <f t="shared" ref="V642:V705" si="51">(((T642/60)/60)/24)+DATE(1970,1,1)</f>
        <v>42683.420312500006</v>
      </c>
      <c r="W642">
        <f t="shared" si="48"/>
        <v>2016</v>
      </c>
    </row>
    <row r="643" spans="1:23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52">E643/D643</f>
        <v>1.1916249999999999</v>
      </c>
      <c r="P643" s="6">
        <f t="shared" si="49"/>
        <v>151.31746031746033</v>
      </c>
      <c r="Q643" t="s">
        <v>8319</v>
      </c>
      <c r="R643" t="s">
        <v>8321</v>
      </c>
      <c r="S643">
        <v>1439473248</v>
      </c>
      <c r="T643">
        <v>1436881248</v>
      </c>
      <c r="U643" s="11">
        <f t="shared" si="50"/>
        <v>42229.57</v>
      </c>
      <c r="V643" s="11">
        <f t="shared" si="51"/>
        <v>42199.57</v>
      </c>
      <c r="W643">
        <f t="shared" ref="W643:W706" si="53">YEAR(V643)</f>
        <v>2015</v>
      </c>
    </row>
    <row r="644" spans="1:23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52"/>
        <v>14.604850000000001</v>
      </c>
      <c r="P644" s="6">
        <f t="shared" ref="P644:P707" si="54">IFERROR(E644/L644,0)</f>
        <v>134.3592456301748</v>
      </c>
      <c r="Q644" t="s">
        <v>8319</v>
      </c>
      <c r="R644" t="s">
        <v>8321</v>
      </c>
      <c r="S644">
        <v>1439998674</v>
      </c>
      <c r="T644">
        <v>1436888274</v>
      </c>
      <c r="U644" s="11">
        <f t="shared" si="50"/>
        <v>42235.651319444441</v>
      </c>
      <c r="V644" s="11">
        <f t="shared" si="51"/>
        <v>42199.651319444441</v>
      </c>
      <c r="W644">
        <f t="shared" si="53"/>
        <v>2015</v>
      </c>
    </row>
    <row r="645" spans="1:23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52"/>
        <v>1.0580799999999999</v>
      </c>
      <c r="P645" s="6">
        <f t="shared" si="54"/>
        <v>174.02631578947367</v>
      </c>
      <c r="Q645" t="s">
        <v>8319</v>
      </c>
      <c r="R645" t="s">
        <v>8321</v>
      </c>
      <c r="S645">
        <v>1433085875</v>
      </c>
      <c r="T645">
        <v>1428333875</v>
      </c>
      <c r="U645" s="11">
        <f t="shared" si="50"/>
        <v>42155.642071759255</v>
      </c>
      <c r="V645" s="11">
        <f t="shared" si="51"/>
        <v>42100.642071759255</v>
      </c>
      <c r="W645">
        <f t="shared" si="53"/>
        <v>2015</v>
      </c>
    </row>
    <row r="646" spans="1:23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52"/>
        <v>3.0011791999999997</v>
      </c>
      <c r="P646" s="6">
        <f t="shared" si="54"/>
        <v>73.486268364348675</v>
      </c>
      <c r="Q646" t="s">
        <v>8319</v>
      </c>
      <c r="R646" t="s">
        <v>8321</v>
      </c>
      <c r="S646">
        <v>1414544400</v>
      </c>
      <c r="T646">
        <v>1410883139</v>
      </c>
      <c r="U646" s="11">
        <f t="shared" si="50"/>
        <v>41941.041666666664</v>
      </c>
      <c r="V646" s="11">
        <f t="shared" si="51"/>
        <v>41898.665960648148</v>
      </c>
      <c r="W646">
        <f t="shared" si="53"/>
        <v>2014</v>
      </c>
    </row>
    <row r="647" spans="1:23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52"/>
        <v>2.7869999999999999</v>
      </c>
      <c r="P647" s="6">
        <f t="shared" si="54"/>
        <v>23.518987341772153</v>
      </c>
      <c r="Q647" t="s">
        <v>8319</v>
      </c>
      <c r="R647" t="s">
        <v>8321</v>
      </c>
      <c r="S647">
        <v>1470962274</v>
      </c>
      <c r="T647">
        <v>1468370274</v>
      </c>
      <c r="U647" s="11">
        <f t="shared" si="50"/>
        <v>42594.026319444441</v>
      </c>
      <c r="V647" s="11">
        <f t="shared" si="51"/>
        <v>42564.026319444441</v>
      </c>
      <c r="W647">
        <f t="shared" si="53"/>
        <v>2016</v>
      </c>
    </row>
    <row r="648" spans="1:23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52"/>
        <v>1.3187625000000001</v>
      </c>
      <c r="P648" s="6">
        <f t="shared" si="54"/>
        <v>39.074444444444445</v>
      </c>
      <c r="Q648" t="s">
        <v>8319</v>
      </c>
      <c r="R648" t="s">
        <v>8321</v>
      </c>
      <c r="S648">
        <v>1407788867</v>
      </c>
      <c r="T648">
        <v>1405196867</v>
      </c>
      <c r="U648" s="11">
        <f t="shared" si="50"/>
        <v>41862.852627314816</v>
      </c>
      <c r="V648" s="11">
        <f t="shared" si="51"/>
        <v>41832.852627314816</v>
      </c>
      <c r="W648">
        <f t="shared" si="53"/>
        <v>2014</v>
      </c>
    </row>
    <row r="649" spans="1:23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52"/>
        <v>1.0705</v>
      </c>
      <c r="P649" s="6">
        <f t="shared" si="54"/>
        <v>125.94117647058823</v>
      </c>
      <c r="Q649" t="s">
        <v>8319</v>
      </c>
      <c r="R649" t="s">
        <v>8321</v>
      </c>
      <c r="S649">
        <v>1458235549</v>
      </c>
      <c r="T649">
        <v>1455647149</v>
      </c>
      <c r="U649" s="11">
        <f t="shared" si="50"/>
        <v>42446.726261574076</v>
      </c>
      <c r="V649" s="11">
        <f t="shared" si="51"/>
        <v>42416.767928240741</v>
      </c>
      <c r="W649">
        <f t="shared" si="53"/>
        <v>2016</v>
      </c>
    </row>
    <row r="650" spans="1:23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52"/>
        <v>1.2682285714285715</v>
      </c>
      <c r="P650" s="6">
        <f t="shared" si="54"/>
        <v>1644</v>
      </c>
      <c r="Q650" t="s">
        <v>8319</v>
      </c>
      <c r="R650" t="s">
        <v>8321</v>
      </c>
      <c r="S650">
        <v>1413304708</v>
      </c>
      <c r="T650">
        <v>1410280708</v>
      </c>
      <c r="U650" s="11">
        <f t="shared" si="50"/>
        <v>41926.693379629629</v>
      </c>
      <c r="V650" s="11">
        <f t="shared" si="51"/>
        <v>41891.693379629629</v>
      </c>
      <c r="W650">
        <f t="shared" si="53"/>
        <v>2014</v>
      </c>
    </row>
    <row r="651" spans="1:23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52"/>
        <v>1.3996</v>
      </c>
      <c r="P651" s="6">
        <f t="shared" si="54"/>
        <v>42.670731707317074</v>
      </c>
      <c r="Q651" t="s">
        <v>8319</v>
      </c>
      <c r="R651" t="s">
        <v>8321</v>
      </c>
      <c r="S651">
        <v>1410904413</v>
      </c>
      <c r="T651">
        <v>1409090013</v>
      </c>
      <c r="U651" s="11">
        <f t="shared" si="50"/>
        <v>41898.912187499998</v>
      </c>
      <c r="V651" s="11">
        <f t="shared" si="51"/>
        <v>41877.912187499998</v>
      </c>
      <c r="W651">
        <f t="shared" si="53"/>
        <v>2014</v>
      </c>
    </row>
    <row r="652" spans="1:23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52"/>
        <v>1.1240000000000001</v>
      </c>
      <c r="P652" s="6">
        <f t="shared" si="54"/>
        <v>35.125</v>
      </c>
      <c r="Q652" t="s">
        <v>8319</v>
      </c>
      <c r="R652" t="s">
        <v>8321</v>
      </c>
      <c r="S652">
        <v>1418953984</v>
      </c>
      <c r="T652">
        <v>1413766384</v>
      </c>
      <c r="U652" s="11">
        <f t="shared" si="50"/>
        <v>41992.078518518523</v>
      </c>
      <c r="V652" s="11">
        <f t="shared" si="51"/>
        <v>41932.036851851852</v>
      </c>
      <c r="W652">
        <f t="shared" si="53"/>
        <v>2014</v>
      </c>
    </row>
    <row r="653" spans="1:23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52"/>
        <v>1.00528</v>
      </c>
      <c r="P653" s="6">
        <f t="shared" si="54"/>
        <v>239.35238095238094</v>
      </c>
      <c r="Q653" t="s">
        <v>8319</v>
      </c>
      <c r="R653" t="s">
        <v>8321</v>
      </c>
      <c r="S653">
        <v>1418430311</v>
      </c>
      <c r="T653">
        <v>1415838311</v>
      </c>
      <c r="U653" s="11">
        <f t="shared" si="50"/>
        <v>41986.017488425925</v>
      </c>
      <c r="V653" s="11">
        <f t="shared" si="51"/>
        <v>41956.017488425925</v>
      </c>
      <c r="W653">
        <f t="shared" si="53"/>
        <v>2014</v>
      </c>
    </row>
    <row r="654" spans="1:23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52"/>
        <v>1.0046666666666666</v>
      </c>
      <c r="P654" s="6">
        <f t="shared" si="54"/>
        <v>107.64285714285714</v>
      </c>
      <c r="Q654" t="s">
        <v>8319</v>
      </c>
      <c r="R654" t="s">
        <v>8321</v>
      </c>
      <c r="S654">
        <v>1480613650</v>
      </c>
      <c r="T654">
        <v>1478018050</v>
      </c>
      <c r="U654" s="11">
        <f t="shared" si="50"/>
        <v>42705.732060185182</v>
      </c>
      <c r="V654" s="11">
        <f t="shared" si="51"/>
        <v>42675.690393518518</v>
      </c>
      <c r="W654">
        <f t="shared" si="53"/>
        <v>2016</v>
      </c>
    </row>
    <row r="655" spans="1:23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52"/>
        <v>1.4144600000000001</v>
      </c>
      <c r="P655" s="6">
        <f t="shared" si="54"/>
        <v>95.830623306233065</v>
      </c>
      <c r="Q655" t="s">
        <v>8319</v>
      </c>
      <c r="R655" t="s">
        <v>8321</v>
      </c>
      <c r="S655">
        <v>1440082240</v>
      </c>
      <c r="T655">
        <v>1436885440</v>
      </c>
      <c r="U655" s="11">
        <f t="shared" si="50"/>
        <v>42236.618518518517</v>
      </c>
      <c r="V655" s="11">
        <f t="shared" si="51"/>
        <v>42199.618518518517</v>
      </c>
      <c r="W655">
        <f t="shared" si="53"/>
        <v>2015</v>
      </c>
    </row>
    <row r="656" spans="1:23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52"/>
        <v>2.6729166666666666</v>
      </c>
      <c r="P656" s="6">
        <f t="shared" si="54"/>
        <v>31.663376110562684</v>
      </c>
      <c r="Q656" t="s">
        <v>8319</v>
      </c>
      <c r="R656" t="s">
        <v>8321</v>
      </c>
      <c r="S656">
        <v>1436396313</v>
      </c>
      <c r="T656">
        <v>1433804313</v>
      </c>
      <c r="U656" s="11">
        <f t="shared" si="50"/>
        <v>42193.957326388889</v>
      </c>
      <c r="V656" s="11">
        <f t="shared" si="51"/>
        <v>42163.957326388889</v>
      </c>
      <c r="W656">
        <f t="shared" si="53"/>
        <v>2015</v>
      </c>
    </row>
    <row r="657" spans="1:23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52"/>
        <v>1.4688749999999999</v>
      </c>
      <c r="P657" s="6">
        <f t="shared" si="54"/>
        <v>42.886861313868614</v>
      </c>
      <c r="Q657" t="s">
        <v>8319</v>
      </c>
      <c r="R657" t="s">
        <v>8321</v>
      </c>
      <c r="S657">
        <v>1426197512</v>
      </c>
      <c r="T657">
        <v>1423609112</v>
      </c>
      <c r="U657" s="11">
        <f t="shared" si="50"/>
        <v>42075.915648148148</v>
      </c>
      <c r="V657" s="11">
        <f t="shared" si="51"/>
        <v>42045.957314814819</v>
      </c>
      <c r="W657">
        <f t="shared" si="53"/>
        <v>2015</v>
      </c>
    </row>
    <row r="658" spans="1:23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52"/>
        <v>2.1356000000000002</v>
      </c>
      <c r="P658" s="6">
        <f t="shared" si="54"/>
        <v>122.73563218390805</v>
      </c>
      <c r="Q658" t="s">
        <v>8319</v>
      </c>
      <c r="R658" t="s">
        <v>8321</v>
      </c>
      <c r="S658">
        <v>1460917119</v>
      </c>
      <c r="T658">
        <v>1455736719</v>
      </c>
      <c r="U658" s="11">
        <f t="shared" si="50"/>
        <v>42477.762951388882</v>
      </c>
      <c r="V658" s="11">
        <f t="shared" si="51"/>
        <v>42417.804618055554</v>
      </c>
      <c r="W658">
        <f t="shared" si="53"/>
        <v>2016</v>
      </c>
    </row>
    <row r="659" spans="1:23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52"/>
        <v>1.2569999999999999</v>
      </c>
      <c r="P659" s="6">
        <f t="shared" si="54"/>
        <v>190.45454545454547</v>
      </c>
      <c r="Q659" t="s">
        <v>8319</v>
      </c>
      <c r="R659" t="s">
        <v>8321</v>
      </c>
      <c r="S659">
        <v>1450901872</v>
      </c>
      <c r="T659">
        <v>1448309872</v>
      </c>
      <c r="U659" s="11">
        <f t="shared" si="50"/>
        <v>42361.84574074074</v>
      </c>
      <c r="V659" s="11">
        <f t="shared" si="51"/>
        <v>42331.84574074074</v>
      </c>
      <c r="W659">
        <f t="shared" si="53"/>
        <v>2015</v>
      </c>
    </row>
    <row r="660" spans="1:23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52"/>
        <v>1.0446206037108834</v>
      </c>
      <c r="P660" s="6">
        <f t="shared" si="54"/>
        <v>109.33695652173913</v>
      </c>
      <c r="Q660" t="s">
        <v>8319</v>
      </c>
      <c r="R660" t="s">
        <v>8321</v>
      </c>
      <c r="S660">
        <v>1437933600</v>
      </c>
      <c r="T660">
        <v>1435117889</v>
      </c>
      <c r="U660" s="11">
        <f t="shared" si="50"/>
        <v>42211.75</v>
      </c>
      <c r="V660" s="11">
        <f t="shared" si="51"/>
        <v>42179.160752314812</v>
      </c>
      <c r="W660">
        <f t="shared" si="53"/>
        <v>2015</v>
      </c>
    </row>
    <row r="661" spans="1:23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52"/>
        <v>1.0056666666666667</v>
      </c>
      <c r="P661" s="6">
        <f t="shared" si="54"/>
        <v>143.66666666666666</v>
      </c>
      <c r="Q661" t="s">
        <v>8319</v>
      </c>
      <c r="R661" t="s">
        <v>8321</v>
      </c>
      <c r="S661">
        <v>1440339295</v>
      </c>
      <c r="T661">
        <v>1437747295</v>
      </c>
      <c r="U661" s="11">
        <f t="shared" si="50"/>
        <v>42239.593692129631</v>
      </c>
      <c r="V661" s="11">
        <f t="shared" si="51"/>
        <v>42209.593692129631</v>
      </c>
      <c r="W661">
        <f t="shared" si="53"/>
        <v>2015</v>
      </c>
    </row>
    <row r="662" spans="1:23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52"/>
        <v>3.058E-2</v>
      </c>
      <c r="P662" s="6">
        <f t="shared" si="54"/>
        <v>84.944444444444443</v>
      </c>
      <c r="Q662" t="s">
        <v>8319</v>
      </c>
      <c r="R662" t="s">
        <v>8321</v>
      </c>
      <c r="S662">
        <v>1415558879</v>
      </c>
      <c r="T662">
        <v>1412963279</v>
      </c>
      <c r="U662" s="11">
        <f t="shared" si="50"/>
        <v>41952.783321759263</v>
      </c>
      <c r="V662" s="11">
        <f t="shared" si="51"/>
        <v>41922.741655092592</v>
      </c>
      <c r="W662">
        <f t="shared" si="53"/>
        <v>2014</v>
      </c>
    </row>
    <row r="663" spans="1:23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52"/>
        <v>9.4999999999999998E-3</v>
      </c>
      <c r="P663" s="6">
        <f t="shared" si="54"/>
        <v>10.555555555555555</v>
      </c>
      <c r="Q663" t="s">
        <v>8319</v>
      </c>
      <c r="R663" t="s">
        <v>8321</v>
      </c>
      <c r="S663">
        <v>1477236559</v>
      </c>
      <c r="T663">
        <v>1474644559</v>
      </c>
      <c r="U663" s="11">
        <f t="shared" si="50"/>
        <v>42666.645358796297</v>
      </c>
      <c r="V663" s="11">
        <f t="shared" si="51"/>
        <v>42636.645358796297</v>
      </c>
      <c r="W663">
        <f t="shared" si="53"/>
        <v>2016</v>
      </c>
    </row>
    <row r="664" spans="1:23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52"/>
        <v>4.0000000000000001E-3</v>
      </c>
      <c r="P664" s="6">
        <f t="shared" si="54"/>
        <v>39</v>
      </c>
      <c r="Q664" t="s">
        <v>8319</v>
      </c>
      <c r="R664" t="s">
        <v>8321</v>
      </c>
      <c r="S664">
        <v>1421404247</v>
      </c>
      <c r="T664">
        <v>1418812247</v>
      </c>
      <c r="U664" s="11">
        <f t="shared" si="50"/>
        <v>42020.438043981485</v>
      </c>
      <c r="V664" s="11">
        <f t="shared" si="51"/>
        <v>41990.438043981485</v>
      </c>
      <c r="W664">
        <f t="shared" si="53"/>
        <v>2014</v>
      </c>
    </row>
    <row r="665" spans="1:23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52"/>
        <v>3.5000000000000001E-3</v>
      </c>
      <c r="P665" s="6">
        <f t="shared" si="54"/>
        <v>100</v>
      </c>
      <c r="Q665" t="s">
        <v>8319</v>
      </c>
      <c r="R665" t="s">
        <v>8321</v>
      </c>
      <c r="S665">
        <v>1437250456</v>
      </c>
      <c r="T665">
        <v>1434658456</v>
      </c>
      <c r="U665" s="11">
        <f t="shared" si="50"/>
        <v>42203.843240740738</v>
      </c>
      <c r="V665" s="11">
        <f t="shared" si="51"/>
        <v>42173.843240740738</v>
      </c>
      <c r="W665">
        <f t="shared" si="53"/>
        <v>2015</v>
      </c>
    </row>
    <row r="666" spans="1:23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52"/>
        <v>7.5333333333333335E-2</v>
      </c>
      <c r="P666" s="6">
        <f t="shared" si="54"/>
        <v>31.172413793103448</v>
      </c>
      <c r="Q666" t="s">
        <v>8319</v>
      </c>
      <c r="R666" t="s">
        <v>8321</v>
      </c>
      <c r="S666">
        <v>1428940775</v>
      </c>
      <c r="T666">
        <v>1426348775</v>
      </c>
      <c r="U666" s="11">
        <f t="shared" si="50"/>
        <v>42107.666377314818</v>
      </c>
      <c r="V666" s="11">
        <f t="shared" si="51"/>
        <v>42077.666377314818</v>
      </c>
      <c r="W666">
        <f t="shared" si="53"/>
        <v>2015</v>
      </c>
    </row>
    <row r="667" spans="1:23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52"/>
        <v>0.18640000000000001</v>
      </c>
      <c r="P667" s="6">
        <f t="shared" si="54"/>
        <v>155.33333333333334</v>
      </c>
      <c r="Q667" t="s">
        <v>8319</v>
      </c>
      <c r="R667" t="s">
        <v>8321</v>
      </c>
      <c r="S667">
        <v>1484327061</v>
      </c>
      <c r="T667">
        <v>1479143061</v>
      </c>
      <c r="U667" s="11">
        <f t="shared" si="50"/>
        <v>42748.711354166662</v>
      </c>
      <c r="V667" s="11">
        <f t="shared" si="51"/>
        <v>42688.711354166662</v>
      </c>
      <c r="W667">
        <f t="shared" si="53"/>
        <v>2016</v>
      </c>
    </row>
    <row r="668" spans="1:23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52"/>
        <v>4.0000000000000003E-5</v>
      </c>
      <c r="P668" s="6">
        <f t="shared" si="54"/>
        <v>2</v>
      </c>
      <c r="Q668" t="s">
        <v>8319</v>
      </c>
      <c r="R668" t="s">
        <v>8321</v>
      </c>
      <c r="S668">
        <v>1408305498</v>
      </c>
      <c r="T668">
        <v>1405713498</v>
      </c>
      <c r="U668" s="11">
        <f t="shared" si="50"/>
        <v>41868.832152777781</v>
      </c>
      <c r="V668" s="11">
        <f t="shared" si="51"/>
        <v>41838.832152777781</v>
      </c>
      <c r="W668">
        <f t="shared" si="53"/>
        <v>2014</v>
      </c>
    </row>
    <row r="669" spans="1:23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52"/>
        <v>0.1002</v>
      </c>
      <c r="P669" s="6">
        <f t="shared" si="54"/>
        <v>178.92857142857142</v>
      </c>
      <c r="Q669" t="s">
        <v>8319</v>
      </c>
      <c r="R669" t="s">
        <v>8321</v>
      </c>
      <c r="S669">
        <v>1477731463</v>
      </c>
      <c r="T669">
        <v>1474275463</v>
      </c>
      <c r="U669" s="11">
        <f t="shared" si="50"/>
        <v>42672.373414351852</v>
      </c>
      <c r="V669" s="11">
        <f t="shared" si="51"/>
        <v>42632.373414351852</v>
      </c>
      <c r="W669">
        <f t="shared" si="53"/>
        <v>2016</v>
      </c>
    </row>
    <row r="670" spans="1:23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52"/>
        <v>4.5600000000000002E-2</v>
      </c>
      <c r="P670" s="6">
        <f t="shared" si="54"/>
        <v>27.36</v>
      </c>
      <c r="Q670" t="s">
        <v>8319</v>
      </c>
      <c r="R670" t="s">
        <v>8321</v>
      </c>
      <c r="S670">
        <v>1431374222</v>
      </c>
      <c r="T670">
        <v>1427486222</v>
      </c>
      <c r="U670" s="11">
        <f t="shared" si="50"/>
        <v>42135.831273148149</v>
      </c>
      <c r="V670" s="11">
        <f t="shared" si="51"/>
        <v>42090.831273148149</v>
      </c>
      <c r="W670">
        <f t="shared" si="53"/>
        <v>2015</v>
      </c>
    </row>
    <row r="671" spans="1:23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52"/>
        <v>0.21507499999999999</v>
      </c>
      <c r="P671" s="6">
        <f t="shared" si="54"/>
        <v>1536.25</v>
      </c>
      <c r="Q671" t="s">
        <v>8319</v>
      </c>
      <c r="R671" t="s">
        <v>8321</v>
      </c>
      <c r="S671">
        <v>1467817258</v>
      </c>
      <c r="T671">
        <v>1465225258</v>
      </c>
      <c r="U671" s="11">
        <f t="shared" si="50"/>
        <v>42557.625671296293</v>
      </c>
      <c r="V671" s="11">
        <f t="shared" si="51"/>
        <v>42527.625671296293</v>
      </c>
      <c r="W671">
        <f t="shared" si="53"/>
        <v>2016</v>
      </c>
    </row>
    <row r="672" spans="1:23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52"/>
        <v>0.29276666666666668</v>
      </c>
      <c r="P672" s="6">
        <f t="shared" si="54"/>
        <v>84.99677419354839</v>
      </c>
      <c r="Q672" t="s">
        <v>8319</v>
      </c>
      <c r="R672" t="s">
        <v>8321</v>
      </c>
      <c r="S672">
        <v>1466323800</v>
      </c>
      <c r="T672">
        <v>1463418120</v>
      </c>
      <c r="U672" s="11">
        <f t="shared" si="50"/>
        <v>42540.340277777781</v>
      </c>
      <c r="V672" s="11">
        <f t="shared" si="51"/>
        <v>42506.709722222222</v>
      </c>
      <c r="W672">
        <f t="shared" si="53"/>
        <v>2016</v>
      </c>
    </row>
    <row r="673" spans="1:23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52"/>
        <v>0.39426666666666665</v>
      </c>
      <c r="P673" s="6">
        <f t="shared" si="54"/>
        <v>788.5333333333333</v>
      </c>
      <c r="Q673" t="s">
        <v>8319</v>
      </c>
      <c r="R673" t="s">
        <v>8321</v>
      </c>
      <c r="S673">
        <v>1421208000</v>
      </c>
      <c r="T673">
        <v>1418315852</v>
      </c>
      <c r="U673" s="11">
        <f t="shared" si="50"/>
        <v>42018.166666666672</v>
      </c>
      <c r="V673" s="11">
        <f t="shared" si="51"/>
        <v>41984.692731481482</v>
      </c>
      <c r="W673">
        <f t="shared" si="53"/>
        <v>2014</v>
      </c>
    </row>
    <row r="674" spans="1:23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52"/>
        <v>0.21628</v>
      </c>
      <c r="P674" s="6">
        <f t="shared" si="54"/>
        <v>50.29767441860465</v>
      </c>
      <c r="Q674" t="s">
        <v>8319</v>
      </c>
      <c r="R674" t="s">
        <v>8321</v>
      </c>
      <c r="S674">
        <v>1420088340</v>
      </c>
      <c r="T674">
        <v>1417410964</v>
      </c>
      <c r="U674" s="11">
        <f t="shared" si="50"/>
        <v>42005.207638888889</v>
      </c>
      <c r="V674" s="11">
        <f t="shared" si="51"/>
        <v>41974.219490740739</v>
      </c>
      <c r="W674">
        <f t="shared" si="53"/>
        <v>2014</v>
      </c>
    </row>
    <row r="675" spans="1:23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52"/>
        <v>2.0500000000000002E-3</v>
      </c>
      <c r="P675" s="6">
        <f t="shared" si="54"/>
        <v>68.333333333333329</v>
      </c>
      <c r="Q675" t="s">
        <v>8319</v>
      </c>
      <c r="R675" t="s">
        <v>8321</v>
      </c>
      <c r="S675">
        <v>1409602217</v>
      </c>
      <c r="T675">
        <v>1405714217</v>
      </c>
      <c r="U675" s="11">
        <f t="shared" si="50"/>
        <v>41883.840474537035</v>
      </c>
      <c r="V675" s="11">
        <f t="shared" si="51"/>
        <v>41838.840474537035</v>
      </c>
      <c r="W675">
        <f t="shared" si="53"/>
        <v>2014</v>
      </c>
    </row>
    <row r="676" spans="1:23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52"/>
        <v>2.9999999999999997E-4</v>
      </c>
      <c r="P676" s="6">
        <f t="shared" si="54"/>
        <v>7.5</v>
      </c>
      <c r="Q676" t="s">
        <v>8319</v>
      </c>
      <c r="R676" t="s">
        <v>8321</v>
      </c>
      <c r="S676">
        <v>1407811627</v>
      </c>
      <c r="T676">
        <v>1402627627</v>
      </c>
      <c r="U676" s="11">
        <f t="shared" si="50"/>
        <v>41863.116053240738</v>
      </c>
      <c r="V676" s="11">
        <f t="shared" si="51"/>
        <v>41803.116053240738</v>
      </c>
      <c r="W676">
        <f t="shared" si="53"/>
        <v>2014</v>
      </c>
    </row>
    <row r="677" spans="1:23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52"/>
        <v>0.14849999999999999</v>
      </c>
      <c r="P677" s="6">
        <f t="shared" si="54"/>
        <v>34.269230769230766</v>
      </c>
      <c r="Q677" t="s">
        <v>8319</v>
      </c>
      <c r="R677" t="s">
        <v>8321</v>
      </c>
      <c r="S677">
        <v>1420095540</v>
      </c>
      <c r="T677">
        <v>1417558804</v>
      </c>
      <c r="U677" s="11">
        <f t="shared" si="50"/>
        <v>42005.290972222225</v>
      </c>
      <c r="V677" s="11">
        <f t="shared" si="51"/>
        <v>41975.930601851855</v>
      </c>
      <c r="W677">
        <f t="shared" si="53"/>
        <v>2014</v>
      </c>
    </row>
    <row r="678" spans="1:23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52"/>
        <v>1.4710000000000001E-2</v>
      </c>
      <c r="P678" s="6">
        <f t="shared" si="54"/>
        <v>61.291666666666664</v>
      </c>
      <c r="Q678" t="s">
        <v>8319</v>
      </c>
      <c r="R678" t="s">
        <v>8321</v>
      </c>
      <c r="S678">
        <v>1423333581</v>
      </c>
      <c r="T678">
        <v>1420741581</v>
      </c>
      <c r="U678" s="11">
        <f t="shared" si="50"/>
        <v>42042.768298611118</v>
      </c>
      <c r="V678" s="11">
        <f t="shared" si="51"/>
        <v>42012.768298611118</v>
      </c>
      <c r="W678">
        <f t="shared" si="53"/>
        <v>2015</v>
      </c>
    </row>
    <row r="679" spans="1:23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52"/>
        <v>0.25584000000000001</v>
      </c>
      <c r="P679" s="6">
        <f t="shared" si="54"/>
        <v>133.25</v>
      </c>
      <c r="Q679" t="s">
        <v>8319</v>
      </c>
      <c r="R679" t="s">
        <v>8321</v>
      </c>
      <c r="S679">
        <v>1467106895</v>
      </c>
      <c r="T679">
        <v>1463218895</v>
      </c>
      <c r="U679" s="11">
        <f t="shared" si="50"/>
        <v>42549.403877314813</v>
      </c>
      <c r="V679" s="11">
        <f t="shared" si="51"/>
        <v>42504.403877314813</v>
      </c>
      <c r="W679">
        <f t="shared" si="53"/>
        <v>2016</v>
      </c>
    </row>
    <row r="680" spans="1:23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52"/>
        <v>3.8206896551724136E-2</v>
      </c>
      <c r="P680" s="6">
        <f t="shared" si="54"/>
        <v>65.17647058823529</v>
      </c>
      <c r="Q680" t="s">
        <v>8319</v>
      </c>
      <c r="R680" t="s">
        <v>8321</v>
      </c>
      <c r="S680">
        <v>1463821338</v>
      </c>
      <c r="T680">
        <v>1461229338</v>
      </c>
      <c r="U680" s="11">
        <f t="shared" si="50"/>
        <v>42511.376597222217</v>
      </c>
      <c r="V680" s="11">
        <f t="shared" si="51"/>
        <v>42481.376597222217</v>
      </c>
      <c r="W680">
        <f t="shared" si="53"/>
        <v>2016</v>
      </c>
    </row>
    <row r="681" spans="1:23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52"/>
        <v>0.15485964912280703</v>
      </c>
      <c r="P681" s="6">
        <f t="shared" si="54"/>
        <v>93.90425531914893</v>
      </c>
      <c r="Q681" t="s">
        <v>8319</v>
      </c>
      <c r="R681" t="s">
        <v>8321</v>
      </c>
      <c r="S681">
        <v>1472920909</v>
      </c>
      <c r="T681">
        <v>1467736909</v>
      </c>
      <c r="U681" s="11">
        <f t="shared" si="50"/>
        <v>42616.695706018523</v>
      </c>
      <c r="V681" s="11">
        <f t="shared" si="51"/>
        <v>42556.695706018523</v>
      </c>
      <c r="W681">
        <f t="shared" si="53"/>
        <v>2016</v>
      </c>
    </row>
    <row r="682" spans="1:23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52"/>
        <v>0.25912000000000002</v>
      </c>
      <c r="P682" s="6">
        <f t="shared" si="54"/>
        <v>150.65116279069767</v>
      </c>
      <c r="Q682" t="s">
        <v>8319</v>
      </c>
      <c r="R682" t="s">
        <v>8321</v>
      </c>
      <c r="S682">
        <v>1410955331</v>
      </c>
      <c r="T682">
        <v>1407931331</v>
      </c>
      <c r="U682" s="11">
        <f t="shared" si="50"/>
        <v>41899.501516203702</v>
      </c>
      <c r="V682" s="11">
        <f t="shared" si="51"/>
        <v>41864.501516203702</v>
      </c>
      <c r="W682">
        <f t="shared" si="53"/>
        <v>2014</v>
      </c>
    </row>
    <row r="683" spans="1:23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52"/>
        <v>4.0000000000000002E-4</v>
      </c>
      <c r="P683" s="6">
        <f t="shared" si="54"/>
        <v>1</v>
      </c>
      <c r="Q683" t="s">
        <v>8319</v>
      </c>
      <c r="R683" t="s">
        <v>8321</v>
      </c>
      <c r="S683">
        <v>1477509604</v>
      </c>
      <c r="T683">
        <v>1474917604</v>
      </c>
      <c r="U683" s="11">
        <f t="shared" si="50"/>
        <v>42669.805601851855</v>
      </c>
      <c r="V683" s="11">
        <f t="shared" si="51"/>
        <v>42639.805601851855</v>
      </c>
      <c r="W683">
        <f t="shared" si="53"/>
        <v>2016</v>
      </c>
    </row>
    <row r="684" spans="1:23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52"/>
        <v>1.06E-3</v>
      </c>
      <c r="P684" s="6">
        <f t="shared" si="54"/>
        <v>13.25</v>
      </c>
      <c r="Q684" t="s">
        <v>8319</v>
      </c>
      <c r="R684" t="s">
        <v>8321</v>
      </c>
      <c r="S684">
        <v>1489512122</v>
      </c>
      <c r="T684">
        <v>1486923722</v>
      </c>
      <c r="U684" s="11">
        <f t="shared" si="50"/>
        <v>42808.723634259266</v>
      </c>
      <c r="V684" s="11">
        <f t="shared" si="51"/>
        <v>42778.765300925923</v>
      </c>
      <c r="W684">
        <f t="shared" si="53"/>
        <v>2017</v>
      </c>
    </row>
    <row r="685" spans="1:23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52"/>
        <v>8.5142857142857138E-3</v>
      </c>
      <c r="P685" s="6">
        <f t="shared" si="54"/>
        <v>99.333333333333329</v>
      </c>
      <c r="Q685" t="s">
        <v>8319</v>
      </c>
      <c r="R685" t="s">
        <v>8321</v>
      </c>
      <c r="S685">
        <v>1477949764</v>
      </c>
      <c r="T685">
        <v>1474493764</v>
      </c>
      <c r="U685" s="11">
        <f t="shared" si="50"/>
        <v>42674.900046296301</v>
      </c>
      <c r="V685" s="11">
        <f t="shared" si="51"/>
        <v>42634.900046296301</v>
      </c>
      <c r="W685">
        <f t="shared" si="53"/>
        <v>2016</v>
      </c>
    </row>
    <row r="686" spans="1:23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52"/>
        <v>7.4837500000000001E-2</v>
      </c>
      <c r="P686" s="6">
        <f t="shared" si="54"/>
        <v>177.39259259259259</v>
      </c>
      <c r="Q686" t="s">
        <v>8319</v>
      </c>
      <c r="R686" t="s">
        <v>8321</v>
      </c>
      <c r="S686">
        <v>1406257200</v>
      </c>
      <c r="T686">
        <v>1403176891</v>
      </c>
      <c r="U686" s="11">
        <f t="shared" si="50"/>
        <v>41845.125</v>
      </c>
      <c r="V686" s="11">
        <f t="shared" si="51"/>
        <v>41809.473275462966</v>
      </c>
      <c r="W686">
        <f t="shared" si="53"/>
        <v>2014</v>
      </c>
    </row>
    <row r="687" spans="1:23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52"/>
        <v>0.27650000000000002</v>
      </c>
      <c r="P687" s="6">
        <f t="shared" si="54"/>
        <v>55.3</v>
      </c>
      <c r="Q687" t="s">
        <v>8319</v>
      </c>
      <c r="R687" t="s">
        <v>8321</v>
      </c>
      <c r="S687">
        <v>1421095672</v>
      </c>
      <c r="T687">
        <v>1417207672</v>
      </c>
      <c r="U687" s="11">
        <f t="shared" si="50"/>
        <v>42016.866574074069</v>
      </c>
      <c r="V687" s="11">
        <f t="shared" si="51"/>
        <v>41971.866574074069</v>
      </c>
      <c r="W687">
        <f t="shared" si="53"/>
        <v>2014</v>
      </c>
    </row>
    <row r="688" spans="1:23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52"/>
        <v>0</v>
      </c>
      <c r="P688" s="6">
        <f t="shared" si="54"/>
        <v>0</v>
      </c>
      <c r="Q688" t="s">
        <v>8319</v>
      </c>
      <c r="R688" t="s">
        <v>8321</v>
      </c>
      <c r="S688">
        <v>1438618170</v>
      </c>
      <c r="T688">
        <v>1436026170</v>
      </c>
      <c r="U688" s="11">
        <f t="shared" si="50"/>
        <v>42219.673263888893</v>
      </c>
      <c r="V688" s="11">
        <f t="shared" si="51"/>
        <v>42189.673263888893</v>
      </c>
      <c r="W688">
        <f t="shared" si="53"/>
        <v>2015</v>
      </c>
    </row>
    <row r="689" spans="1:23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52"/>
        <v>3.5499999999999997E-2</v>
      </c>
      <c r="P689" s="6">
        <f t="shared" si="54"/>
        <v>591.66666666666663</v>
      </c>
      <c r="Q689" t="s">
        <v>8319</v>
      </c>
      <c r="R689" t="s">
        <v>8321</v>
      </c>
      <c r="S689">
        <v>1486317653</v>
      </c>
      <c r="T689">
        <v>1481133653</v>
      </c>
      <c r="U689" s="11">
        <f t="shared" si="50"/>
        <v>42771.750613425931</v>
      </c>
      <c r="V689" s="11">
        <f t="shared" si="51"/>
        <v>42711.750613425931</v>
      </c>
      <c r="W689">
        <f t="shared" si="53"/>
        <v>2016</v>
      </c>
    </row>
    <row r="690" spans="1:23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52"/>
        <v>0.72989999999999999</v>
      </c>
      <c r="P690" s="6">
        <f t="shared" si="54"/>
        <v>405.5</v>
      </c>
      <c r="Q690" t="s">
        <v>8319</v>
      </c>
      <c r="R690" t="s">
        <v>8321</v>
      </c>
      <c r="S690">
        <v>1444876253</v>
      </c>
      <c r="T690">
        <v>1442284253</v>
      </c>
      <c r="U690" s="11">
        <f t="shared" si="50"/>
        <v>42292.104780092588</v>
      </c>
      <c r="V690" s="11">
        <f t="shared" si="51"/>
        <v>42262.104780092588</v>
      </c>
      <c r="W690">
        <f t="shared" si="53"/>
        <v>2015</v>
      </c>
    </row>
    <row r="691" spans="1:23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52"/>
        <v>0.57648750000000004</v>
      </c>
      <c r="P691" s="6">
        <f t="shared" si="54"/>
        <v>343.14732142857144</v>
      </c>
      <c r="Q691" t="s">
        <v>8319</v>
      </c>
      <c r="R691" t="s">
        <v>8321</v>
      </c>
      <c r="S691">
        <v>1481173140</v>
      </c>
      <c r="T691">
        <v>1478016097</v>
      </c>
      <c r="U691" s="11">
        <f t="shared" si="50"/>
        <v>42712.207638888889</v>
      </c>
      <c r="V691" s="11">
        <f t="shared" si="51"/>
        <v>42675.66778935185</v>
      </c>
      <c r="W691">
        <f t="shared" si="53"/>
        <v>2016</v>
      </c>
    </row>
    <row r="692" spans="1:23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52"/>
        <v>0.1234</v>
      </c>
      <c r="P692" s="6">
        <f t="shared" si="54"/>
        <v>72.588235294117652</v>
      </c>
      <c r="Q692" t="s">
        <v>8319</v>
      </c>
      <c r="R692" t="s">
        <v>8321</v>
      </c>
      <c r="S692">
        <v>1473400800</v>
      </c>
      <c r="T692">
        <v>1469718841</v>
      </c>
      <c r="U692" s="11">
        <f t="shared" si="50"/>
        <v>42622.25</v>
      </c>
      <c r="V692" s="11">
        <f t="shared" si="51"/>
        <v>42579.634733796294</v>
      </c>
      <c r="W692">
        <f t="shared" si="53"/>
        <v>2016</v>
      </c>
    </row>
    <row r="693" spans="1:23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52"/>
        <v>5.1999999999999998E-3</v>
      </c>
      <c r="P693" s="6">
        <f t="shared" si="54"/>
        <v>26</v>
      </c>
      <c r="Q693" t="s">
        <v>8319</v>
      </c>
      <c r="R693" t="s">
        <v>8321</v>
      </c>
      <c r="S693">
        <v>1435711246</v>
      </c>
      <c r="T693">
        <v>1433292046</v>
      </c>
      <c r="U693" s="11">
        <f t="shared" si="50"/>
        <v>42186.028310185182</v>
      </c>
      <c r="V693" s="11">
        <f t="shared" si="51"/>
        <v>42158.028310185182</v>
      </c>
      <c r="W693">
        <f t="shared" si="53"/>
        <v>2015</v>
      </c>
    </row>
    <row r="694" spans="1:23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52"/>
        <v>6.5299999999999997E-2</v>
      </c>
      <c r="P694" s="6">
        <f t="shared" si="54"/>
        <v>6.4975124378109452</v>
      </c>
      <c r="Q694" t="s">
        <v>8319</v>
      </c>
      <c r="R694" t="s">
        <v>8321</v>
      </c>
      <c r="S694">
        <v>1482397263</v>
      </c>
      <c r="T694">
        <v>1479805263</v>
      </c>
      <c r="U694" s="11">
        <f t="shared" si="50"/>
        <v>42726.37572916667</v>
      </c>
      <c r="V694" s="11">
        <f t="shared" si="51"/>
        <v>42696.37572916667</v>
      </c>
      <c r="W694">
        <f t="shared" si="53"/>
        <v>2016</v>
      </c>
    </row>
    <row r="695" spans="1:23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52"/>
        <v>0.35338000000000003</v>
      </c>
      <c r="P695" s="6">
        <f t="shared" si="54"/>
        <v>119.38513513513513</v>
      </c>
      <c r="Q695" t="s">
        <v>8319</v>
      </c>
      <c r="R695" t="s">
        <v>8321</v>
      </c>
      <c r="S695">
        <v>1430421827</v>
      </c>
      <c r="T695">
        <v>1427829827</v>
      </c>
      <c r="U695" s="11">
        <f t="shared" si="50"/>
        <v>42124.808182870373</v>
      </c>
      <c r="V695" s="11">
        <f t="shared" si="51"/>
        <v>42094.808182870373</v>
      </c>
      <c r="W695">
        <f t="shared" si="53"/>
        <v>2015</v>
      </c>
    </row>
    <row r="696" spans="1:23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52"/>
        <v>3.933333333333333E-3</v>
      </c>
      <c r="P696" s="6">
        <f t="shared" si="54"/>
        <v>84.285714285714292</v>
      </c>
      <c r="Q696" t="s">
        <v>8319</v>
      </c>
      <c r="R696" t="s">
        <v>8321</v>
      </c>
      <c r="S696">
        <v>1485964559</v>
      </c>
      <c r="T696">
        <v>1483372559</v>
      </c>
      <c r="U696" s="11">
        <f t="shared" si="50"/>
        <v>42767.663877314815</v>
      </c>
      <c r="V696" s="11">
        <f t="shared" si="51"/>
        <v>42737.663877314815</v>
      </c>
      <c r="W696">
        <f t="shared" si="53"/>
        <v>2017</v>
      </c>
    </row>
    <row r="697" spans="1:23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52"/>
        <v>1.06E-2</v>
      </c>
      <c r="P697" s="6">
        <f t="shared" si="54"/>
        <v>90.857142857142861</v>
      </c>
      <c r="Q697" t="s">
        <v>8319</v>
      </c>
      <c r="R697" t="s">
        <v>8321</v>
      </c>
      <c r="S697">
        <v>1414758620</v>
      </c>
      <c r="T697">
        <v>1412166620</v>
      </c>
      <c r="U697" s="11">
        <f t="shared" si="50"/>
        <v>41943.521064814813</v>
      </c>
      <c r="V697" s="11">
        <f t="shared" si="51"/>
        <v>41913.521064814813</v>
      </c>
      <c r="W697">
        <f t="shared" si="53"/>
        <v>2014</v>
      </c>
    </row>
    <row r="698" spans="1:23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52"/>
        <v>5.7142857142857145E-6</v>
      </c>
      <c r="P698" s="6">
        <f t="shared" si="54"/>
        <v>1</v>
      </c>
      <c r="Q698" t="s">
        <v>8319</v>
      </c>
      <c r="R698" t="s">
        <v>8321</v>
      </c>
      <c r="S698">
        <v>1406326502</v>
      </c>
      <c r="T698">
        <v>1403734502</v>
      </c>
      <c r="U698" s="11">
        <f t="shared" si="50"/>
        <v>41845.927106481482</v>
      </c>
      <c r="V698" s="11">
        <f t="shared" si="51"/>
        <v>41815.927106481482</v>
      </c>
      <c r="W698">
        <f t="shared" si="53"/>
        <v>2014</v>
      </c>
    </row>
    <row r="699" spans="1:23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52"/>
        <v>0.46379999999999999</v>
      </c>
      <c r="P699" s="6">
        <f t="shared" si="54"/>
        <v>20.342105263157894</v>
      </c>
      <c r="Q699" t="s">
        <v>8319</v>
      </c>
      <c r="R699" t="s">
        <v>8321</v>
      </c>
      <c r="S699">
        <v>1454502789</v>
      </c>
      <c r="T699">
        <v>1453206789</v>
      </c>
      <c r="U699" s="11">
        <f t="shared" si="50"/>
        <v>42403.523020833338</v>
      </c>
      <c r="V699" s="11">
        <f t="shared" si="51"/>
        <v>42388.523020833338</v>
      </c>
      <c r="W699">
        <f t="shared" si="53"/>
        <v>2016</v>
      </c>
    </row>
    <row r="700" spans="1:23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52"/>
        <v>0.15390000000000001</v>
      </c>
      <c r="P700" s="6">
        <f t="shared" si="54"/>
        <v>530.68965517241384</v>
      </c>
      <c r="Q700" t="s">
        <v>8319</v>
      </c>
      <c r="R700" t="s">
        <v>8321</v>
      </c>
      <c r="S700">
        <v>1411005600</v>
      </c>
      <c r="T700">
        <v>1408141245</v>
      </c>
      <c r="U700" s="11">
        <f t="shared" si="50"/>
        <v>41900.083333333336</v>
      </c>
      <c r="V700" s="11">
        <f t="shared" si="51"/>
        <v>41866.931076388886</v>
      </c>
      <c r="W700">
        <f t="shared" si="53"/>
        <v>2014</v>
      </c>
    </row>
    <row r="701" spans="1:23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52"/>
        <v>0.824221076923077</v>
      </c>
      <c r="P701" s="6">
        <f t="shared" si="54"/>
        <v>120.39184269662923</v>
      </c>
      <c r="Q701" t="s">
        <v>8319</v>
      </c>
      <c r="R701" t="s">
        <v>8321</v>
      </c>
      <c r="S701">
        <v>1385136000</v>
      </c>
      <c r="T701">
        <v>1381923548</v>
      </c>
      <c r="U701" s="11">
        <f t="shared" si="50"/>
        <v>41600.666666666664</v>
      </c>
      <c r="V701" s="11">
        <f t="shared" si="51"/>
        <v>41563.485509259262</v>
      </c>
      <c r="W701">
        <f t="shared" si="53"/>
        <v>2013</v>
      </c>
    </row>
    <row r="702" spans="1:23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52"/>
        <v>2.6866666666666667E-2</v>
      </c>
      <c r="P702" s="6">
        <f t="shared" si="54"/>
        <v>13</v>
      </c>
      <c r="Q702" t="s">
        <v>8319</v>
      </c>
      <c r="R702" t="s">
        <v>8321</v>
      </c>
      <c r="S702">
        <v>1484065881</v>
      </c>
      <c r="T702">
        <v>1481473881</v>
      </c>
      <c r="U702" s="11">
        <f t="shared" si="50"/>
        <v>42745.688437500001</v>
      </c>
      <c r="V702" s="11">
        <f t="shared" si="51"/>
        <v>42715.688437500001</v>
      </c>
      <c r="W702">
        <f t="shared" si="53"/>
        <v>2016</v>
      </c>
    </row>
    <row r="703" spans="1:23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52"/>
        <v>0.26600000000000001</v>
      </c>
      <c r="P703" s="6">
        <f t="shared" si="54"/>
        <v>291.33333333333331</v>
      </c>
      <c r="Q703" t="s">
        <v>8319</v>
      </c>
      <c r="R703" t="s">
        <v>8321</v>
      </c>
      <c r="S703">
        <v>1406130880</v>
      </c>
      <c r="T703">
        <v>1403538880</v>
      </c>
      <c r="U703" s="11">
        <f t="shared" si="50"/>
        <v>41843.662962962961</v>
      </c>
      <c r="V703" s="11">
        <f t="shared" si="51"/>
        <v>41813.662962962961</v>
      </c>
      <c r="W703">
        <f t="shared" si="53"/>
        <v>2014</v>
      </c>
    </row>
    <row r="704" spans="1:23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52"/>
        <v>0.30813400000000002</v>
      </c>
      <c r="P704" s="6">
        <f t="shared" si="54"/>
        <v>124.9191891891892</v>
      </c>
      <c r="Q704" t="s">
        <v>8319</v>
      </c>
      <c r="R704" t="s">
        <v>8321</v>
      </c>
      <c r="S704">
        <v>1480011987</v>
      </c>
      <c r="T704">
        <v>1477416387</v>
      </c>
      <c r="U704" s="11">
        <f t="shared" si="50"/>
        <v>42698.768368055549</v>
      </c>
      <c r="V704" s="11">
        <f t="shared" si="51"/>
        <v>42668.726701388892</v>
      </c>
      <c r="W704">
        <f t="shared" si="53"/>
        <v>2016</v>
      </c>
    </row>
    <row r="705" spans="1:23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52"/>
        <v>5.5800000000000002E-2</v>
      </c>
      <c r="P705" s="6">
        <f t="shared" si="54"/>
        <v>119.57142857142857</v>
      </c>
      <c r="Q705" t="s">
        <v>8319</v>
      </c>
      <c r="R705" t="s">
        <v>8321</v>
      </c>
      <c r="S705">
        <v>1485905520</v>
      </c>
      <c r="T705">
        <v>1481150949</v>
      </c>
      <c r="U705" s="11">
        <f t="shared" si="50"/>
        <v>42766.98055555555</v>
      </c>
      <c r="V705" s="11">
        <f t="shared" si="51"/>
        <v>42711.950798611113</v>
      </c>
      <c r="W705">
        <f t="shared" si="53"/>
        <v>2016</v>
      </c>
    </row>
    <row r="706" spans="1:23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52"/>
        <v>8.7454545454545458E-3</v>
      </c>
      <c r="P706" s="6">
        <f t="shared" si="54"/>
        <v>120.25</v>
      </c>
      <c r="Q706" t="s">
        <v>8319</v>
      </c>
      <c r="R706" t="s">
        <v>8321</v>
      </c>
      <c r="S706">
        <v>1487565468</v>
      </c>
      <c r="T706">
        <v>1482381468</v>
      </c>
      <c r="U706" s="11">
        <f t="shared" ref="U706:U769" si="55">(((S706/60)/60)/24)+DATE(1970,1,1)</f>
        <v>42786.192916666667</v>
      </c>
      <c r="V706" s="11">
        <f t="shared" ref="V706:V769" si="56">(((T706/60)/60)/24)+DATE(1970,1,1)</f>
        <v>42726.192916666667</v>
      </c>
      <c r="W706">
        <f t="shared" si="53"/>
        <v>2016</v>
      </c>
    </row>
    <row r="707" spans="1:23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57">E707/D707</f>
        <v>9.7699999999999992E-3</v>
      </c>
      <c r="P707" s="6">
        <f t="shared" si="54"/>
        <v>195.4</v>
      </c>
      <c r="Q707" t="s">
        <v>8319</v>
      </c>
      <c r="R707" t="s">
        <v>8321</v>
      </c>
      <c r="S707">
        <v>1484999278</v>
      </c>
      <c r="T707">
        <v>1482407278</v>
      </c>
      <c r="U707" s="11">
        <f t="shared" si="55"/>
        <v>42756.491643518515</v>
      </c>
      <c r="V707" s="11">
        <f t="shared" si="56"/>
        <v>42726.491643518515</v>
      </c>
      <c r="W707">
        <f t="shared" ref="W707:W770" si="58">YEAR(V707)</f>
        <v>2016</v>
      </c>
    </row>
    <row r="708" spans="1:23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57"/>
        <v>0</v>
      </c>
      <c r="P708" s="6">
        <f t="shared" ref="P708:P771" si="59">IFERROR(E708/L708,0)</f>
        <v>0</v>
      </c>
      <c r="Q708" t="s">
        <v>8319</v>
      </c>
      <c r="R708" t="s">
        <v>8321</v>
      </c>
      <c r="S708">
        <v>1481740740</v>
      </c>
      <c r="T708">
        <v>1478130783</v>
      </c>
      <c r="U708" s="11">
        <f t="shared" si="55"/>
        <v>42718.777083333334</v>
      </c>
      <c r="V708" s="11">
        <f t="shared" si="56"/>
        <v>42676.995173611111</v>
      </c>
      <c r="W708">
        <f t="shared" si="58"/>
        <v>2016</v>
      </c>
    </row>
    <row r="709" spans="1:23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57"/>
        <v>0.78927352941176465</v>
      </c>
      <c r="P709" s="6">
        <f t="shared" si="59"/>
        <v>117.69868421052631</v>
      </c>
      <c r="Q709" t="s">
        <v>8319</v>
      </c>
      <c r="R709" t="s">
        <v>8321</v>
      </c>
      <c r="S709">
        <v>1483286127</v>
      </c>
      <c r="T709">
        <v>1479830127</v>
      </c>
      <c r="U709" s="11">
        <f t="shared" si="55"/>
        <v>42736.663506944446</v>
      </c>
      <c r="V709" s="11">
        <f t="shared" si="56"/>
        <v>42696.663506944446</v>
      </c>
      <c r="W709">
        <f t="shared" si="58"/>
        <v>2016</v>
      </c>
    </row>
    <row r="710" spans="1:23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57"/>
        <v>0.22092500000000001</v>
      </c>
      <c r="P710" s="6">
        <f t="shared" si="59"/>
        <v>23.948509485094849</v>
      </c>
      <c r="Q710" t="s">
        <v>8319</v>
      </c>
      <c r="R710" t="s">
        <v>8321</v>
      </c>
      <c r="S710">
        <v>1410616600</v>
      </c>
      <c r="T710">
        <v>1405432600</v>
      </c>
      <c r="U710" s="11">
        <f t="shared" si="55"/>
        <v>41895.581018518518</v>
      </c>
      <c r="V710" s="11">
        <f t="shared" si="56"/>
        <v>41835.581018518518</v>
      </c>
      <c r="W710">
        <f t="shared" si="58"/>
        <v>2014</v>
      </c>
    </row>
    <row r="711" spans="1:23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57"/>
        <v>4.0666666666666663E-3</v>
      </c>
      <c r="P711" s="6">
        <f t="shared" si="59"/>
        <v>30.5</v>
      </c>
      <c r="Q711" t="s">
        <v>8319</v>
      </c>
      <c r="R711" t="s">
        <v>8321</v>
      </c>
      <c r="S711">
        <v>1417741159</v>
      </c>
      <c r="T711">
        <v>1415149159</v>
      </c>
      <c r="U711" s="11">
        <f t="shared" si="55"/>
        <v>41978.041192129633</v>
      </c>
      <c r="V711" s="11">
        <f t="shared" si="56"/>
        <v>41948.041192129633</v>
      </c>
      <c r="W711">
        <f t="shared" si="58"/>
        <v>2014</v>
      </c>
    </row>
    <row r="712" spans="1:23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57"/>
        <v>0</v>
      </c>
      <c r="P712" s="6">
        <f t="shared" si="59"/>
        <v>0</v>
      </c>
      <c r="Q712" t="s">
        <v>8319</v>
      </c>
      <c r="R712" t="s">
        <v>8321</v>
      </c>
      <c r="S712">
        <v>1408495440</v>
      </c>
      <c r="T712">
        <v>1405640302</v>
      </c>
      <c r="U712" s="11">
        <f t="shared" si="55"/>
        <v>41871.030555555553</v>
      </c>
      <c r="V712" s="11">
        <f t="shared" si="56"/>
        <v>41837.984976851854</v>
      </c>
      <c r="W712">
        <f t="shared" si="58"/>
        <v>2014</v>
      </c>
    </row>
    <row r="713" spans="1:23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57"/>
        <v>0.33790999999999999</v>
      </c>
      <c r="P713" s="6">
        <f t="shared" si="59"/>
        <v>99.973372781065095</v>
      </c>
      <c r="Q713" t="s">
        <v>8319</v>
      </c>
      <c r="R713" t="s">
        <v>8321</v>
      </c>
      <c r="S713">
        <v>1481716868</v>
      </c>
      <c r="T713">
        <v>1478257268</v>
      </c>
      <c r="U713" s="11">
        <f t="shared" si="55"/>
        <v>42718.500787037032</v>
      </c>
      <c r="V713" s="11">
        <f t="shared" si="56"/>
        <v>42678.459120370375</v>
      </c>
      <c r="W713">
        <f t="shared" si="58"/>
        <v>2016</v>
      </c>
    </row>
    <row r="714" spans="1:23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57"/>
        <v>2.1649484536082476E-3</v>
      </c>
      <c r="P714" s="6">
        <f t="shared" si="59"/>
        <v>26.25</v>
      </c>
      <c r="Q714" t="s">
        <v>8319</v>
      </c>
      <c r="R714" t="s">
        <v>8321</v>
      </c>
      <c r="S714">
        <v>1455466832</v>
      </c>
      <c r="T714">
        <v>1452874832</v>
      </c>
      <c r="U714" s="11">
        <f t="shared" si="55"/>
        <v>42414.680925925932</v>
      </c>
      <c r="V714" s="11">
        <f t="shared" si="56"/>
        <v>42384.680925925932</v>
      </c>
      <c r="W714">
        <f t="shared" si="58"/>
        <v>2016</v>
      </c>
    </row>
    <row r="715" spans="1:23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57"/>
        <v>7.9600000000000001E-3</v>
      </c>
      <c r="P715" s="6">
        <f t="shared" si="59"/>
        <v>199</v>
      </c>
      <c r="Q715" t="s">
        <v>8319</v>
      </c>
      <c r="R715" t="s">
        <v>8321</v>
      </c>
      <c r="S715">
        <v>1465130532</v>
      </c>
      <c r="T715">
        <v>1462538532</v>
      </c>
      <c r="U715" s="11">
        <f t="shared" si="55"/>
        <v>42526.529305555552</v>
      </c>
      <c r="V715" s="11">
        <f t="shared" si="56"/>
        <v>42496.529305555552</v>
      </c>
      <c r="W715">
        <f t="shared" si="58"/>
        <v>2016</v>
      </c>
    </row>
    <row r="716" spans="1:23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57"/>
        <v>0.14993333333333334</v>
      </c>
      <c r="P716" s="6">
        <f t="shared" si="59"/>
        <v>80.321428571428569</v>
      </c>
      <c r="Q716" t="s">
        <v>8319</v>
      </c>
      <c r="R716" t="s">
        <v>8321</v>
      </c>
      <c r="S716">
        <v>1488308082</v>
      </c>
      <c r="T716">
        <v>1483124082</v>
      </c>
      <c r="U716" s="11">
        <f t="shared" si="55"/>
        <v>42794.787986111114</v>
      </c>
      <c r="V716" s="11">
        <f t="shared" si="56"/>
        <v>42734.787986111114</v>
      </c>
      <c r="W716">
        <f t="shared" si="58"/>
        <v>2016</v>
      </c>
    </row>
    <row r="717" spans="1:23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57"/>
        <v>5.0509090909090906E-2</v>
      </c>
      <c r="P717" s="6">
        <f t="shared" si="59"/>
        <v>115.75</v>
      </c>
      <c r="Q717" t="s">
        <v>8319</v>
      </c>
      <c r="R717" t="s">
        <v>8321</v>
      </c>
      <c r="S717">
        <v>1446693040</v>
      </c>
      <c r="T717">
        <v>1443233440</v>
      </c>
      <c r="U717" s="11">
        <f t="shared" si="55"/>
        <v>42313.132407407407</v>
      </c>
      <c r="V717" s="11">
        <f t="shared" si="56"/>
        <v>42273.090740740736</v>
      </c>
      <c r="W717">
        <f t="shared" si="58"/>
        <v>2015</v>
      </c>
    </row>
    <row r="718" spans="1:23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57"/>
        <v>0.10214285714285715</v>
      </c>
      <c r="P718" s="6">
        <f t="shared" si="59"/>
        <v>44.6875</v>
      </c>
      <c r="Q718" t="s">
        <v>8319</v>
      </c>
      <c r="R718" t="s">
        <v>8321</v>
      </c>
      <c r="S718">
        <v>1417392000</v>
      </c>
      <c r="T718">
        <v>1414511307</v>
      </c>
      <c r="U718" s="11">
        <f t="shared" si="55"/>
        <v>41974</v>
      </c>
      <c r="V718" s="11">
        <f t="shared" si="56"/>
        <v>41940.658645833333</v>
      </c>
      <c r="W718">
        <f t="shared" si="58"/>
        <v>2014</v>
      </c>
    </row>
    <row r="719" spans="1:23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57"/>
        <v>3.0500000000000002E-3</v>
      </c>
      <c r="P719" s="6">
        <f t="shared" si="59"/>
        <v>76.25</v>
      </c>
      <c r="Q719" t="s">
        <v>8319</v>
      </c>
      <c r="R719" t="s">
        <v>8321</v>
      </c>
      <c r="S719">
        <v>1409949002</v>
      </c>
      <c r="T719">
        <v>1407357002</v>
      </c>
      <c r="U719" s="11">
        <f t="shared" si="55"/>
        <v>41887.854189814818</v>
      </c>
      <c r="V719" s="11">
        <f t="shared" si="56"/>
        <v>41857.854189814818</v>
      </c>
      <c r="W719">
        <f t="shared" si="58"/>
        <v>2014</v>
      </c>
    </row>
    <row r="720" spans="1:23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57"/>
        <v>7.4999999999999997E-3</v>
      </c>
      <c r="P720" s="6">
        <f t="shared" si="59"/>
        <v>22.5</v>
      </c>
      <c r="Q720" t="s">
        <v>8319</v>
      </c>
      <c r="R720" t="s">
        <v>8321</v>
      </c>
      <c r="S720">
        <v>1487397540</v>
      </c>
      <c r="T720">
        <v>1484684247</v>
      </c>
      <c r="U720" s="11">
        <f t="shared" si="55"/>
        <v>42784.249305555553</v>
      </c>
      <c r="V720" s="11">
        <f t="shared" si="56"/>
        <v>42752.845451388886</v>
      </c>
      <c r="W720">
        <f t="shared" si="58"/>
        <v>2017</v>
      </c>
    </row>
    <row r="721" spans="1:23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57"/>
        <v>1.2933333333333333E-2</v>
      </c>
      <c r="P721" s="6">
        <f t="shared" si="59"/>
        <v>19.399999999999999</v>
      </c>
      <c r="Q721" t="s">
        <v>8319</v>
      </c>
      <c r="R721" t="s">
        <v>8321</v>
      </c>
      <c r="S721">
        <v>1456189076</v>
      </c>
      <c r="T721">
        <v>1454979476</v>
      </c>
      <c r="U721" s="11">
        <f t="shared" si="55"/>
        <v>42423.040231481486</v>
      </c>
      <c r="V721" s="11">
        <f t="shared" si="56"/>
        <v>42409.040231481486</v>
      </c>
      <c r="W721">
        <f t="shared" si="58"/>
        <v>2016</v>
      </c>
    </row>
    <row r="722" spans="1:23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57"/>
        <v>1.4394736842105262</v>
      </c>
      <c r="P722" s="6">
        <f t="shared" si="59"/>
        <v>66.707317073170728</v>
      </c>
      <c r="Q722" t="s">
        <v>8322</v>
      </c>
      <c r="R722" t="s">
        <v>8323</v>
      </c>
      <c r="S722">
        <v>1327851291</v>
      </c>
      <c r="T722">
        <v>1325432091</v>
      </c>
      <c r="U722" s="11">
        <f t="shared" si="55"/>
        <v>40937.649201388893</v>
      </c>
      <c r="V722" s="11">
        <f t="shared" si="56"/>
        <v>40909.649201388893</v>
      </c>
      <c r="W722">
        <f t="shared" si="58"/>
        <v>2012</v>
      </c>
    </row>
    <row r="723" spans="1:23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57"/>
        <v>1.2210975609756098</v>
      </c>
      <c r="P723" s="6">
        <f t="shared" si="59"/>
        <v>84.142857142857139</v>
      </c>
      <c r="Q723" t="s">
        <v>8322</v>
      </c>
      <c r="R723" t="s">
        <v>8323</v>
      </c>
      <c r="S723">
        <v>1406900607</v>
      </c>
      <c r="T723">
        <v>1403012607</v>
      </c>
      <c r="U723" s="11">
        <f t="shared" si="55"/>
        <v>41852.571840277778</v>
      </c>
      <c r="V723" s="11">
        <f t="shared" si="56"/>
        <v>41807.571840277778</v>
      </c>
      <c r="W723">
        <f t="shared" si="58"/>
        <v>2014</v>
      </c>
    </row>
    <row r="724" spans="1:23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57"/>
        <v>1.3202400000000001</v>
      </c>
      <c r="P724" s="6">
        <f t="shared" si="59"/>
        <v>215.72549019607843</v>
      </c>
      <c r="Q724" t="s">
        <v>8322</v>
      </c>
      <c r="R724" t="s">
        <v>8323</v>
      </c>
      <c r="S724">
        <v>1333909178</v>
      </c>
      <c r="T724">
        <v>1331320778</v>
      </c>
      <c r="U724" s="11">
        <f t="shared" si="55"/>
        <v>41007.76363425926</v>
      </c>
      <c r="V724" s="11">
        <f t="shared" si="56"/>
        <v>40977.805300925924</v>
      </c>
      <c r="W724">
        <f t="shared" si="58"/>
        <v>2012</v>
      </c>
    </row>
    <row r="725" spans="1:23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57"/>
        <v>1.0938000000000001</v>
      </c>
      <c r="P725" s="6">
        <f t="shared" si="59"/>
        <v>54.69</v>
      </c>
      <c r="Q725" t="s">
        <v>8322</v>
      </c>
      <c r="R725" t="s">
        <v>8323</v>
      </c>
      <c r="S725">
        <v>1438228740</v>
      </c>
      <c r="T725">
        <v>1435606549</v>
      </c>
      <c r="U725" s="11">
        <f t="shared" si="55"/>
        <v>42215.165972222225</v>
      </c>
      <c r="V725" s="11">
        <f t="shared" si="56"/>
        <v>42184.816539351858</v>
      </c>
      <c r="W725">
        <f t="shared" si="58"/>
        <v>2015</v>
      </c>
    </row>
    <row r="726" spans="1:23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57"/>
        <v>1.0547157142857144</v>
      </c>
      <c r="P726" s="6">
        <f t="shared" si="59"/>
        <v>51.62944055944056</v>
      </c>
      <c r="Q726" t="s">
        <v>8322</v>
      </c>
      <c r="R726" t="s">
        <v>8323</v>
      </c>
      <c r="S726">
        <v>1309447163</v>
      </c>
      <c r="T726">
        <v>1306855163</v>
      </c>
      <c r="U726" s="11">
        <f t="shared" si="55"/>
        <v>40724.638460648144</v>
      </c>
      <c r="V726" s="11">
        <f t="shared" si="56"/>
        <v>40694.638460648144</v>
      </c>
      <c r="W726">
        <f t="shared" si="58"/>
        <v>2011</v>
      </c>
    </row>
    <row r="727" spans="1:23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57"/>
        <v>1.0035000000000001</v>
      </c>
      <c r="P727" s="6">
        <f t="shared" si="59"/>
        <v>143.35714285714286</v>
      </c>
      <c r="Q727" t="s">
        <v>8322</v>
      </c>
      <c r="R727" t="s">
        <v>8323</v>
      </c>
      <c r="S727">
        <v>1450018912</v>
      </c>
      <c r="T727">
        <v>1447426912</v>
      </c>
      <c r="U727" s="11">
        <f t="shared" si="55"/>
        <v>42351.626296296294</v>
      </c>
      <c r="V727" s="11">
        <f t="shared" si="56"/>
        <v>42321.626296296294</v>
      </c>
      <c r="W727">
        <f t="shared" si="58"/>
        <v>2015</v>
      </c>
    </row>
    <row r="728" spans="1:23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57"/>
        <v>1.014</v>
      </c>
      <c r="P728" s="6">
        <f t="shared" si="59"/>
        <v>72.428571428571431</v>
      </c>
      <c r="Q728" t="s">
        <v>8322</v>
      </c>
      <c r="R728" t="s">
        <v>8323</v>
      </c>
      <c r="S728">
        <v>1365728487</v>
      </c>
      <c r="T728">
        <v>1363136487</v>
      </c>
      <c r="U728" s="11">
        <f t="shared" si="55"/>
        <v>41376.042673611111</v>
      </c>
      <c r="V728" s="11">
        <f t="shared" si="56"/>
        <v>41346.042673611111</v>
      </c>
      <c r="W728">
        <f t="shared" si="58"/>
        <v>2013</v>
      </c>
    </row>
    <row r="729" spans="1:23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57"/>
        <v>1.5551428571428572</v>
      </c>
      <c r="P729" s="6">
        <f t="shared" si="59"/>
        <v>36.530201342281877</v>
      </c>
      <c r="Q729" t="s">
        <v>8322</v>
      </c>
      <c r="R729" t="s">
        <v>8323</v>
      </c>
      <c r="S729">
        <v>1358198400</v>
      </c>
      <c r="T729">
        <v>1354580949</v>
      </c>
      <c r="U729" s="11">
        <f t="shared" si="55"/>
        <v>41288.888888888891</v>
      </c>
      <c r="V729" s="11">
        <f t="shared" si="56"/>
        <v>41247.020243055551</v>
      </c>
      <c r="W729">
        <f t="shared" si="58"/>
        <v>2012</v>
      </c>
    </row>
    <row r="730" spans="1:23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57"/>
        <v>1.05566</v>
      </c>
      <c r="P730" s="6">
        <f t="shared" si="59"/>
        <v>60.903461538461535</v>
      </c>
      <c r="Q730" t="s">
        <v>8322</v>
      </c>
      <c r="R730" t="s">
        <v>8323</v>
      </c>
      <c r="S730">
        <v>1313957157</v>
      </c>
      <c r="T730">
        <v>1310069157</v>
      </c>
      <c r="U730" s="11">
        <f t="shared" si="55"/>
        <v>40776.837465277778</v>
      </c>
      <c r="V730" s="11">
        <f t="shared" si="56"/>
        <v>40731.837465277778</v>
      </c>
      <c r="W730">
        <f t="shared" si="58"/>
        <v>2011</v>
      </c>
    </row>
    <row r="731" spans="1:23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57"/>
        <v>1.3065</v>
      </c>
      <c r="P731" s="6">
        <f t="shared" si="59"/>
        <v>43.55</v>
      </c>
      <c r="Q731" t="s">
        <v>8322</v>
      </c>
      <c r="R731" t="s">
        <v>8323</v>
      </c>
      <c r="S731">
        <v>1348028861</v>
      </c>
      <c r="T731">
        <v>1342844861</v>
      </c>
      <c r="U731" s="11">
        <f t="shared" si="55"/>
        <v>41171.185891203706</v>
      </c>
      <c r="V731" s="11">
        <f t="shared" si="56"/>
        <v>41111.185891203706</v>
      </c>
      <c r="W731">
        <f t="shared" si="58"/>
        <v>2012</v>
      </c>
    </row>
    <row r="732" spans="1:23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57"/>
        <v>1.3219000000000001</v>
      </c>
      <c r="P732" s="6">
        <f t="shared" si="59"/>
        <v>99.766037735849054</v>
      </c>
      <c r="Q732" t="s">
        <v>8322</v>
      </c>
      <c r="R732" t="s">
        <v>8323</v>
      </c>
      <c r="S732">
        <v>1323280391</v>
      </c>
      <c r="T732">
        <v>1320688391</v>
      </c>
      <c r="U732" s="11">
        <f t="shared" si="55"/>
        <v>40884.745266203703</v>
      </c>
      <c r="V732" s="11">
        <f t="shared" si="56"/>
        <v>40854.745266203703</v>
      </c>
      <c r="W732">
        <f t="shared" si="58"/>
        <v>2011</v>
      </c>
    </row>
    <row r="733" spans="1:23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57"/>
        <v>1.26</v>
      </c>
      <c r="P733" s="6">
        <f t="shared" si="59"/>
        <v>88.732394366197184</v>
      </c>
      <c r="Q733" t="s">
        <v>8322</v>
      </c>
      <c r="R733" t="s">
        <v>8323</v>
      </c>
      <c r="S733">
        <v>1327212000</v>
      </c>
      <c r="T733">
        <v>1322852747</v>
      </c>
      <c r="U733" s="11">
        <f t="shared" si="55"/>
        <v>40930.25</v>
      </c>
      <c r="V733" s="11">
        <f t="shared" si="56"/>
        <v>40879.795682870368</v>
      </c>
      <c r="W733">
        <f t="shared" si="58"/>
        <v>2011</v>
      </c>
    </row>
    <row r="734" spans="1:23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57"/>
        <v>1.6</v>
      </c>
      <c r="P734" s="6">
        <f t="shared" si="59"/>
        <v>4.9230769230769234</v>
      </c>
      <c r="Q734" t="s">
        <v>8322</v>
      </c>
      <c r="R734" t="s">
        <v>8323</v>
      </c>
      <c r="S734">
        <v>1380449461</v>
      </c>
      <c r="T734">
        <v>1375265461</v>
      </c>
      <c r="U734" s="11">
        <f t="shared" si="55"/>
        <v>41546.424317129626</v>
      </c>
      <c r="V734" s="11">
        <f t="shared" si="56"/>
        <v>41486.424317129626</v>
      </c>
      <c r="W734">
        <f t="shared" si="58"/>
        <v>2013</v>
      </c>
    </row>
    <row r="735" spans="1:23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57"/>
        <v>1.2048000000000001</v>
      </c>
      <c r="P735" s="6">
        <f t="shared" si="59"/>
        <v>17.822485207100591</v>
      </c>
      <c r="Q735" t="s">
        <v>8322</v>
      </c>
      <c r="R735" t="s">
        <v>8323</v>
      </c>
      <c r="S735">
        <v>1387533892</v>
      </c>
      <c r="T735">
        <v>1384941892</v>
      </c>
      <c r="U735" s="11">
        <f t="shared" si="55"/>
        <v>41628.420046296298</v>
      </c>
      <c r="V735" s="11">
        <f t="shared" si="56"/>
        <v>41598.420046296298</v>
      </c>
      <c r="W735">
        <f t="shared" si="58"/>
        <v>2013</v>
      </c>
    </row>
    <row r="736" spans="1:23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57"/>
        <v>1.2552941176470589</v>
      </c>
      <c r="P736" s="6">
        <f t="shared" si="59"/>
        <v>187.19298245614036</v>
      </c>
      <c r="Q736" t="s">
        <v>8322</v>
      </c>
      <c r="R736" t="s">
        <v>8323</v>
      </c>
      <c r="S736">
        <v>1431147600</v>
      </c>
      <c r="T736">
        <v>1428465420</v>
      </c>
      <c r="U736" s="11">
        <f t="shared" si="55"/>
        <v>42133.208333333328</v>
      </c>
      <c r="V736" s="11">
        <f t="shared" si="56"/>
        <v>42102.164583333331</v>
      </c>
      <c r="W736">
        <f t="shared" si="58"/>
        <v>2015</v>
      </c>
    </row>
    <row r="737" spans="1:23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57"/>
        <v>1.1440638297872341</v>
      </c>
      <c r="P737" s="6">
        <f t="shared" si="59"/>
        <v>234.80786026200875</v>
      </c>
      <c r="Q737" t="s">
        <v>8322</v>
      </c>
      <c r="R737" t="s">
        <v>8323</v>
      </c>
      <c r="S737">
        <v>1417653540</v>
      </c>
      <c r="T737">
        <v>1414975346</v>
      </c>
      <c r="U737" s="11">
        <f t="shared" si="55"/>
        <v>41977.027083333334</v>
      </c>
      <c r="V737" s="11">
        <f t="shared" si="56"/>
        <v>41946.029467592591</v>
      </c>
      <c r="W737">
        <f t="shared" si="58"/>
        <v>2014</v>
      </c>
    </row>
    <row r="738" spans="1:23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57"/>
        <v>3.151388888888889</v>
      </c>
      <c r="P738" s="6">
        <f t="shared" si="59"/>
        <v>105.04629629629629</v>
      </c>
      <c r="Q738" t="s">
        <v>8322</v>
      </c>
      <c r="R738" t="s">
        <v>8323</v>
      </c>
      <c r="S738">
        <v>1385009940</v>
      </c>
      <c r="T738">
        <v>1383327440</v>
      </c>
      <c r="U738" s="11">
        <f t="shared" si="55"/>
        <v>41599.207638888889</v>
      </c>
      <c r="V738" s="11">
        <f t="shared" si="56"/>
        <v>41579.734259259261</v>
      </c>
      <c r="W738">
        <f t="shared" si="58"/>
        <v>2013</v>
      </c>
    </row>
    <row r="739" spans="1:23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57"/>
        <v>1.224</v>
      </c>
      <c r="P739" s="6">
        <f t="shared" si="59"/>
        <v>56.666666666666664</v>
      </c>
      <c r="Q739" t="s">
        <v>8322</v>
      </c>
      <c r="R739" t="s">
        <v>8323</v>
      </c>
      <c r="S739">
        <v>1392408000</v>
      </c>
      <c r="T739">
        <v>1390890987</v>
      </c>
      <c r="U739" s="11">
        <f t="shared" si="55"/>
        <v>41684.833333333336</v>
      </c>
      <c r="V739" s="11">
        <f t="shared" si="56"/>
        <v>41667.275312500002</v>
      </c>
      <c r="W739">
        <f t="shared" si="58"/>
        <v>2014</v>
      </c>
    </row>
    <row r="740" spans="1:23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57"/>
        <v>1.0673333333333332</v>
      </c>
      <c r="P740" s="6">
        <f t="shared" si="59"/>
        <v>39.048780487804876</v>
      </c>
      <c r="Q740" t="s">
        <v>8322</v>
      </c>
      <c r="R740" t="s">
        <v>8323</v>
      </c>
      <c r="S740">
        <v>1417409940</v>
      </c>
      <c r="T740">
        <v>1414765794</v>
      </c>
      <c r="U740" s="11">
        <f t="shared" si="55"/>
        <v>41974.207638888889</v>
      </c>
      <c r="V740" s="11">
        <f t="shared" si="56"/>
        <v>41943.604097222218</v>
      </c>
      <c r="W740">
        <f t="shared" si="58"/>
        <v>2014</v>
      </c>
    </row>
    <row r="741" spans="1:23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57"/>
        <v>1.5833333333333333</v>
      </c>
      <c r="P741" s="6">
        <f t="shared" si="59"/>
        <v>68.345323741007192</v>
      </c>
      <c r="Q741" t="s">
        <v>8322</v>
      </c>
      <c r="R741" t="s">
        <v>8323</v>
      </c>
      <c r="S741">
        <v>1407758629</v>
      </c>
      <c r="T741">
        <v>1404907429</v>
      </c>
      <c r="U741" s="11">
        <f t="shared" si="55"/>
        <v>41862.502650462964</v>
      </c>
      <c r="V741" s="11">
        <f t="shared" si="56"/>
        <v>41829.502650462964</v>
      </c>
      <c r="W741">
        <f t="shared" si="58"/>
        <v>2014</v>
      </c>
    </row>
    <row r="742" spans="1:23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57"/>
        <v>1.0740000000000001</v>
      </c>
      <c r="P742" s="6">
        <f t="shared" si="59"/>
        <v>169.57894736842104</v>
      </c>
      <c r="Q742" t="s">
        <v>8322</v>
      </c>
      <c r="R742" t="s">
        <v>8323</v>
      </c>
      <c r="S742">
        <v>1434857482</v>
      </c>
      <c r="T742">
        <v>1433647882</v>
      </c>
      <c r="U742" s="11">
        <f t="shared" si="55"/>
        <v>42176.146782407406</v>
      </c>
      <c r="V742" s="11">
        <f t="shared" si="56"/>
        <v>42162.146782407406</v>
      </c>
      <c r="W742">
        <f t="shared" si="58"/>
        <v>2015</v>
      </c>
    </row>
    <row r="743" spans="1:23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57"/>
        <v>1.0226</v>
      </c>
      <c r="P743" s="6">
        <f t="shared" si="59"/>
        <v>141.42340425531913</v>
      </c>
      <c r="Q743" t="s">
        <v>8322</v>
      </c>
      <c r="R743" t="s">
        <v>8323</v>
      </c>
      <c r="S743">
        <v>1370964806</v>
      </c>
      <c r="T743">
        <v>1367940806</v>
      </c>
      <c r="U743" s="11">
        <f t="shared" si="55"/>
        <v>41436.648217592592</v>
      </c>
      <c r="V743" s="11">
        <f t="shared" si="56"/>
        <v>41401.648217592592</v>
      </c>
      <c r="W743">
        <f t="shared" si="58"/>
        <v>2013</v>
      </c>
    </row>
    <row r="744" spans="1:23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57"/>
        <v>1.1071428571428572</v>
      </c>
      <c r="P744" s="6">
        <f t="shared" si="59"/>
        <v>67.391304347826093</v>
      </c>
      <c r="Q744" t="s">
        <v>8322</v>
      </c>
      <c r="R744" t="s">
        <v>8323</v>
      </c>
      <c r="S744">
        <v>1395435712</v>
      </c>
      <c r="T744">
        <v>1392847312</v>
      </c>
      <c r="U744" s="11">
        <f t="shared" si="55"/>
        <v>41719.876296296294</v>
      </c>
      <c r="V744" s="11">
        <f t="shared" si="56"/>
        <v>41689.917962962965</v>
      </c>
      <c r="W744">
        <f t="shared" si="58"/>
        <v>2014</v>
      </c>
    </row>
    <row r="745" spans="1:23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57"/>
        <v>1.48</v>
      </c>
      <c r="P745" s="6">
        <f t="shared" si="59"/>
        <v>54.266666666666666</v>
      </c>
      <c r="Q745" t="s">
        <v>8322</v>
      </c>
      <c r="R745" t="s">
        <v>8323</v>
      </c>
      <c r="S745">
        <v>1334610000</v>
      </c>
      <c r="T745">
        <v>1332435685</v>
      </c>
      <c r="U745" s="11">
        <f t="shared" si="55"/>
        <v>41015.875</v>
      </c>
      <c r="V745" s="11">
        <f t="shared" si="56"/>
        <v>40990.709317129629</v>
      </c>
      <c r="W745">
        <f t="shared" si="58"/>
        <v>2012</v>
      </c>
    </row>
    <row r="746" spans="1:23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57"/>
        <v>1.0232000000000001</v>
      </c>
      <c r="P746" s="6">
        <f t="shared" si="59"/>
        <v>82.516129032258064</v>
      </c>
      <c r="Q746" t="s">
        <v>8322</v>
      </c>
      <c r="R746" t="s">
        <v>8323</v>
      </c>
      <c r="S746">
        <v>1355439503</v>
      </c>
      <c r="T746">
        <v>1352847503</v>
      </c>
      <c r="U746" s="11">
        <f t="shared" si="55"/>
        <v>41256.95721064815</v>
      </c>
      <c r="V746" s="11">
        <f t="shared" si="56"/>
        <v>41226.95721064815</v>
      </c>
      <c r="W746">
        <f t="shared" si="58"/>
        <v>2012</v>
      </c>
    </row>
    <row r="747" spans="1:23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57"/>
        <v>1.7909909909909909</v>
      </c>
      <c r="P747" s="6">
        <f t="shared" si="59"/>
        <v>53.729729729729726</v>
      </c>
      <c r="Q747" t="s">
        <v>8322</v>
      </c>
      <c r="R747" t="s">
        <v>8323</v>
      </c>
      <c r="S747">
        <v>1367588645</v>
      </c>
      <c r="T747">
        <v>1364996645</v>
      </c>
      <c r="U747" s="11">
        <f t="shared" si="55"/>
        <v>41397.572280092594</v>
      </c>
      <c r="V747" s="11">
        <f t="shared" si="56"/>
        <v>41367.572280092594</v>
      </c>
      <c r="W747">
        <f t="shared" si="58"/>
        <v>2013</v>
      </c>
    </row>
    <row r="748" spans="1:23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57"/>
        <v>1.1108135252761968</v>
      </c>
      <c r="P748" s="6">
        <f t="shared" si="59"/>
        <v>34.206185567010309</v>
      </c>
      <c r="Q748" t="s">
        <v>8322</v>
      </c>
      <c r="R748" t="s">
        <v>8323</v>
      </c>
      <c r="S748">
        <v>1348372740</v>
      </c>
      <c r="T748">
        <v>1346806909</v>
      </c>
      <c r="U748" s="11">
        <f t="shared" si="55"/>
        <v>41175.165972222225</v>
      </c>
      <c r="V748" s="11">
        <f t="shared" si="56"/>
        <v>41157.042928240742</v>
      </c>
      <c r="W748">
        <f t="shared" si="58"/>
        <v>2012</v>
      </c>
    </row>
    <row r="749" spans="1:23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57"/>
        <v>1.0004285714285714</v>
      </c>
      <c r="P749" s="6">
        <f t="shared" si="59"/>
        <v>127.32727272727273</v>
      </c>
      <c r="Q749" t="s">
        <v>8322</v>
      </c>
      <c r="R749" t="s">
        <v>8323</v>
      </c>
      <c r="S749">
        <v>1421319240</v>
      </c>
      <c r="T749">
        <v>1418649019</v>
      </c>
      <c r="U749" s="11">
        <f t="shared" si="55"/>
        <v>42019.454166666663</v>
      </c>
      <c r="V749" s="11">
        <f t="shared" si="56"/>
        <v>41988.548831018517</v>
      </c>
      <c r="W749">
        <f t="shared" si="58"/>
        <v>2014</v>
      </c>
    </row>
    <row r="750" spans="1:23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57"/>
        <v>1.0024999999999999</v>
      </c>
      <c r="P750" s="6">
        <f t="shared" si="59"/>
        <v>45.56818181818182</v>
      </c>
      <c r="Q750" t="s">
        <v>8322</v>
      </c>
      <c r="R750" t="s">
        <v>8323</v>
      </c>
      <c r="S750">
        <v>1407701966</v>
      </c>
      <c r="T750">
        <v>1405109966</v>
      </c>
      <c r="U750" s="11">
        <f t="shared" si="55"/>
        <v>41861.846828703703</v>
      </c>
      <c r="V750" s="11">
        <f t="shared" si="56"/>
        <v>41831.846828703703</v>
      </c>
      <c r="W750">
        <f t="shared" si="58"/>
        <v>2014</v>
      </c>
    </row>
    <row r="751" spans="1:23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57"/>
        <v>1.0556000000000001</v>
      </c>
      <c r="P751" s="6">
        <f t="shared" si="59"/>
        <v>95.963636363636368</v>
      </c>
      <c r="Q751" t="s">
        <v>8322</v>
      </c>
      <c r="R751" t="s">
        <v>8323</v>
      </c>
      <c r="S751">
        <v>1485642930</v>
      </c>
      <c r="T751">
        <v>1483050930</v>
      </c>
      <c r="U751" s="11">
        <f t="shared" si="55"/>
        <v>42763.94131944445</v>
      </c>
      <c r="V751" s="11">
        <f t="shared" si="56"/>
        <v>42733.94131944445</v>
      </c>
      <c r="W751">
        <f t="shared" si="58"/>
        <v>2016</v>
      </c>
    </row>
    <row r="752" spans="1:23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57"/>
        <v>1.0258775877587758</v>
      </c>
      <c r="P752" s="6">
        <f t="shared" si="59"/>
        <v>77.271186440677965</v>
      </c>
      <c r="Q752" t="s">
        <v>8322</v>
      </c>
      <c r="R752" t="s">
        <v>8323</v>
      </c>
      <c r="S752">
        <v>1361739872</v>
      </c>
      <c r="T752">
        <v>1359147872</v>
      </c>
      <c r="U752" s="11">
        <f t="shared" si="55"/>
        <v>41329.878148148149</v>
      </c>
      <c r="V752" s="11">
        <f t="shared" si="56"/>
        <v>41299.878148148149</v>
      </c>
      <c r="W752">
        <f t="shared" si="58"/>
        <v>2013</v>
      </c>
    </row>
    <row r="753" spans="1:23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57"/>
        <v>1.1850000000000001</v>
      </c>
      <c r="P753" s="6">
        <f t="shared" si="59"/>
        <v>57.338709677419352</v>
      </c>
      <c r="Q753" t="s">
        <v>8322</v>
      </c>
      <c r="R753" t="s">
        <v>8323</v>
      </c>
      <c r="S753">
        <v>1312470475</v>
      </c>
      <c r="T753">
        <v>1308496075</v>
      </c>
      <c r="U753" s="11">
        <f t="shared" si="55"/>
        <v>40759.630497685182</v>
      </c>
      <c r="V753" s="11">
        <f t="shared" si="56"/>
        <v>40713.630497685182</v>
      </c>
      <c r="W753">
        <f t="shared" si="58"/>
        <v>2011</v>
      </c>
    </row>
    <row r="754" spans="1:23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57"/>
        <v>1.117</v>
      </c>
      <c r="P754" s="6">
        <f t="shared" si="59"/>
        <v>53.19047619047619</v>
      </c>
      <c r="Q754" t="s">
        <v>8322</v>
      </c>
      <c r="R754" t="s">
        <v>8323</v>
      </c>
      <c r="S754">
        <v>1476615600</v>
      </c>
      <c r="T754">
        <v>1474884417</v>
      </c>
      <c r="U754" s="11">
        <f t="shared" si="55"/>
        <v>42659.458333333328</v>
      </c>
      <c r="V754" s="11">
        <f t="shared" si="56"/>
        <v>42639.421493055561</v>
      </c>
      <c r="W754">
        <f t="shared" si="58"/>
        <v>2016</v>
      </c>
    </row>
    <row r="755" spans="1:23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57"/>
        <v>1.28</v>
      </c>
      <c r="P755" s="6">
        <f t="shared" si="59"/>
        <v>492.30769230769232</v>
      </c>
      <c r="Q755" t="s">
        <v>8322</v>
      </c>
      <c r="R755" t="s">
        <v>8323</v>
      </c>
      <c r="S755">
        <v>1423922991</v>
      </c>
      <c r="T755">
        <v>1421330991</v>
      </c>
      <c r="U755" s="11">
        <f t="shared" si="55"/>
        <v>42049.590173611112</v>
      </c>
      <c r="V755" s="11">
        <f t="shared" si="56"/>
        <v>42019.590173611112</v>
      </c>
      <c r="W755">
        <f t="shared" si="58"/>
        <v>2015</v>
      </c>
    </row>
    <row r="756" spans="1:23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57"/>
        <v>1.0375000000000001</v>
      </c>
      <c r="P756" s="6">
        <f t="shared" si="59"/>
        <v>42.346938775510203</v>
      </c>
      <c r="Q756" t="s">
        <v>8322</v>
      </c>
      <c r="R756" t="s">
        <v>8323</v>
      </c>
      <c r="S756">
        <v>1357408721</v>
      </c>
      <c r="T756">
        <v>1354816721</v>
      </c>
      <c r="U756" s="11">
        <f t="shared" si="55"/>
        <v>41279.749085648145</v>
      </c>
      <c r="V756" s="11">
        <f t="shared" si="56"/>
        <v>41249.749085648145</v>
      </c>
      <c r="W756">
        <f t="shared" si="58"/>
        <v>2012</v>
      </c>
    </row>
    <row r="757" spans="1:23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57"/>
        <v>1.0190760000000001</v>
      </c>
      <c r="P757" s="6">
        <f t="shared" si="59"/>
        <v>37.466029411764708</v>
      </c>
      <c r="Q757" t="s">
        <v>8322</v>
      </c>
      <c r="R757" t="s">
        <v>8323</v>
      </c>
      <c r="S757">
        <v>1369010460</v>
      </c>
      <c r="T757">
        <v>1366381877</v>
      </c>
      <c r="U757" s="11">
        <f t="shared" si="55"/>
        <v>41414.02847222222</v>
      </c>
      <c r="V757" s="11">
        <f t="shared" si="56"/>
        <v>41383.605057870373</v>
      </c>
      <c r="W757">
        <f t="shared" si="58"/>
        <v>2013</v>
      </c>
    </row>
    <row r="758" spans="1:23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57"/>
        <v>1.177142857142857</v>
      </c>
      <c r="P758" s="6">
        <f t="shared" si="59"/>
        <v>37.454545454545453</v>
      </c>
      <c r="Q758" t="s">
        <v>8322</v>
      </c>
      <c r="R758" t="s">
        <v>8323</v>
      </c>
      <c r="S758">
        <v>1303147459</v>
      </c>
      <c r="T758">
        <v>1297880659</v>
      </c>
      <c r="U758" s="11">
        <f t="shared" si="55"/>
        <v>40651.725219907406</v>
      </c>
      <c r="V758" s="11">
        <f t="shared" si="56"/>
        <v>40590.766886574071</v>
      </c>
      <c r="W758">
        <f t="shared" si="58"/>
        <v>2011</v>
      </c>
    </row>
    <row r="759" spans="1:23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57"/>
        <v>2.38</v>
      </c>
      <c r="P759" s="6">
        <f t="shared" si="59"/>
        <v>33.055555555555557</v>
      </c>
      <c r="Q759" t="s">
        <v>8322</v>
      </c>
      <c r="R759" t="s">
        <v>8323</v>
      </c>
      <c r="S759">
        <v>1354756714</v>
      </c>
      <c r="T759">
        <v>1353547114</v>
      </c>
      <c r="U759" s="11">
        <f t="shared" si="55"/>
        <v>41249.054560185185</v>
      </c>
      <c r="V759" s="11">
        <f t="shared" si="56"/>
        <v>41235.054560185185</v>
      </c>
      <c r="W759">
        <f t="shared" si="58"/>
        <v>2012</v>
      </c>
    </row>
    <row r="760" spans="1:23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57"/>
        <v>1.02</v>
      </c>
      <c r="P760" s="6">
        <f t="shared" si="59"/>
        <v>134.21052631578948</v>
      </c>
      <c r="Q760" t="s">
        <v>8322</v>
      </c>
      <c r="R760" t="s">
        <v>8323</v>
      </c>
      <c r="S760">
        <v>1286568268</v>
      </c>
      <c r="T760">
        <v>1283976268</v>
      </c>
      <c r="U760" s="11">
        <f t="shared" si="55"/>
        <v>40459.836435185185</v>
      </c>
      <c r="V760" s="11">
        <f t="shared" si="56"/>
        <v>40429.836435185185</v>
      </c>
      <c r="W760">
        <f t="shared" si="58"/>
        <v>2010</v>
      </c>
    </row>
    <row r="761" spans="1:23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57"/>
        <v>1.0192000000000001</v>
      </c>
      <c r="P761" s="6">
        <f t="shared" si="59"/>
        <v>51.474747474747474</v>
      </c>
      <c r="Q761" t="s">
        <v>8322</v>
      </c>
      <c r="R761" t="s">
        <v>8323</v>
      </c>
      <c r="S761">
        <v>1404892539</v>
      </c>
      <c r="T761">
        <v>1401436539</v>
      </c>
      <c r="U761" s="11">
        <f t="shared" si="55"/>
        <v>41829.330312500002</v>
      </c>
      <c r="V761" s="11">
        <f t="shared" si="56"/>
        <v>41789.330312500002</v>
      </c>
      <c r="W761">
        <f t="shared" si="58"/>
        <v>2014</v>
      </c>
    </row>
    <row r="762" spans="1:23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57"/>
        <v>0</v>
      </c>
      <c r="P762" s="6">
        <f t="shared" si="59"/>
        <v>0</v>
      </c>
      <c r="Q762" t="s">
        <v>8322</v>
      </c>
      <c r="R762" t="s">
        <v>8324</v>
      </c>
      <c r="S762">
        <v>1480188013</v>
      </c>
      <c r="T762">
        <v>1477592413</v>
      </c>
      <c r="U762" s="11">
        <f t="shared" si="55"/>
        <v>42700.805706018517</v>
      </c>
      <c r="V762" s="11">
        <f t="shared" si="56"/>
        <v>42670.764039351852</v>
      </c>
      <c r="W762">
        <f t="shared" si="58"/>
        <v>2016</v>
      </c>
    </row>
    <row r="763" spans="1:23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57"/>
        <v>4.7E-2</v>
      </c>
      <c r="P763" s="6">
        <f t="shared" si="59"/>
        <v>39.166666666666664</v>
      </c>
      <c r="Q763" t="s">
        <v>8322</v>
      </c>
      <c r="R763" t="s">
        <v>8324</v>
      </c>
      <c r="S763">
        <v>1391364126</v>
      </c>
      <c r="T763">
        <v>1388772126</v>
      </c>
      <c r="U763" s="11">
        <f t="shared" si="55"/>
        <v>41672.751458333332</v>
      </c>
      <c r="V763" s="11">
        <f t="shared" si="56"/>
        <v>41642.751458333332</v>
      </c>
      <c r="W763">
        <f t="shared" si="58"/>
        <v>2014</v>
      </c>
    </row>
    <row r="764" spans="1:23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57"/>
        <v>0</v>
      </c>
      <c r="P764" s="6">
        <f t="shared" si="59"/>
        <v>0</v>
      </c>
      <c r="Q764" t="s">
        <v>8322</v>
      </c>
      <c r="R764" t="s">
        <v>8324</v>
      </c>
      <c r="S764">
        <v>1480831200</v>
      </c>
      <c r="T764">
        <v>1479328570</v>
      </c>
      <c r="U764" s="11">
        <f t="shared" si="55"/>
        <v>42708.25</v>
      </c>
      <c r="V764" s="11">
        <f t="shared" si="56"/>
        <v>42690.858449074076</v>
      </c>
      <c r="W764">
        <f t="shared" si="58"/>
        <v>2016</v>
      </c>
    </row>
    <row r="765" spans="1:23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57"/>
        <v>1.1655011655011655E-3</v>
      </c>
      <c r="P765" s="6">
        <f t="shared" si="59"/>
        <v>5</v>
      </c>
      <c r="Q765" t="s">
        <v>8322</v>
      </c>
      <c r="R765" t="s">
        <v>8324</v>
      </c>
      <c r="S765">
        <v>1376563408</v>
      </c>
      <c r="T765">
        <v>1373971408</v>
      </c>
      <c r="U765" s="11">
        <f t="shared" si="55"/>
        <v>41501.446851851848</v>
      </c>
      <c r="V765" s="11">
        <f t="shared" si="56"/>
        <v>41471.446851851848</v>
      </c>
      <c r="W765">
        <f t="shared" si="58"/>
        <v>2013</v>
      </c>
    </row>
    <row r="766" spans="1:23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57"/>
        <v>0</v>
      </c>
      <c r="P766" s="6">
        <f t="shared" si="59"/>
        <v>0</v>
      </c>
      <c r="Q766" t="s">
        <v>8322</v>
      </c>
      <c r="R766" t="s">
        <v>8324</v>
      </c>
      <c r="S766">
        <v>1441858161</v>
      </c>
      <c r="T766">
        <v>1439266161</v>
      </c>
      <c r="U766" s="11">
        <f t="shared" si="55"/>
        <v>42257.173159722224</v>
      </c>
      <c r="V766" s="11">
        <f t="shared" si="56"/>
        <v>42227.173159722224</v>
      </c>
      <c r="W766">
        <f t="shared" si="58"/>
        <v>2015</v>
      </c>
    </row>
    <row r="767" spans="1:23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57"/>
        <v>0.36014285714285715</v>
      </c>
      <c r="P767" s="6">
        <f t="shared" si="59"/>
        <v>57.295454545454547</v>
      </c>
      <c r="Q767" t="s">
        <v>8322</v>
      </c>
      <c r="R767" t="s">
        <v>8324</v>
      </c>
      <c r="S767">
        <v>1413723684</v>
      </c>
      <c r="T767">
        <v>1411131684</v>
      </c>
      <c r="U767" s="11">
        <f t="shared" si="55"/>
        <v>41931.542638888888</v>
      </c>
      <c r="V767" s="11">
        <f t="shared" si="56"/>
        <v>41901.542638888888</v>
      </c>
      <c r="W767">
        <f t="shared" si="58"/>
        <v>2014</v>
      </c>
    </row>
    <row r="768" spans="1:23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57"/>
        <v>0</v>
      </c>
      <c r="P768" s="6">
        <f t="shared" si="59"/>
        <v>0</v>
      </c>
      <c r="Q768" t="s">
        <v>8322</v>
      </c>
      <c r="R768" t="s">
        <v>8324</v>
      </c>
      <c r="S768">
        <v>1424112483</v>
      </c>
      <c r="T768">
        <v>1421520483</v>
      </c>
      <c r="U768" s="11">
        <f t="shared" si="55"/>
        <v>42051.783368055556</v>
      </c>
      <c r="V768" s="11">
        <f t="shared" si="56"/>
        <v>42021.783368055556</v>
      </c>
      <c r="W768">
        <f t="shared" si="58"/>
        <v>2015</v>
      </c>
    </row>
    <row r="769" spans="1:23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57"/>
        <v>3.5400000000000001E-2</v>
      </c>
      <c r="P769" s="6">
        <f t="shared" si="59"/>
        <v>59</v>
      </c>
      <c r="Q769" t="s">
        <v>8322</v>
      </c>
      <c r="R769" t="s">
        <v>8324</v>
      </c>
      <c r="S769">
        <v>1432178810</v>
      </c>
      <c r="T769">
        <v>1429586810</v>
      </c>
      <c r="U769" s="11">
        <f t="shared" si="55"/>
        <v>42145.143634259264</v>
      </c>
      <c r="V769" s="11">
        <f t="shared" si="56"/>
        <v>42115.143634259264</v>
      </c>
      <c r="W769">
        <f t="shared" si="58"/>
        <v>2015</v>
      </c>
    </row>
    <row r="770" spans="1:23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57"/>
        <v>0</v>
      </c>
      <c r="P770" s="6">
        <f t="shared" si="59"/>
        <v>0</v>
      </c>
      <c r="Q770" t="s">
        <v>8322</v>
      </c>
      <c r="R770" t="s">
        <v>8324</v>
      </c>
      <c r="S770">
        <v>1387169890</v>
      </c>
      <c r="T770">
        <v>1384577890</v>
      </c>
      <c r="U770" s="11">
        <f t="shared" ref="U770:U833" si="60">(((S770/60)/60)/24)+DATE(1970,1,1)</f>
        <v>41624.207060185188</v>
      </c>
      <c r="V770" s="11">
        <f t="shared" ref="V770:V833" si="61">(((T770/60)/60)/24)+DATE(1970,1,1)</f>
        <v>41594.207060185188</v>
      </c>
      <c r="W770">
        <f t="shared" si="58"/>
        <v>2013</v>
      </c>
    </row>
    <row r="771" spans="1:23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62">E771/D771</f>
        <v>0.41399999999999998</v>
      </c>
      <c r="P771" s="6">
        <f t="shared" si="59"/>
        <v>31.846153846153847</v>
      </c>
      <c r="Q771" t="s">
        <v>8322</v>
      </c>
      <c r="R771" t="s">
        <v>8324</v>
      </c>
      <c r="S771">
        <v>1388102094</v>
      </c>
      <c r="T771">
        <v>1385510094</v>
      </c>
      <c r="U771" s="11">
        <f t="shared" si="60"/>
        <v>41634.996458333335</v>
      </c>
      <c r="V771" s="11">
        <f t="shared" si="61"/>
        <v>41604.996458333335</v>
      </c>
      <c r="W771">
        <f t="shared" ref="W771:W834" si="63">YEAR(V771)</f>
        <v>2013</v>
      </c>
    </row>
    <row r="772" spans="1:23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62"/>
        <v>0</v>
      </c>
      <c r="P772" s="6">
        <f t="shared" ref="P772:P835" si="64">IFERROR(E772/L772,0)</f>
        <v>0</v>
      </c>
      <c r="Q772" t="s">
        <v>8322</v>
      </c>
      <c r="R772" t="s">
        <v>8324</v>
      </c>
      <c r="S772">
        <v>1361750369</v>
      </c>
      <c r="T772">
        <v>1358294369</v>
      </c>
      <c r="U772" s="11">
        <f t="shared" si="60"/>
        <v>41329.999641203707</v>
      </c>
      <c r="V772" s="11">
        <f t="shared" si="61"/>
        <v>41289.999641203707</v>
      </c>
      <c r="W772">
        <f t="shared" si="63"/>
        <v>2013</v>
      </c>
    </row>
    <row r="773" spans="1:23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62"/>
        <v>2.631578947368421E-4</v>
      </c>
      <c r="P773" s="6">
        <f t="shared" si="64"/>
        <v>10</v>
      </c>
      <c r="Q773" t="s">
        <v>8322</v>
      </c>
      <c r="R773" t="s">
        <v>8324</v>
      </c>
      <c r="S773">
        <v>1454183202</v>
      </c>
      <c r="T773">
        <v>1449863202</v>
      </c>
      <c r="U773" s="11">
        <f t="shared" si="60"/>
        <v>42399.824097222227</v>
      </c>
      <c r="V773" s="11">
        <f t="shared" si="61"/>
        <v>42349.824097222227</v>
      </c>
      <c r="W773">
        <f t="shared" si="63"/>
        <v>2015</v>
      </c>
    </row>
    <row r="774" spans="1:23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62"/>
        <v>3.3333333333333333E-2</v>
      </c>
      <c r="P774" s="6">
        <f t="shared" si="64"/>
        <v>50</v>
      </c>
      <c r="Q774" t="s">
        <v>8322</v>
      </c>
      <c r="R774" t="s">
        <v>8324</v>
      </c>
      <c r="S774">
        <v>1257047940</v>
      </c>
      <c r="T774">
        <v>1252718519</v>
      </c>
      <c r="U774" s="11">
        <f t="shared" si="60"/>
        <v>40118.165972222225</v>
      </c>
      <c r="V774" s="11">
        <f t="shared" si="61"/>
        <v>40068.056932870371</v>
      </c>
      <c r="W774">
        <f t="shared" si="63"/>
        <v>2009</v>
      </c>
    </row>
    <row r="775" spans="1:23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62"/>
        <v>8.5129023676509714E-3</v>
      </c>
      <c r="P775" s="6">
        <f t="shared" si="64"/>
        <v>16</v>
      </c>
      <c r="Q775" t="s">
        <v>8322</v>
      </c>
      <c r="R775" t="s">
        <v>8324</v>
      </c>
      <c r="S775">
        <v>1431298860</v>
      </c>
      <c r="T775">
        <v>1428341985</v>
      </c>
      <c r="U775" s="11">
        <f t="shared" si="60"/>
        <v>42134.959027777775</v>
      </c>
      <c r="V775" s="11">
        <f t="shared" si="61"/>
        <v>42100.735937499994</v>
      </c>
      <c r="W775">
        <f t="shared" si="63"/>
        <v>2015</v>
      </c>
    </row>
    <row r="776" spans="1:23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62"/>
        <v>0.70199999999999996</v>
      </c>
      <c r="P776" s="6">
        <f t="shared" si="64"/>
        <v>39</v>
      </c>
      <c r="Q776" t="s">
        <v>8322</v>
      </c>
      <c r="R776" t="s">
        <v>8324</v>
      </c>
      <c r="S776">
        <v>1393181018</v>
      </c>
      <c r="T776">
        <v>1390589018</v>
      </c>
      <c r="U776" s="11">
        <f t="shared" si="60"/>
        <v>41693.780300925922</v>
      </c>
      <c r="V776" s="11">
        <f t="shared" si="61"/>
        <v>41663.780300925922</v>
      </c>
      <c r="W776">
        <f t="shared" si="63"/>
        <v>2014</v>
      </c>
    </row>
    <row r="777" spans="1:23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62"/>
        <v>1.7000000000000001E-2</v>
      </c>
      <c r="P777" s="6">
        <f t="shared" si="64"/>
        <v>34</v>
      </c>
      <c r="Q777" t="s">
        <v>8322</v>
      </c>
      <c r="R777" t="s">
        <v>8324</v>
      </c>
      <c r="S777">
        <v>1323998795</v>
      </c>
      <c r="T777">
        <v>1321406795</v>
      </c>
      <c r="U777" s="11">
        <f t="shared" si="60"/>
        <v>40893.060127314813</v>
      </c>
      <c r="V777" s="11">
        <f t="shared" si="61"/>
        <v>40863.060127314813</v>
      </c>
      <c r="W777">
        <f t="shared" si="63"/>
        <v>2011</v>
      </c>
    </row>
    <row r="778" spans="1:23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62"/>
        <v>0.51400000000000001</v>
      </c>
      <c r="P778" s="6">
        <f t="shared" si="64"/>
        <v>63.122807017543863</v>
      </c>
      <c r="Q778" t="s">
        <v>8322</v>
      </c>
      <c r="R778" t="s">
        <v>8324</v>
      </c>
      <c r="S778">
        <v>1444539600</v>
      </c>
      <c r="T778">
        <v>1441297645</v>
      </c>
      <c r="U778" s="11">
        <f t="shared" si="60"/>
        <v>42288.208333333328</v>
      </c>
      <c r="V778" s="11">
        <f t="shared" si="61"/>
        <v>42250.685706018514</v>
      </c>
      <c r="W778">
        <f t="shared" si="63"/>
        <v>2015</v>
      </c>
    </row>
    <row r="779" spans="1:23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62"/>
        <v>7.0000000000000001E-3</v>
      </c>
      <c r="P779" s="6">
        <f t="shared" si="64"/>
        <v>7</v>
      </c>
      <c r="Q779" t="s">
        <v>8322</v>
      </c>
      <c r="R779" t="s">
        <v>8324</v>
      </c>
      <c r="S779">
        <v>1375313577</v>
      </c>
      <c r="T779">
        <v>1372721577</v>
      </c>
      <c r="U779" s="11">
        <f t="shared" si="60"/>
        <v>41486.981215277774</v>
      </c>
      <c r="V779" s="11">
        <f t="shared" si="61"/>
        <v>41456.981215277774</v>
      </c>
      <c r="W779">
        <f t="shared" si="63"/>
        <v>2013</v>
      </c>
    </row>
    <row r="780" spans="1:23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62"/>
        <v>4.0000000000000001E-3</v>
      </c>
      <c r="P780" s="6">
        <f t="shared" si="64"/>
        <v>2</v>
      </c>
      <c r="Q780" t="s">
        <v>8322</v>
      </c>
      <c r="R780" t="s">
        <v>8324</v>
      </c>
      <c r="S780">
        <v>1398876680</v>
      </c>
      <c r="T780">
        <v>1396284680</v>
      </c>
      <c r="U780" s="11">
        <f t="shared" si="60"/>
        <v>41759.702314814815</v>
      </c>
      <c r="V780" s="11">
        <f t="shared" si="61"/>
        <v>41729.702314814815</v>
      </c>
      <c r="W780">
        <f t="shared" si="63"/>
        <v>2014</v>
      </c>
    </row>
    <row r="781" spans="1:23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62"/>
        <v>2.6666666666666668E-2</v>
      </c>
      <c r="P781" s="6">
        <f t="shared" si="64"/>
        <v>66.666666666666671</v>
      </c>
      <c r="Q781" t="s">
        <v>8322</v>
      </c>
      <c r="R781" t="s">
        <v>8324</v>
      </c>
      <c r="S781">
        <v>1287115200</v>
      </c>
      <c r="T781">
        <v>1284567905</v>
      </c>
      <c r="U781" s="11">
        <f t="shared" si="60"/>
        <v>40466.166666666664</v>
      </c>
      <c r="V781" s="11">
        <f t="shared" si="61"/>
        <v>40436.68408564815</v>
      </c>
      <c r="W781">
        <f t="shared" si="63"/>
        <v>2010</v>
      </c>
    </row>
    <row r="782" spans="1:23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62"/>
        <v>1.04</v>
      </c>
      <c r="P782" s="6">
        <f t="shared" si="64"/>
        <v>38.518518518518519</v>
      </c>
      <c r="Q782" t="s">
        <v>8325</v>
      </c>
      <c r="R782" t="s">
        <v>8326</v>
      </c>
      <c r="S782">
        <v>1304439025</v>
      </c>
      <c r="T782">
        <v>1301847025</v>
      </c>
      <c r="U782" s="11">
        <f t="shared" si="60"/>
        <v>40666.673900462964</v>
      </c>
      <c r="V782" s="11">
        <f t="shared" si="61"/>
        <v>40636.673900462964</v>
      </c>
      <c r="W782">
        <f t="shared" si="63"/>
        <v>2011</v>
      </c>
    </row>
    <row r="783" spans="1:23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62"/>
        <v>1.3315375</v>
      </c>
      <c r="P783" s="6">
        <f t="shared" si="64"/>
        <v>42.609200000000001</v>
      </c>
      <c r="Q783" t="s">
        <v>8325</v>
      </c>
      <c r="R783" t="s">
        <v>8326</v>
      </c>
      <c r="S783">
        <v>1370649674</v>
      </c>
      <c r="T783">
        <v>1368057674</v>
      </c>
      <c r="U783" s="11">
        <f t="shared" si="60"/>
        <v>41433.000856481485</v>
      </c>
      <c r="V783" s="11">
        <f t="shared" si="61"/>
        <v>41403.000856481485</v>
      </c>
      <c r="W783">
        <f t="shared" si="63"/>
        <v>2013</v>
      </c>
    </row>
    <row r="784" spans="1:23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62"/>
        <v>1</v>
      </c>
      <c r="P784" s="6">
        <f t="shared" si="64"/>
        <v>50</v>
      </c>
      <c r="Q784" t="s">
        <v>8325</v>
      </c>
      <c r="R784" t="s">
        <v>8326</v>
      </c>
      <c r="S784">
        <v>1345918302</v>
      </c>
      <c r="T784">
        <v>1343326302</v>
      </c>
      <c r="U784" s="11">
        <f t="shared" si="60"/>
        <v>41146.758125</v>
      </c>
      <c r="V784" s="11">
        <f t="shared" si="61"/>
        <v>41116.758125</v>
      </c>
      <c r="W784">
        <f t="shared" si="63"/>
        <v>2012</v>
      </c>
    </row>
    <row r="785" spans="1:23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62"/>
        <v>1.4813333333333334</v>
      </c>
      <c r="P785" s="6">
        <f t="shared" si="64"/>
        <v>63.485714285714288</v>
      </c>
      <c r="Q785" t="s">
        <v>8325</v>
      </c>
      <c r="R785" t="s">
        <v>8326</v>
      </c>
      <c r="S785">
        <v>1335564000</v>
      </c>
      <c r="T785">
        <v>1332182049</v>
      </c>
      <c r="U785" s="11">
        <f t="shared" si="60"/>
        <v>41026.916666666664</v>
      </c>
      <c r="V785" s="11">
        <f t="shared" si="61"/>
        <v>40987.773715277777</v>
      </c>
      <c r="W785">
        <f t="shared" si="63"/>
        <v>2012</v>
      </c>
    </row>
    <row r="786" spans="1:23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62"/>
        <v>1.0249999999999999</v>
      </c>
      <c r="P786" s="6">
        <f t="shared" si="64"/>
        <v>102.5</v>
      </c>
      <c r="Q786" t="s">
        <v>8325</v>
      </c>
      <c r="R786" t="s">
        <v>8326</v>
      </c>
      <c r="S786">
        <v>1395023719</v>
      </c>
      <c r="T786">
        <v>1391571319</v>
      </c>
      <c r="U786" s="11">
        <f t="shared" si="60"/>
        <v>41715.107858796298</v>
      </c>
      <c r="V786" s="11">
        <f t="shared" si="61"/>
        <v>41675.149525462963</v>
      </c>
      <c r="W786">
        <f t="shared" si="63"/>
        <v>2014</v>
      </c>
    </row>
    <row r="787" spans="1:23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62"/>
        <v>1.8062799999999999</v>
      </c>
      <c r="P787" s="6">
        <f t="shared" si="64"/>
        <v>31.142758620689655</v>
      </c>
      <c r="Q787" t="s">
        <v>8325</v>
      </c>
      <c r="R787" t="s">
        <v>8326</v>
      </c>
      <c r="S787">
        <v>1362060915</v>
      </c>
      <c r="T787">
        <v>1359468915</v>
      </c>
      <c r="U787" s="11">
        <f t="shared" si="60"/>
        <v>41333.593923611108</v>
      </c>
      <c r="V787" s="11">
        <f t="shared" si="61"/>
        <v>41303.593923611108</v>
      </c>
      <c r="W787">
        <f t="shared" si="63"/>
        <v>2013</v>
      </c>
    </row>
    <row r="788" spans="1:23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62"/>
        <v>1.4279999999999999</v>
      </c>
      <c r="P788" s="6">
        <f t="shared" si="64"/>
        <v>162.27272727272728</v>
      </c>
      <c r="Q788" t="s">
        <v>8325</v>
      </c>
      <c r="R788" t="s">
        <v>8326</v>
      </c>
      <c r="S788">
        <v>1336751220</v>
      </c>
      <c r="T788">
        <v>1331774434</v>
      </c>
      <c r="U788" s="11">
        <f t="shared" si="60"/>
        <v>41040.657638888886</v>
      </c>
      <c r="V788" s="11">
        <f t="shared" si="61"/>
        <v>40983.055949074071</v>
      </c>
      <c r="W788">
        <f t="shared" si="63"/>
        <v>2012</v>
      </c>
    </row>
    <row r="789" spans="1:23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62"/>
        <v>1.1416666666666666</v>
      </c>
      <c r="P789" s="6">
        <f t="shared" si="64"/>
        <v>80.588235294117652</v>
      </c>
      <c r="Q789" t="s">
        <v>8325</v>
      </c>
      <c r="R789" t="s">
        <v>8326</v>
      </c>
      <c r="S789">
        <v>1383318226</v>
      </c>
      <c r="T789">
        <v>1380726226</v>
      </c>
      <c r="U789" s="11">
        <f t="shared" si="60"/>
        <v>41579.627615740741</v>
      </c>
      <c r="V789" s="11">
        <f t="shared" si="61"/>
        <v>41549.627615740741</v>
      </c>
      <c r="W789">
        <f t="shared" si="63"/>
        <v>2013</v>
      </c>
    </row>
    <row r="790" spans="1:23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62"/>
        <v>2.03505</v>
      </c>
      <c r="P790" s="6">
        <f t="shared" si="64"/>
        <v>59.85441176470588</v>
      </c>
      <c r="Q790" t="s">
        <v>8325</v>
      </c>
      <c r="R790" t="s">
        <v>8326</v>
      </c>
      <c r="S790">
        <v>1341633540</v>
      </c>
      <c r="T790">
        <v>1338336588</v>
      </c>
      <c r="U790" s="11">
        <f t="shared" si="60"/>
        <v>41097.165972222225</v>
      </c>
      <c r="V790" s="11">
        <f t="shared" si="61"/>
        <v>41059.006805555553</v>
      </c>
      <c r="W790">
        <f t="shared" si="63"/>
        <v>2012</v>
      </c>
    </row>
    <row r="791" spans="1:23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62"/>
        <v>1.0941176470588236</v>
      </c>
      <c r="P791" s="6">
        <f t="shared" si="64"/>
        <v>132.85714285714286</v>
      </c>
      <c r="Q791" t="s">
        <v>8325</v>
      </c>
      <c r="R791" t="s">
        <v>8326</v>
      </c>
      <c r="S791">
        <v>1358755140</v>
      </c>
      <c r="T791">
        <v>1357187280</v>
      </c>
      <c r="U791" s="11">
        <f t="shared" si="60"/>
        <v>41295.332638888889</v>
      </c>
      <c r="V791" s="11">
        <f t="shared" si="61"/>
        <v>41277.186111111114</v>
      </c>
      <c r="W791">
        <f t="shared" si="63"/>
        <v>2013</v>
      </c>
    </row>
    <row r="792" spans="1:23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62"/>
        <v>1.443746</v>
      </c>
      <c r="P792" s="6">
        <f t="shared" si="64"/>
        <v>92.547820512820508</v>
      </c>
      <c r="Q792" t="s">
        <v>8325</v>
      </c>
      <c r="R792" t="s">
        <v>8326</v>
      </c>
      <c r="S792">
        <v>1359680939</v>
      </c>
      <c r="T792">
        <v>1357088939</v>
      </c>
      <c r="U792" s="11">
        <f t="shared" si="60"/>
        <v>41306.047905092593</v>
      </c>
      <c r="V792" s="11">
        <f t="shared" si="61"/>
        <v>41276.047905092593</v>
      </c>
      <c r="W792">
        <f t="shared" si="63"/>
        <v>2013</v>
      </c>
    </row>
    <row r="793" spans="1:23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62"/>
        <v>1.0386666666666666</v>
      </c>
      <c r="P793" s="6">
        <f t="shared" si="64"/>
        <v>60.859375</v>
      </c>
      <c r="Q793" t="s">
        <v>8325</v>
      </c>
      <c r="R793" t="s">
        <v>8326</v>
      </c>
      <c r="S793">
        <v>1384322340</v>
      </c>
      <c r="T793">
        <v>1381430646</v>
      </c>
      <c r="U793" s="11">
        <f t="shared" si="60"/>
        <v>41591.249305555553</v>
      </c>
      <c r="V793" s="11">
        <f t="shared" si="61"/>
        <v>41557.780624999999</v>
      </c>
      <c r="W793">
        <f t="shared" si="63"/>
        <v>2013</v>
      </c>
    </row>
    <row r="794" spans="1:23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62"/>
        <v>1.0044440000000001</v>
      </c>
      <c r="P794" s="6">
        <f t="shared" si="64"/>
        <v>41.851833333333339</v>
      </c>
      <c r="Q794" t="s">
        <v>8325</v>
      </c>
      <c r="R794" t="s">
        <v>8326</v>
      </c>
      <c r="S794">
        <v>1383861483</v>
      </c>
      <c r="T794">
        <v>1381265883</v>
      </c>
      <c r="U794" s="11">
        <f t="shared" si="60"/>
        <v>41585.915312500001</v>
      </c>
      <c r="V794" s="11">
        <f t="shared" si="61"/>
        <v>41555.873645833337</v>
      </c>
      <c r="W794">
        <f t="shared" si="63"/>
        <v>2013</v>
      </c>
    </row>
    <row r="795" spans="1:23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62"/>
        <v>1.0277927272727272</v>
      </c>
      <c r="P795" s="6">
        <f t="shared" si="64"/>
        <v>88.325937499999995</v>
      </c>
      <c r="Q795" t="s">
        <v>8325</v>
      </c>
      <c r="R795" t="s">
        <v>8326</v>
      </c>
      <c r="S795">
        <v>1372827540</v>
      </c>
      <c r="T795">
        <v>1371491244</v>
      </c>
      <c r="U795" s="11">
        <f t="shared" si="60"/>
        <v>41458.207638888889</v>
      </c>
      <c r="V795" s="11">
        <f t="shared" si="61"/>
        <v>41442.741249999999</v>
      </c>
      <c r="W795">
        <f t="shared" si="63"/>
        <v>2013</v>
      </c>
    </row>
    <row r="796" spans="1:23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62"/>
        <v>1.0531250000000001</v>
      </c>
      <c r="P796" s="6">
        <f t="shared" si="64"/>
        <v>158.96226415094338</v>
      </c>
      <c r="Q796" t="s">
        <v>8325</v>
      </c>
      <c r="R796" t="s">
        <v>8326</v>
      </c>
      <c r="S796">
        <v>1315242360</v>
      </c>
      <c r="T796">
        <v>1310438737</v>
      </c>
      <c r="U796" s="11">
        <f t="shared" si="60"/>
        <v>40791.712500000001</v>
      </c>
      <c r="V796" s="11">
        <f t="shared" si="61"/>
        <v>40736.115011574075</v>
      </c>
      <c r="W796">
        <f t="shared" si="63"/>
        <v>2011</v>
      </c>
    </row>
    <row r="797" spans="1:23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62"/>
        <v>1.1178571428571429</v>
      </c>
      <c r="P797" s="6">
        <f t="shared" si="64"/>
        <v>85.054347826086953</v>
      </c>
      <c r="Q797" t="s">
        <v>8325</v>
      </c>
      <c r="R797" t="s">
        <v>8326</v>
      </c>
      <c r="S797">
        <v>1333774740</v>
      </c>
      <c r="T797">
        <v>1330094566</v>
      </c>
      <c r="U797" s="11">
        <f t="shared" si="60"/>
        <v>41006.207638888889</v>
      </c>
      <c r="V797" s="11">
        <f t="shared" si="61"/>
        <v>40963.613032407404</v>
      </c>
      <c r="W797">
        <f t="shared" si="63"/>
        <v>2012</v>
      </c>
    </row>
    <row r="798" spans="1:23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62"/>
        <v>1.0135000000000001</v>
      </c>
      <c r="P798" s="6">
        <f t="shared" si="64"/>
        <v>112.61111111111111</v>
      </c>
      <c r="Q798" t="s">
        <v>8325</v>
      </c>
      <c r="R798" t="s">
        <v>8326</v>
      </c>
      <c r="S798">
        <v>1379279400</v>
      </c>
      <c r="T798">
        <v>1376687485</v>
      </c>
      <c r="U798" s="11">
        <f t="shared" si="60"/>
        <v>41532.881944444445</v>
      </c>
      <c r="V798" s="11">
        <f t="shared" si="61"/>
        <v>41502.882928240739</v>
      </c>
      <c r="W798">
        <f t="shared" si="63"/>
        <v>2013</v>
      </c>
    </row>
    <row r="799" spans="1:23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62"/>
        <v>1.0753333333333333</v>
      </c>
      <c r="P799" s="6">
        <f t="shared" si="64"/>
        <v>45.436619718309856</v>
      </c>
      <c r="Q799" t="s">
        <v>8325</v>
      </c>
      <c r="R799" t="s">
        <v>8326</v>
      </c>
      <c r="S799">
        <v>1335672000</v>
      </c>
      <c r="T799">
        <v>1332978688</v>
      </c>
      <c r="U799" s="11">
        <f t="shared" si="60"/>
        <v>41028.166666666664</v>
      </c>
      <c r="V799" s="11">
        <f t="shared" si="61"/>
        <v>40996.994074074071</v>
      </c>
      <c r="W799">
        <f t="shared" si="63"/>
        <v>2012</v>
      </c>
    </row>
    <row r="800" spans="1:23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62"/>
        <v>1.1488571428571428</v>
      </c>
      <c r="P800" s="6">
        <f t="shared" si="64"/>
        <v>46.218390804597703</v>
      </c>
      <c r="Q800" t="s">
        <v>8325</v>
      </c>
      <c r="R800" t="s">
        <v>8326</v>
      </c>
      <c r="S800">
        <v>1412086187</v>
      </c>
      <c r="T800">
        <v>1409494187</v>
      </c>
      <c r="U800" s="11">
        <f t="shared" si="60"/>
        <v>41912.590127314819</v>
      </c>
      <c r="V800" s="11">
        <f t="shared" si="61"/>
        <v>41882.590127314819</v>
      </c>
      <c r="W800">
        <f t="shared" si="63"/>
        <v>2014</v>
      </c>
    </row>
    <row r="801" spans="1:23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62"/>
        <v>1.0002</v>
      </c>
      <c r="P801" s="6">
        <f t="shared" si="64"/>
        <v>178.60714285714286</v>
      </c>
      <c r="Q801" t="s">
        <v>8325</v>
      </c>
      <c r="R801" t="s">
        <v>8326</v>
      </c>
      <c r="S801">
        <v>1335542446</v>
      </c>
      <c r="T801">
        <v>1332950446</v>
      </c>
      <c r="U801" s="11">
        <f t="shared" si="60"/>
        <v>41026.667199074072</v>
      </c>
      <c r="V801" s="11">
        <f t="shared" si="61"/>
        <v>40996.667199074072</v>
      </c>
      <c r="W801">
        <f t="shared" si="63"/>
        <v>2012</v>
      </c>
    </row>
    <row r="802" spans="1:23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62"/>
        <v>1.5213333333333334</v>
      </c>
      <c r="P802" s="6">
        <f t="shared" si="64"/>
        <v>40.75</v>
      </c>
      <c r="Q802" t="s">
        <v>8325</v>
      </c>
      <c r="R802" t="s">
        <v>8326</v>
      </c>
      <c r="S802">
        <v>1410431054</v>
      </c>
      <c r="T802">
        <v>1407839054</v>
      </c>
      <c r="U802" s="11">
        <f t="shared" si="60"/>
        <v>41893.433495370373</v>
      </c>
      <c r="V802" s="11">
        <f t="shared" si="61"/>
        <v>41863.433495370373</v>
      </c>
      <c r="W802">
        <f t="shared" si="63"/>
        <v>2014</v>
      </c>
    </row>
    <row r="803" spans="1:23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62"/>
        <v>1.1152149999999998</v>
      </c>
      <c r="P803" s="6">
        <f t="shared" si="64"/>
        <v>43.733921568627444</v>
      </c>
      <c r="Q803" t="s">
        <v>8325</v>
      </c>
      <c r="R803" t="s">
        <v>8326</v>
      </c>
      <c r="S803">
        <v>1309547120</v>
      </c>
      <c r="T803">
        <v>1306955120</v>
      </c>
      <c r="U803" s="11">
        <f t="shared" si="60"/>
        <v>40725.795370370368</v>
      </c>
      <c r="V803" s="11">
        <f t="shared" si="61"/>
        <v>40695.795370370368</v>
      </c>
      <c r="W803">
        <f t="shared" si="63"/>
        <v>2011</v>
      </c>
    </row>
    <row r="804" spans="1:23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62"/>
        <v>1.0133333333333334</v>
      </c>
      <c r="P804" s="6">
        <f t="shared" si="64"/>
        <v>81.066666666666663</v>
      </c>
      <c r="Q804" t="s">
        <v>8325</v>
      </c>
      <c r="R804" t="s">
        <v>8326</v>
      </c>
      <c r="S804">
        <v>1347854700</v>
      </c>
      <c r="T804">
        <v>1343867524</v>
      </c>
      <c r="U804" s="11">
        <f t="shared" si="60"/>
        <v>41169.170138888891</v>
      </c>
      <c r="V804" s="11">
        <f t="shared" si="61"/>
        <v>41123.022268518522</v>
      </c>
      <c r="W804">
        <f t="shared" si="63"/>
        <v>2012</v>
      </c>
    </row>
    <row r="805" spans="1:23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62"/>
        <v>1.232608695652174</v>
      </c>
      <c r="P805" s="6">
        <f t="shared" si="64"/>
        <v>74.60526315789474</v>
      </c>
      <c r="Q805" t="s">
        <v>8325</v>
      </c>
      <c r="R805" t="s">
        <v>8326</v>
      </c>
      <c r="S805">
        <v>1306630800</v>
      </c>
      <c r="T805">
        <v>1304376478</v>
      </c>
      <c r="U805" s="11">
        <f t="shared" si="60"/>
        <v>40692.041666666664</v>
      </c>
      <c r="V805" s="11">
        <f t="shared" si="61"/>
        <v>40665.949976851851</v>
      </c>
      <c r="W805">
        <f t="shared" si="63"/>
        <v>2011</v>
      </c>
    </row>
    <row r="806" spans="1:23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62"/>
        <v>1</v>
      </c>
      <c r="P806" s="6">
        <f t="shared" si="64"/>
        <v>305.55555555555554</v>
      </c>
      <c r="Q806" t="s">
        <v>8325</v>
      </c>
      <c r="R806" t="s">
        <v>8326</v>
      </c>
      <c r="S806">
        <v>1311393540</v>
      </c>
      <c r="T806">
        <v>1309919526</v>
      </c>
      <c r="U806" s="11">
        <f t="shared" si="60"/>
        <v>40747.165972222225</v>
      </c>
      <c r="V806" s="11">
        <f t="shared" si="61"/>
        <v>40730.105625000004</v>
      </c>
      <c r="W806">
        <f t="shared" si="63"/>
        <v>2011</v>
      </c>
    </row>
    <row r="807" spans="1:23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62"/>
        <v>1.05</v>
      </c>
      <c r="P807" s="6">
        <f t="shared" si="64"/>
        <v>58.333333333333336</v>
      </c>
      <c r="Q807" t="s">
        <v>8325</v>
      </c>
      <c r="R807" t="s">
        <v>8326</v>
      </c>
      <c r="S807">
        <v>1310857200</v>
      </c>
      <c r="T807">
        <v>1306525512</v>
      </c>
      <c r="U807" s="11">
        <f t="shared" si="60"/>
        <v>40740.958333333336</v>
      </c>
      <c r="V807" s="11">
        <f t="shared" si="61"/>
        <v>40690.823055555556</v>
      </c>
      <c r="W807">
        <f t="shared" si="63"/>
        <v>2011</v>
      </c>
    </row>
    <row r="808" spans="1:23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62"/>
        <v>1.0443750000000001</v>
      </c>
      <c r="P808" s="6">
        <f t="shared" si="64"/>
        <v>117.67605633802818</v>
      </c>
      <c r="Q808" t="s">
        <v>8325</v>
      </c>
      <c r="R808" t="s">
        <v>8326</v>
      </c>
      <c r="S808">
        <v>1315413339</v>
      </c>
      <c r="T808">
        <v>1312821339</v>
      </c>
      <c r="U808" s="11">
        <f t="shared" si="60"/>
        <v>40793.691423611112</v>
      </c>
      <c r="V808" s="11">
        <f t="shared" si="61"/>
        <v>40763.691423611112</v>
      </c>
      <c r="W808">
        <f t="shared" si="63"/>
        <v>2011</v>
      </c>
    </row>
    <row r="809" spans="1:23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62"/>
        <v>1.05125</v>
      </c>
      <c r="P809" s="6">
        <f t="shared" si="64"/>
        <v>73.771929824561397</v>
      </c>
      <c r="Q809" t="s">
        <v>8325</v>
      </c>
      <c r="R809" t="s">
        <v>8326</v>
      </c>
      <c r="S809">
        <v>1488333600</v>
      </c>
      <c r="T809">
        <v>1485270311</v>
      </c>
      <c r="U809" s="11">
        <f t="shared" si="60"/>
        <v>42795.083333333328</v>
      </c>
      <c r="V809" s="11">
        <f t="shared" si="61"/>
        <v>42759.628599537042</v>
      </c>
      <c r="W809">
        <f t="shared" si="63"/>
        <v>2017</v>
      </c>
    </row>
    <row r="810" spans="1:23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62"/>
        <v>1</v>
      </c>
      <c r="P810" s="6">
        <f t="shared" si="64"/>
        <v>104.65116279069767</v>
      </c>
      <c r="Q810" t="s">
        <v>8325</v>
      </c>
      <c r="R810" t="s">
        <v>8326</v>
      </c>
      <c r="S810">
        <v>1419224340</v>
      </c>
      <c r="T810">
        <v>1416363886</v>
      </c>
      <c r="U810" s="11">
        <f t="shared" si="60"/>
        <v>41995.207638888889</v>
      </c>
      <c r="V810" s="11">
        <f t="shared" si="61"/>
        <v>41962.100532407407</v>
      </c>
      <c r="W810">
        <f t="shared" si="63"/>
        <v>2014</v>
      </c>
    </row>
    <row r="811" spans="1:23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62"/>
        <v>1.03775</v>
      </c>
      <c r="P811" s="6">
        <f t="shared" si="64"/>
        <v>79.82692307692308</v>
      </c>
      <c r="Q811" t="s">
        <v>8325</v>
      </c>
      <c r="R811" t="s">
        <v>8326</v>
      </c>
      <c r="S811">
        <v>1390161630</v>
      </c>
      <c r="T811">
        <v>1387569630</v>
      </c>
      <c r="U811" s="11">
        <f t="shared" si="60"/>
        <v>41658.833680555559</v>
      </c>
      <c r="V811" s="11">
        <f t="shared" si="61"/>
        <v>41628.833680555559</v>
      </c>
      <c r="W811">
        <f t="shared" si="63"/>
        <v>2013</v>
      </c>
    </row>
    <row r="812" spans="1:23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62"/>
        <v>1.05</v>
      </c>
      <c r="P812" s="6">
        <f t="shared" si="64"/>
        <v>58.333333333333336</v>
      </c>
      <c r="Q812" t="s">
        <v>8325</v>
      </c>
      <c r="R812" t="s">
        <v>8326</v>
      </c>
      <c r="S812">
        <v>1346462462</v>
      </c>
      <c r="T812">
        <v>1343870462</v>
      </c>
      <c r="U812" s="11">
        <f t="shared" si="60"/>
        <v>41153.056273148148</v>
      </c>
      <c r="V812" s="11">
        <f t="shared" si="61"/>
        <v>41123.056273148148</v>
      </c>
      <c r="W812">
        <f t="shared" si="63"/>
        <v>2012</v>
      </c>
    </row>
    <row r="813" spans="1:23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62"/>
        <v>1.04</v>
      </c>
      <c r="P813" s="6">
        <f t="shared" si="64"/>
        <v>86.666666666666671</v>
      </c>
      <c r="Q813" t="s">
        <v>8325</v>
      </c>
      <c r="R813" t="s">
        <v>8326</v>
      </c>
      <c r="S813">
        <v>1373475120</v>
      </c>
      <c r="T813">
        <v>1371569202</v>
      </c>
      <c r="U813" s="11">
        <f t="shared" si="60"/>
        <v>41465.702777777777</v>
      </c>
      <c r="V813" s="11">
        <f t="shared" si="61"/>
        <v>41443.643541666665</v>
      </c>
      <c r="W813">
        <f t="shared" si="63"/>
        <v>2013</v>
      </c>
    </row>
    <row r="814" spans="1:23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62"/>
        <v>1.5183333333333333</v>
      </c>
      <c r="P814" s="6">
        <f t="shared" si="64"/>
        <v>27.606060606060606</v>
      </c>
      <c r="Q814" t="s">
        <v>8325</v>
      </c>
      <c r="R814" t="s">
        <v>8326</v>
      </c>
      <c r="S814">
        <v>1362146280</v>
      </c>
      <c r="T814">
        <v>1357604752</v>
      </c>
      <c r="U814" s="11">
        <f t="shared" si="60"/>
        <v>41334.581944444442</v>
      </c>
      <c r="V814" s="11">
        <f t="shared" si="61"/>
        <v>41282.017962962964</v>
      </c>
      <c r="W814">
        <f t="shared" si="63"/>
        <v>2013</v>
      </c>
    </row>
    <row r="815" spans="1:23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62"/>
        <v>1.59996</v>
      </c>
      <c r="P815" s="6">
        <f t="shared" si="64"/>
        <v>24.999375000000001</v>
      </c>
      <c r="Q815" t="s">
        <v>8325</v>
      </c>
      <c r="R815" t="s">
        <v>8326</v>
      </c>
      <c r="S815">
        <v>1342825365</v>
      </c>
      <c r="T815">
        <v>1340233365</v>
      </c>
      <c r="U815" s="11">
        <f t="shared" si="60"/>
        <v>41110.960243055553</v>
      </c>
      <c r="V815" s="11">
        <f t="shared" si="61"/>
        <v>41080.960243055553</v>
      </c>
      <c r="W815">
        <f t="shared" si="63"/>
        <v>2012</v>
      </c>
    </row>
    <row r="816" spans="1:23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62"/>
        <v>1.2729999999999999</v>
      </c>
      <c r="P816" s="6">
        <f t="shared" si="64"/>
        <v>45.464285714285715</v>
      </c>
      <c r="Q816" t="s">
        <v>8325</v>
      </c>
      <c r="R816" t="s">
        <v>8326</v>
      </c>
      <c r="S816">
        <v>1306865040</v>
      </c>
      <c r="T816">
        <v>1305568201</v>
      </c>
      <c r="U816" s="11">
        <f t="shared" si="60"/>
        <v>40694.75277777778</v>
      </c>
      <c r="V816" s="11">
        <f t="shared" si="61"/>
        <v>40679.743067129632</v>
      </c>
      <c r="W816">
        <f t="shared" si="63"/>
        <v>2011</v>
      </c>
    </row>
    <row r="817" spans="1:23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62"/>
        <v>1.07</v>
      </c>
      <c r="P817" s="6">
        <f t="shared" si="64"/>
        <v>99.534883720930239</v>
      </c>
      <c r="Q817" t="s">
        <v>8325</v>
      </c>
      <c r="R817" t="s">
        <v>8326</v>
      </c>
      <c r="S817">
        <v>1414879303</v>
      </c>
      <c r="T817">
        <v>1412287303</v>
      </c>
      <c r="U817" s="11">
        <f t="shared" si="60"/>
        <v>41944.917858796296</v>
      </c>
      <c r="V817" s="11">
        <f t="shared" si="61"/>
        <v>41914.917858796296</v>
      </c>
      <c r="W817">
        <f t="shared" si="63"/>
        <v>2014</v>
      </c>
    </row>
    <row r="818" spans="1:23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62"/>
        <v>1.1512214285714286</v>
      </c>
      <c r="P818" s="6">
        <f t="shared" si="64"/>
        <v>39.31</v>
      </c>
      <c r="Q818" t="s">
        <v>8325</v>
      </c>
      <c r="R818" t="s">
        <v>8326</v>
      </c>
      <c r="S818">
        <v>1365489000</v>
      </c>
      <c r="T818">
        <v>1362776043</v>
      </c>
      <c r="U818" s="11">
        <f t="shared" si="60"/>
        <v>41373.270833333336</v>
      </c>
      <c r="V818" s="11">
        <f t="shared" si="61"/>
        <v>41341.870868055557</v>
      </c>
      <c r="W818">
        <f t="shared" si="63"/>
        <v>2013</v>
      </c>
    </row>
    <row r="819" spans="1:23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62"/>
        <v>1.3711066666666665</v>
      </c>
      <c r="P819" s="6">
        <f t="shared" si="64"/>
        <v>89.419999999999987</v>
      </c>
      <c r="Q819" t="s">
        <v>8325</v>
      </c>
      <c r="R819" t="s">
        <v>8326</v>
      </c>
      <c r="S819">
        <v>1331441940</v>
      </c>
      <c r="T819">
        <v>1326810211</v>
      </c>
      <c r="U819" s="11">
        <f t="shared" si="60"/>
        <v>40979.207638888889</v>
      </c>
      <c r="V819" s="11">
        <f t="shared" si="61"/>
        <v>40925.599664351852</v>
      </c>
      <c r="W819">
        <f t="shared" si="63"/>
        <v>2012</v>
      </c>
    </row>
    <row r="820" spans="1:23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62"/>
        <v>1.5571428571428572</v>
      </c>
      <c r="P820" s="6">
        <f t="shared" si="64"/>
        <v>28.684210526315791</v>
      </c>
      <c r="Q820" t="s">
        <v>8325</v>
      </c>
      <c r="R820" t="s">
        <v>8326</v>
      </c>
      <c r="S820">
        <v>1344358860</v>
      </c>
      <c r="T820">
        <v>1343682681</v>
      </c>
      <c r="U820" s="11">
        <f t="shared" si="60"/>
        <v>41128.709027777775</v>
      </c>
      <c r="V820" s="11">
        <f t="shared" si="61"/>
        <v>41120.882881944446</v>
      </c>
      <c r="W820">
        <f t="shared" si="63"/>
        <v>2012</v>
      </c>
    </row>
    <row r="821" spans="1:23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62"/>
        <v>1.0874999999999999</v>
      </c>
      <c r="P821" s="6">
        <f t="shared" si="64"/>
        <v>31.071428571428573</v>
      </c>
      <c r="Q821" t="s">
        <v>8325</v>
      </c>
      <c r="R821" t="s">
        <v>8326</v>
      </c>
      <c r="S821">
        <v>1387601040</v>
      </c>
      <c r="T821">
        <v>1386806254</v>
      </c>
      <c r="U821" s="11">
        <f t="shared" si="60"/>
        <v>41629.197222222225</v>
      </c>
      <c r="V821" s="11">
        <f t="shared" si="61"/>
        <v>41619.998310185183</v>
      </c>
      <c r="W821">
        <f t="shared" si="63"/>
        <v>2013</v>
      </c>
    </row>
    <row r="822" spans="1:23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62"/>
        <v>1.3405</v>
      </c>
      <c r="P822" s="6">
        <f t="shared" si="64"/>
        <v>70.55263157894737</v>
      </c>
      <c r="Q822" t="s">
        <v>8325</v>
      </c>
      <c r="R822" t="s">
        <v>8326</v>
      </c>
      <c r="S822">
        <v>1402290000</v>
      </c>
      <c r="T822">
        <v>1399666342</v>
      </c>
      <c r="U822" s="11">
        <f t="shared" si="60"/>
        <v>41799.208333333336</v>
      </c>
      <c r="V822" s="11">
        <f t="shared" si="61"/>
        <v>41768.841921296298</v>
      </c>
      <c r="W822">
        <f t="shared" si="63"/>
        <v>2014</v>
      </c>
    </row>
    <row r="823" spans="1:23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62"/>
        <v>1</v>
      </c>
      <c r="P823" s="6">
        <f t="shared" si="64"/>
        <v>224.12820512820514</v>
      </c>
      <c r="Q823" t="s">
        <v>8325</v>
      </c>
      <c r="R823" t="s">
        <v>8326</v>
      </c>
      <c r="S823">
        <v>1430712060</v>
      </c>
      <c r="T823">
        <v>1427753265</v>
      </c>
      <c r="U823" s="11">
        <f t="shared" si="60"/>
        <v>42128.167361111111</v>
      </c>
      <c r="V823" s="11">
        <f t="shared" si="61"/>
        <v>42093.922048611115</v>
      </c>
      <c r="W823">
        <f t="shared" si="63"/>
        <v>2015</v>
      </c>
    </row>
    <row r="824" spans="1:23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62"/>
        <v>1.1916666666666667</v>
      </c>
      <c r="P824" s="6">
        <f t="shared" si="64"/>
        <v>51.811594202898547</v>
      </c>
      <c r="Q824" t="s">
        <v>8325</v>
      </c>
      <c r="R824" t="s">
        <v>8326</v>
      </c>
      <c r="S824">
        <v>1349477050</v>
      </c>
      <c r="T824">
        <v>1346885050</v>
      </c>
      <c r="U824" s="11">
        <f t="shared" si="60"/>
        <v>41187.947337962964</v>
      </c>
      <c r="V824" s="11">
        <f t="shared" si="61"/>
        <v>41157.947337962964</v>
      </c>
      <c r="W824">
        <f t="shared" si="63"/>
        <v>2012</v>
      </c>
    </row>
    <row r="825" spans="1:23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62"/>
        <v>1.7949999999999999</v>
      </c>
      <c r="P825" s="6">
        <f t="shared" si="64"/>
        <v>43.515151515151516</v>
      </c>
      <c r="Q825" t="s">
        <v>8325</v>
      </c>
      <c r="R825" t="s">
        <v>8326</v>
      </c>
      <c r="S825">
        <v>1427062852</v>
      </c>
      <c r="T825">
        <v>1424474452</v>
      </c>
      <c r="U825" s="11">
        <f t="shared" si="60"/>
        <v>42085.931157407409</v>
      </c>
      <c r="V825" s="11">
        <f t="shared" si="61"/>
        <v>42055.972824074073</v>
      </c>
      <c r="W825">
        <f t="shared" si="63"/>
        <v>2015</v>
      </c>
    </row>
    <row r="826" spans="1:23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62"/>
        <v>1.3438124999999999</v>
      </c>
      <c r="P826" s="6">
        <f t="shared" si="64"/>
        <v>39.816666666666663</v>
      </c>
      <c r="Q826" t="s">
        <v>8325</v>
      </c>
      <c r="R826" t="s">
        <v>8326</v>
      </c>
      <c r="S826">
        <v>1271573940</v>
      </c>
      <c r="T826">
        <v>1268459318</v>
      </c>
      <c r="U826" s="11">
        <f t="shared" si="60"/>
        <v>40286.290972222225</v>
      </c>
      <c r="V826" s="11">
        <f t="shared" si="61"/>
        <v>40250.242106481484</v>
      </c>
      <c r="W826">
        <f t="shared" si="63"/>
        <v>2010</v>
      </c>
    </row>
    <row r="827" spans="1:23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62"/>
        <v>1.0043200000000001</v>
      </c>
      <c r="P827" s="6">
        <f t="shared" si="64"/>
        <v>126.8080808080808</v>
      </c>
      <c r="Q827" t="s">
        <v>8325</v>
      </c>
      <c r="R827" t="s">
        <v>8326</v>
      </c>
      <c r="S827">
        <v>1351495284</v>
      </c>
      <c r="T827">
        <v>1349335284</v>
      </c>
      <c r="U827" s="11">
        <f t="shared" si="60"/>
        <v>41211.306527777779</v>
      </c>
      <c r="V827" s="11">
        <f t="shared" si="61"/>
        <v>41186.306527777779</v>
      </c>
      <c r="W827">
        <f t="shared" si="63"/>
        <v>2012</v>
      </c>
    </row>
    <row r="828" spans="1:23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62"/>
        <v>1.0145454545454546</v>
      </c>
      <c r="P828" s="6">
        <f t="shared" si="64"/>
        <v>113.87755102040816</v>
      </c>
      <c r="Q828" t="s">
        <v>8325</v>
      </c>
      <c r="R828" t="s">
        <v>8326</v>
      </c>
      <c r="S828">
        <v>1332719730</v>
      </c>
      <c r="T828">
        <v>1330908930</v>
      </c>
      <c r="U828" s="11">
        <f t="shared" si="60"/>
        <v>40993.996874999997</v>
      </c>
      <c r="V828" s="11">
        <f t="shared" si="61"/>
        <v>40973.038541666669</v>
      </c>
      <c r="W828">
        <f t="shared" si="63"/>
        <v>2012</v>
      </c>
    </row>
    <row r="829" spans="1:23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62"/>
        <v>1.0333333333333334</v>
      </c>
      <c r="P829" s="6">
        <f t="shared" si="64"/>
        <v>28.181818181818183</v>
      </c>
      <c r="Q829" t="s">
        <v>8325</v>
      </c>
      <c r="R829" t="s">
        <v>8326</v>
      </c>
      <c r="S829">
        <v>1329248940</v>
      </c>
      <c r="T829">
        <v>1326972107</v>
      </c>
      <c r="U829" s="11">
        <f t="shared" si="60"/>
        <v>40953.825694444444</v>
      </c>
      <c r="V829" s="11">
        <f t="shared" si="61"/>
        <v>40927.473460648151</v>
      </c>
      <c r="W829">
        <f t="shared" si="63"/>
        <v>2012</v>
      </c>
    </row>
    <row r="830" spans="1:23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62"/>
        <v>1.07</v>
      </c>
      <c r="P830" s="6">
        <f t="shared" si="64"/>
        <v>36.60526315789474</v>
      </c>
      <c r="Q830" t="s">
        <v>8325</v>
      </c>
      <c r="R830" t="s">
        <v>8326</v>
      </c>
      <c r="S830">
        <v>1340641440</v>
      </c>
      <c r="T830">
        <v>1339549982</v>
      </c>
      <c r="U830" s="11">
        <f t="shared" si="60"/>
        <v>41085.683333333334</v>
      </c>
      <c r="V830" s="11">
        <f t="shared" si="61"/>
        <v>41073.050717592596</v>
      </c>
      <c r="W830">
        <f t="shared" si="63"/>
        <v>2012</v>
      </c>
    </row>
    <row r="831" spans="1:23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62"/>
        <v>1.04</v>
      </c>
      <c r="P831" s="6">
        <f t="shared" si="64"/>
        <v>32.5</v>
      </c>
      <c r="Q831" t="s">
        <v>8325</v>
      </c>
      <c r="R831" t="s">
        <v>8326</v>
      </c>
      <c r="S831">
        <v>1468437240</v>
      </c>
      <c r="T831">
        <v>1463253240</v>
      </c>
      <c r="U831" s="11">
        <f t="shared" si="60"/>
        <v>42564.801388888889</v>
      </c>
      <c r="V831" s="11">
        <f t="shared" si="61"/>
        <v>42504.801388888889</v>
      </c>
      <c r="W831">
        <f t="shared" si="63"/>
        <v>2016</v>
      </c>
    </row>
    <row r="832" spans="1:23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62"/>
        <v>1.0783333333333334</v>
      </c>
      <c r="P832" s="6">
        <f t="shared" si="64"/>
        <v>60.65625</v>
      </c>
      <c r="Q832" t="s">
        <v>8325</v>
      </c>
      <c r="R832" t="s">
        <v>8326</v>
      </c>
      <c r="S832">
        <v>1363952225</v>
      </c>
      <c r="T832">
        <v>1361363825</v>
      </c>
      <c r="U832" s="11">
        <f t="shared" si="60"/>
        <v>41355.484085648146</v>
      </c>
      <c r="V832" s="11">
        <f t="shared" si="61"/>
        <v>41325.525752314818</v>
      </c>
      <c r="W832">
        <f t="shared" si="63"/>
        <v>2013</v>
      </c>
    </row>
    <row r="833" spans="1:23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62"/>
        <v>2.3333333333333335</v>
      </c>
      <c r="P833" s="6">
        <f t="shared" si="64"/>
        <v>175</v>
      </c>
      <c r="Q833" t="s">
        <v>8325</v>
      </c>
      <c r="R833" t="s">
        <v>8326</v>
      </c>
      <c r="S833">
        <v>1335540694</v>
      </c>
      <c r="T833">
        <v>1332948694</v>
      </c>
      <c r="U833" s="11">
        <f t="shared" si="60"/>
        <v>41026.646921296298</v>
      </c>
      <c r="V833" s="11">
        <f t="shared" si="61"/>
        <v>40996.646921296298</v>
      </c>
      <c r="W833">
        <f t="shared" si="63"/>
        <v>2012</v>
      </c>
    </row>
    <row r="834" spans="1:23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62"/>
        <v>1.0060706666666666</v>
      </c>
      <c r="P834" s="6">
        <f t="shared" si="64"/>
        <v>97.993896103896105</v>
      </c>
      <c r="Q834" t="s">
        <v>8325</v>
      </c>
      <c r="R834" t="s">
        <v>8326</v>
      </c>
      <c r="S834">
        <v>1327133580</v>
      </c>
      <c r="T834">
        <v>1321978335</v>
      </c>
      <c r="U834" s="11">
        <f t="shared" ref="U834:U897" si="65">(((S834/60)/60)/24)+DATE(1970,1,1)</f>
        <v>40929.342361111114</v>
      </c>
      <c r="V834" s="11">
        <f t="shared" ref="V834:V897" si="66">(((T834/60)/60)/24)+DATE(1970,1,1)</f>
        <v>40869.675173611111</v>
      </c>
      <c r="W834">
        <f t="shared" si="63"/>
        <v>2011</v>
      </c>
    </row>
    <row r="835" spans="1:23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67">E835/D835</f>
        <v>1.0166666666666666</v>
      </c>
      <c r="P835" s="6">
        <f t="shared" si="64"/>
        <v>148.78048780487805</v>
      </c>
      <c r="Q835" t="s">
        <v>8325</v>
      </c>
      <c r="R835" t="s">
        <v>8326</v>
      </c>
      <c r="S835">
        <v>1397941475</v>
      </c>
      <c r="T835">
        <v>1395349475</v>
      </c>
      <c r="U835" s="11">
        <f t="shared" si="65"/>
        <v>41748.878182870372</v>
      </c>
      <c r="V835" s="11">
        <f t="shared" si="66"/>
        <v>41718.878182870372</v>
      </c>
      <c r="W835">
        <f t="shared" ref="W835:W898" si="68">YEAR(V835)</f>
        <v>2014</v>
      </c>
    </row>
    <row r="836" spans="1:23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67"/>
        <v>1.3101818181818181</v>
      </c>
      <c r="P836" s="6">
        <f t="shared" ref="P836:P899" si="69">IFERROR(E836/L836,0)</f>
        <v>96.08</v>
      </c>
      <c r="Q836" t="s">
        <v>8325</v>
      </c>
      <c r="R836" t="s">
        <v>8326</v>
      </c>
      <c r="S836">
        <v>1372651140</v>
      </c>
      <c r="T836">
        <v>1369770292</v>
      </c>
      <c r="U836" s="11">
        <f t="shared" si="65"/>
        <v>41456.165972222225</v>
      </c>
      <c r="V836" s="11">
        <f t="shared" si="66"/>
        <v>41422.822824074072</v>
      </c>
      <c r="W836">
        <f t="shared" si="68"/>
        <v>2013</v>
      </c>
    </row>
    <row r="837" spans="1:23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67"/>
        <v>1.1725000000000001</v>
      </c>
      <c r="P837" s="6">
        <f t="shared" si="69"/>
        <v>58.625</v>
      </c>
      <c r="Q837" t="s">
        <v>8325</v>
      </c>
      <c r="R837" t="s">
        <v>8326</v>
      </c>
      <c r="S837">
        <v>1337396400</v>
      </c>
      <c r="T837">
        <v>1333709958</v>
      </c>
      <c r="U837" s="11">
        <f t="shared" si="65"/>
        <v>41048.125</v>
      </c>
      <c r="V837" s="11">
        <f t="shared" si="66"/>
        <v>41005.45784722222</v>
      </c>
      <c r="W837">
        <f t="shared" si="68"/>
        <v>2012</v>
      </c>
    </row>
    <row r="838" spans="1:23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67"/>
        <v>1.009304</v>
      </c>
      <c r="P838" s="6">
        <f t="shared" si="69"/>
        <v>109.70695652173914</v>
      </c>
      <c r="Q838" t="s">
        <v>8325</v>
      </c>
      <c r="R838" t="s">
        <v>8326</v>
      </c>
      <c r="S838">
        <v>1381108918</v>
      </c>
      <c r="T838">
        <v>1378516918</v>
      </c>
      <c r="U838" s="11">
        <f t="shared" si="65"/>
        <v>41554.056921296295</v>
      </c>
      <c r="V838" s="11">
        <f t="shared" si="66"/>
        <v>41524.056921296295</v>
      </c>
      <c r="W838">
        <f t="shared" si="68"/>
        <v>2013</v>
      </c>
    </row>
    <row r="839" spans="1:23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67"/>
        <v>1.218</v>
      </c>
      <c r="P839" s="6">
        <f t="shared" si="69"/>
        <v>49.112903225806448</v>
      </c>
      <c r="Q839" t="s">
        <v>8325</v>
      </c>
      <c r="R839" t="s">
        <v>8326</v>
      </c>
      <c r="S839">
        <v>1398988662</v>
      </c>
      <c r="T839">
        <v>1396396662</v>
      </c>
      <c r="U839" s="11">
        <f t="shared" si="65"/>
        <v>41760.998402777775</v>
      </c>
      <c r="V839" s="11">
        <f t="shared" si="66"/>
        <v>41730.998402777775</v>
      </c>
      <c r="W839">
        <f t="shared" si="68"/>
        <v>2014</v>
      </c>
    </row>
    <row r="840" spans="1:23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67"/>
        <v>1.454</v>
      </c>
      <c r="P840" s="6">
        <f t="shared" si="69"/>
        <v>47.672131147540981</v>
      </c>
      <c r="Q840" t="s">
        <v>8325</v>
      </c>
      <c r="R840" t="s">
        <v>8326</v>
      </c>
      <c r="S840">
        <v>1326835985</v>
      </c>
      <c r="T840">
        <v>1324243985</v>
      </c>
      <c r="U840" s="11">
        <f t="shared" si="65"/>
        <v>40925.897974537038</v>
      </c>
      <c r="V840" s="11">
        <f t="shared" si="66"/>
        <v>40895.897974537038</v>
      </c>
      <c r="W840">
        <f t="shared" si="68"/>
        <v>2011</v>
      </c>
    </row>
    <row r="841" spans="1:23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67"/>
        <v>1.166166</v>
      </c>
      <c r="P841" s="6">
        <f t="shared" si="69"/>
        <v>60.737812499999997</v>
      </c>
      <c r="Q841" t="s">
        <v>8325</v>
      </c>
      <c r="R841" t="s">
        <v>8326</v>
      </c>
      <c r="S841">
        <v>1348337956</v>
      </c>
      <c r="T841">
        <v>1345745956</v>
      </c>
      <c r="U841" s="11">
        <f t="shared" si="65"/>
        <v>41174.763379629629</v>
      </c>
      <c r="V841" s="11">
        <f t="shared" si="66"/>
        <v>41144.763379629629</v>
      </c>
      <c r="W841">
        <f t="shared" si="68"/>
        <v>2012</v>
      </c>
    </row>
    <row r="842" spans="1:23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67"/>
        <v>1.2041660000000001</v>
      </c>
      <c r="P842" s="6">
        <f t="shared" si="69"/>
        <v>63.37715789473684</v>
      </c>
      <c r="Q842" t="s">
        <v>8325</v>
      </c>
      <c r="R842" t="s">
        <v>8327</v>
      </c>
      <c r="S842">
        <v>1474694787</v>
      </c>
      <c r="T842">
        <v>1472102787</v>
      </c>
      <c r="U842" s="11">
        <f t="shared" si="65"/>
        <v>42637.226701388892</v>
      </c>
      <c r="V842" s="11">
        <f t="shared" si="66"/>
        <v>42607.226701388892</v>
      </c>
      <c r="W842">
        <f t="shared" si="68"/>
        <v>2016</v>
      </c>
    </row>
    <row r="843" spans="1:23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67"/>
        <v>1.0132000000000001</v>
      </c>
      <c r="P843" s="6">
        <f t="shared" si="69"/>
        <v>53.893617021276597</v>
      </c>
      <c r="Q843" t="s">
        <v>8325</v>
      </c>
      <c r="R843" t="s">
        <v>8327</v>
      </c>
      <c r="S843">
        <v>1415653663</v>
      </c>
      <c r="T843">
        <v>1413058063</v>
      </c>
      <c r="U843" s="11">
        <f t="shared" si="65"/>
        <v>41953.88035879629</v>
      </c>
      <c r="V843" s="11">
        <f t="shared" si="66"/>
        <v>41923.838692129626</v>
      </c>
      <c r="W843">
        <f t="shared" si="68"/>
        <v>2014</v>
      </c>
    </row>
    <row r="844" spans="1:23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67"/>
        <v>1.0431999999999999</v>
      </c>
      <c r="P844" s="6">
        <f t="shared" si="69"/>
        <v>66.871794871794876</v>
      </c>
      <c r="Q844" t="s">
        <v>8325</v>
      </c>
      <c r="R844" t="s">
        <v>8327</v>
      </c>
      <c r="S844">
        <v>1381723140</v>
      </c>
      <c r="T844">
        <v>1378735983</v>
      </c>
      <c r="U844" s="11">
        <f t="shared" si="65"/>
        <v>41561.165972222225</v>
      </c>
      <c r="V844" s="11">
        <f t="shared" si="66"/>
        <v>41526.592395833337</v>
      </c>
      <c r="W844">
        <f t="shared" si="68"/>
        <v>2013</v>
      </c>
    </row>
    <row r="845" spans="1:23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67"/>
        <v>2.6713333333333331</v>
      </c>
      <c r="P845" s="6">
        <f t="shared" si="69"/>
        <v>63.102362204724407</v>
      </c>
      <c r="Q845" t="s">
        <v>8325</v>
      </c>
      <c r="R845" t="s">
        <v>8327</v>
      </c>
      <c r="S845">
        <v>1481184000</v>
      </c>
      <c r="T845">
        <v>1479708680</v>
      </c>
      <c r="U845" s="11">
        <f t="shared" si="65"/>
        <v>42712.333333333328</v>
      </c>
      <c r="V845" s="11">
        <f t="shared" si="66"/>
        <v>42695.257870370369</v>
      </c>
      <c r="W845">
        <f t="shared" si="68"/>
        <v>2016</v>
      </c>
    </row>
    <row r="846" spans="1:23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67"/>
        <v>1.9413333333333334</v>
      </c>
      <c r="P846" s="6">
        <f t="shared" si="69"/>
        <v>36.628930817610062</v>
      </c>
      <c r="Q846" t="s">
        <v>8325</v>
      </c>
      <c r="R846" t="s">
        <v>8327</v>
      </c>
      <c r="S846">
        <v>1414817940</v>
      </c>
      <c r="T846">
        <v>1411489552</v>
      </c>
      <c r="U846" s="11">
        <f t="shared" si="65"/>
        <v>41944.207638888889</v>
      </c>
      <c r="V846" s="11">
        <f t="shared" si="66"/>
        <v>41905.684629629628</v>
      </c>
      <c r="W846">
        <f t="shared" si="68"/>
        <v>2014</v>
      </c>
    </row>
    <row r="847" spans="1:23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67"/>
        <v>1.203802</v>
      </c>
      <c r="P847" s="6">
        <f t="shared" si="69"/>
        <v>34.005706214689269</v>
      </c>
      <c r="Q847" t="s">
        <v>8325</v>
      </c>
      <c r="R847" t="s">
        <v>8327</v>
      </c>
      <c r="S847">
        <v>1473047940</v>
      </c>
      <c r="T847">
        <v>1469595396</v>
      </c>
      <c r="U847" s="11">
        <f t="shared" si="65"/>
        <v>42618.165972222225</v>
      </c>
      <c r="V847" s="11">
        <f t="shared" si="66"/>
        <v>42578.205972222218</v>
      </c>
      <c r="W847">
        <f t="shared" si="68"/>
        <v>2016</v>
      </c>
    </row>
    <row r="848" spans="1:23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67"/>
        <v>1.2200090909090908</v>
      </c>
      <c r="P848" s="6">
        <f t="shared" si="69"/>
        <v>28.553404255319148</v>
      </c>
      <c r="Q848" t="s">
        <v>8325</v>
      </c>
      <c r="R848" t="s">
        <v>8327</v>
      </c>
      <c r="S848">
        <v>1394460000</v>
      </c>
      <c r="T848">
        <v>1393233855</v>
      </c>
      <c r="U848" s="11">
        <f t="shared" si="65"/>
        <v>41708.583333333336</v>
      </c>
      <c r="V848" s="11">
        <f t="shared" si="66"/>
        <v>41694.391840277778</v>
      </c>
      <c r="W848">
        <f t="shared" si="68"/>
        <v>2014</v>
      </c>
    </row>
    <row r="849" spans="1:23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67"/>
        <v>1</v>
      </c>
      <c r="P849" s="6">
        <f t="shared" si="69"/>
        <v>10</v>
      </c>
      <c r="Q849" t="s">
        <v>8325</v>
      </c>
      <c r="R849" t="s">
        <v>8327</v>
      </c>
      <c r="S849">
        <v>1436555376</v>
      </c>
      <c r="T849">
        <v>1433963376</v>
      </c>
      <c r="U849" s="11">
        <f t="shared" si="65"/>
        <v>42195.79833333334</v>
      </c>
      <c r="V849" s="11">
        <f t="shared" si="66"/>
        <v>42165.79833333334</v>
      </c>
      <c r="W849">
        <f t="shared" si="68"/>
        <v>2015</v>
      </c>
    </row>
    <row r="850" spans="1:23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67"/>
        <v>1</v>
      </c>
      <c r="P850" s="6">
        <f t="shared" si="69"/>
        <v>18.75</v>
      </c>
      <c r="Q850" t="s">
        <v>8325</v>
      </c>
      <c r="R850" t="s">
        <v>8327</v>
      </c>
      <c r="S850">
        <v>1429038033</v>
      </c>
      <c r="T850">
        <v>1426446033</v>
      </c>
      <c r="U850" s="11">
        <f t="shared" si="65"/>
        <v>42108.792048611111</v>
      </c>
      <c r="V850" s="11">
        <f t="shared" si="66"/>
        <v>42078.792048611111</v>
      </c>
      <c r="W850">
        <f t="shared" si="68"/>
        <v>2015</v>
      </c>
    </row>
    <row r="851" spans="1:23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67"/>
        <v>1.1990000000000001</v>
      </c>
      <c r="P851" s="6">
        <f t="shared" si="69"/>
        <v>41.704347826086959</v>
      </c>
      <c r="Q851" t="s">
        <v>8325</v>
      </c>
      <c r="R851" t="s">
        <v>8327</v>
      </c>
      <c r="S851">
        <v>1426473264</v>
      </c>
      <c r="T851">
        <v>1424057664</v>
      </c>
      <c r="U851" s="11">
        <f t="shared" si="65"/>
        <v>42079.107222222221</v>
      </c>
      <c r="V851" s="11">
        <f t="shared" si="66"/>
        <v>42051.148888888885</v>
      </c>
      <c r="W851">
        <f t="shared" si="68"/>
        <v>2015</v>
      </c>
    </row>
    <row r="852" spans="1:23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67"/>
        <v>1.55175</v>
      </c>
      <c r="P852" s="6">
        <f t="shared" si="69"/>
        <v>46.669172932330824</v>
      </c>
      <c r="Q852" t="s">
        <v>8325</v>
      </c>
      <c r="R852" t="s">
        <v>8327</v>
      </c>
      <c r="S852">
        <v>1461560340</v>
      </c>
      <c r="T852">
        <v>1458762717</v>
      </c>
      <c r="U852" s="11">
        <f t="shared" si="65"/>
        <v>42485.207638888889</v>
      </c>
      <c r="V852" s="11">
        <f t="shared" si="66"/>
        <v>42452.827743055561</v>
      </c>
      <c r="W852">
        <f t="shared" si="68"/>
        <v>2016</v>
      </c>
    </row>
    <row r="853" spans="1:23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67"/>
        <v>1.3045</v>
      </c>
      <c r="P853" s="6">
        <f t="shared" si="69"/>
        <v>37.271428571428572</v>
      </c>
      <c r="Q853" t="s">
        <v>8325</v>
      </c>
      <c r="R853" t="s">
        <v>8327</v>
      </c>
      <c r="S853">
        <v>1469994300</v>
      </c>
      <c r="T853">
        <v>1464815253</v>
      </c>
      <c r="U853" s="11">
        <f t="shared" si="65"/>
        <v>42582.822916666672</v>
      </c>
      <c r="V853" s="11">
        <f t="shared" si="66"/>
        <v>42522.880243055552</v>
      </c>
      <c r="W853">
        <f t="shared" si="68"/>
        <v>2016</v>
      </c>
    </row>
    <row r="854" spans="1:23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67"/>
        <v>1.0497142857142858</v>
      </c>
      <c r="P854" s="6">
        <f t="shared" si="69"/>
        <v>59.258064516129032</v>
      </c>
      <c r="Q854" t="s">
        <v>8325</v>
      </c>
      <c r="R854" t="s">
        <v>8327</v>
      </c>
      <c r="S854">
        <v>1477342800</v>
      </c>
      <c r="T854">
        <v>1476386395</v>
      </c>
      <c r="U854" s="11">
        <f t="shared" si="65"/>
        <v>42667.875</v>
      </c>
      <c r="V854" s="11">
        <f t="shared" si="66"/>
        <v>42656.805497685185</v>
      </c>
      <c r="W854">
        <f t="shared" si="68"/>
        <v>2016</v>
      </c>
    </row>
    <row r="855" spans="1:23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67"/>
        <v>1</v>
      </c>
      <c r="P855" s="6">
        <f t="shared" si="69"/>
        <v>30</v>
      </c>
      <c r="Q855" t="s">
        <v>8325</v>
      </c>
      <c r="R855" t="s">
        <v>8327</v>
      </c>
      <c r="S855">
        <v>1424116709</v>
      </c>
      <c r="T855">
        <v>1421524709</v>
      </c>
      <c r="U855" s="11">
        <f t="shared" si="65"/>
        <v>42051.832280092596</v>
      </c>
      <c r="V855" s="11">
        <f t="shared" si="66"/>
        <v>42021.832280092596</v>
      </c>
      <c r="W855">
        <f t="shared" si="68"/>
        <v>2015</v>
      </c>
    </row>
    <row r="856" spans="1:23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67"/>
        <v>1.1822050359712231</v>
      </c>
      <c r="P856" s="6">
        <f t="shared" si="69"/>
        <v>65.8623246492986</v>
      </c>
      <c r="Q856" t="s">
        <v>8325</v>
      </c>
      <c r="R856" t="s">
        <v>8327</v>
      </c>
      <c r="S856">
        <v>1482901546</v>
      </c>
      <c r="T856">
        <v>1480309546</v>
      </c>
      <c r="U856" s="11">
        <f t="shared" si="65"/>
        <v>42732.212337962963</v>
      </c>
      <c r="V856" s="11">
        <f t="shared" si="66"/>
        <v>42702.212337962963</v>
      </c>
      <c r="W856">
        <f t="shared" si="68"/>
        <v>2016</v>
      </c>
    </row>
    <row r="857" spans="1:23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67"/>
        <v>1.0344827586206897</v>
      </c>
      <c r="P857" s="6">
        <f t="shared" si="69"/>
        <v>31.914893617021278</v>
      </c>
      <c r="Q857" t="s">
        <v>8325</v>
      </c>
      <c r="R857" t="s">
        <v>8327</v>
      </c>
      <c r="S857">
        <v>1469329217</v>
      </c>
      <c r="T857">
        <v>1466737217</v>
      </c>
      <c r="U857" s="11">
        <f t="shared" si="65"/>
        <v>42575.125196759262</v>
      </c>
      <c r="V857" s="11">
        <f t="shared" si="66"/>
        <v>42545.125196759262</v>
      </c>
      <c r="W857">
        <f t="shared" si="68"/>
        <v>2016</v>
      </c>
    </row>
    <row r="858" spans="1:23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67"/>
        <v>2.1800000000000002</v>
      </c>
      <c r="P858" s="6">
        <f t="shared" si="69"/>
        <v>19.464285714285715</v>
      </c>
      <c r="Q858" t="s">
        <v>8325</v>
      </c>
      <c r="R858" t="s">
        <v>8327</v>
      </c>
      <c r="S858">
        <v>1477422000</v>
      </c>
      <c r="T858">
        <v>1472282956</v>
      </c>
      <c r="U858" s="11">
        <f t="shared" si="65"/>
        <v>42668.791666666672</v>
      </c>
      <c r="V858" s="11">
        <f t="shared" si="66"/>
        <v>42609.311990740738</v>
      </c>
      <c r="W858">
        <f t="shared" si="68"/>
        <v>2016</v>
      </c>
    </row>
    <row r="859" spans="1:23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67"/>
        <v>1</v>
      </c>
      <c r="P859" s="6">
        <f t="shared" si="69"/>
        <v>50</v>
      </c>
      <c r="Q859" t="s">
        <v>8325</v>
      </c>
      <c r="R859" t="s">
        <v>8327</v>
      </c>
      <c r="S859">
        <v>1448463431</v>
      </c>
      <c r="T859">
        <v>1444831031</v>
      </c>
      <c r="U859" s="11">
        <f t="shared" si="65"/>
        <v>42333.623043981483</v>
      </c>
      <c r="V859" s="11">
        <f t="shared" si="66"/>
        <v>42291.581377314811</v>
      </c>
      <c r="W859">
        <f t="shared" si="68"/>
        <v>2015</v>
      </c>
    </row>
    <row r="860" spans="1:23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67"/>
        <v>1.4400583333333332</v>
      </c>
      <c r="P860" s="6">
        <f t="shared" si="69"/>
        <v>22.737763157894737</v>
      </c>
      <c r="Q860" t="s">
        <v>8325</v>
      </c>
      <c r="R860" t="s">
        <v>8327</v>
      </c>
      <c r="S860">
        <v>1429138740</v>
      </c>
      <c r="T860">
        <v>1426528418</v>
      </c>
      <c r="U860" s="11">
        <f t="shared" si="65"/>
        <v>42109.957638888889</v>
      </c>
      <c r="V860" s="11">
        <f t="shared" si="66"/>
        <v>42079.745578703703</v>
      </c>
      <c r="W860">
        <f t="shared" si="68"/>
        <v>2015</v>
      </c>
    </row>
    <row r="861" spans="1:23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67"/>
        <v>1.0467500000000001</v>
      </c>
      <c r="P861" s="6">
        <f t="shared" si="69"/>
        <v>42.724489795918366</v>
      </c>
      <c r="Q861" t="s">
        <v>8325</v>
      </c>
      <c r="R861" t="s">
        <v>8327</v>
      </c>
      <c r="S861">
        <v>1433376000</v>
      </c>
      <c r="T861">
        <v>1430768468</v>
      </c>
      <c r="U861" s="11">
        <f t="shared" si="65"/>
        <v>42159</v>
      </c>
      <c r="V861" s="11">
        <f t="shared" si="66"/>
        <v>42128.820231481484</v>
      </c>
      <c r="W861">
        <f t="shared" si="68"/>
        <v>2015</v>
      </c>
    </row>
    <row r="862" spans="1:23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67"/>
        <v>0.18142857142857144</v>
      </c>
      <c r="P862" s="6">
        <f t="shared" si="69"/>
        <v>52.916666666666664</v>
      </c>
      <c r="Q862" t="s">
        <v>8325</v>
      </c>
      <c r="R862" t="s">
        <v>8328</v>
      </c>
      <c r="S862">
        <v>1385123713</v>
      </c>
      <c r="T862">
        <v>1382528113</v>
      </c>
      <c r="U862" s="11">
        <f t="shared" si="65"/>
        <v>41600.524456018517</v>
      </c>
      <c r="V862" s="11">
        <f t="shared" si="66"/>
        <v>41570.482789351852</v>
      </c>
      <c r="W862">
        <f t="shared" si="68"/>
        <v>2013</v>
      </c>
    </row>
    <row r="863" spans="1:23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67"/>
        <v>2.2444444444444444E-2</v>
      </c>
      <c r="P863" s="6">
        <f t="shared" si="69"/>
        <v>50.5</v>
      </c>
      <c r="Q863" t="s">
        <v>8325</v>
      </c>
      <c r="R863" t="s">
        <v>8328</v>
      </c>
      <c r="S863">
        <v>1474067404</v>
      </c>
      <c r="T863">
        <v>1471475404</v>
      </c>
      <c r="U863" s="11">
        <f t="shared" si="65"/>
        <v>42629.965324074074</v>
      </c>
      <c r="V863" s="11">
        <f t="shared" si="66"/>
        <v>42599.965324074074</v>
      </c>
      <c r="W863">
        <f t="shared" si="68"/>
        <v>2016</v>
      </c>
    </row>
    <row r="864" spans="1:23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67"/>
        <v>3.3999999999999998E-3</v>
      </c>
      <c r="P864" s="6">
        <f t="shared" si="69"/>
        <v>42.5</v>
      </c>
      <c r="Q864" t="s">
        <v>8325</v>
      </c>
      <c r="R864" t="s">
        <v>8328</v>
      </c>
      <c r="S864">
        <v>1384179548</v>
      </c>
      <c r="T864">
        <v>1381583948</v>
      </c>
      <c r="U864" s="11">
        <f t="shared" si="65"/>
        <v>41589.596620370372</v>
      </c>
      <c r="V864" s="11">
        <f t="shared" si="66"/>
        <v>41559.5549537037</v>
      </c>
      <c r="W864">
        <f t="shared" si="68"/>
        <v>2013</v>
      </c>
    </row>
    <row r="865" spans="1:23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67"/>
        <v>4.4999999999999998E-2</v>
      </c>
      <c r="P865" s="6">
        <f t="shared" si="69"/>
        <v>18</v>
      </c>
      <c r="Q865" t="s">
        <v>8325</v>
      </c>
      <c r="R865" t="s">
        <v>8328</v>
      </c>
      <c r="S865">
        <v>1329014966</v>
      </c>
      <c r="T865">
        <v>1326422966</v>
      </c>
      <c r="U865" s="11">
        <f t="shared" si="65"/>
        <v>40951.117662037039</v>
      </c>
      <c r="V865" s="11">
        <f t="shared" si="66"/>
        <v>40921.117662037039</v>
      </c>
      <c r="W865">
        <f t="shared" si="68"/>
        <v>2012</v>
      </c>
    </row>
    <row r="866" spans="1:23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67"/>
        <v>0.41538461538461541</v>
      </c>
      <c r="P866" s="6">
        <f t="shared" si="69"/>
        <v>34.177215189873415</v>
      </c>
      <c r="Q866" t="s">
        <v>8325</v>
      </c>
      <c r="R866" t="s">
        <v>8328</v>
      </c>
      <c r="S866">
        <v>1381917540</v>
      </c>
      <c r="T866">
        <v>1379990038</v>
      </c>
      <c r="U866" s="11">
        <f t="shared" si="65"/>
        <v>41563.415972222225</v>
      </c>
      <c r="V866" s="11">
        <f t="shared" si="66"/>
        <v>41541.106921296298</v>
      </c>
      <c r="W866">
        <f t="shared" si="68"/>
        <v>2013</v>
      </c>
    </row>
    <row r="867" spans="1:23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67"/>
        <v>2.0454545454545454E-2</v>
      </c>
      <c r="P867" s="6">
        <f t="shared" si="69"/>
        <v>22.5</v>
      </c>
      <c r="Q867" t="s">
        <v>8325</v>
      </c>
      <c r="R867" t="s">
        <v>8328</v>
      </c>
      <c r="S867">
        <v>1358361197</v>
      </c>
      <c r="T867">
        <v>1353177197</v>
      </c>
      <c r="U867" s="11">
        <f t="shared" si="65"/>
        <v>41290.77311342593</v>
      </c>
      <c r="V867" s="11">
        <f t="shared" si="66"/>
        <v>41230.77311342593</v>
      </c>
      <c r="W867">
        <f t="shared" si="68"/>
        <v>2012</v>
      </c>
    </row>
    <row r="868" spans="1:23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67"/>
        <v>0.18285714285714286</v>
      </c>
      <c r="P868" s="6">
        <f t="shared" si="69"/>
        <v>58.18181818181818</v>
      </c>
      <c r="Q868" t="s">
        <v>8325</v>
      </c>
      <c r="R868" t="s">
        <v>8328</v>
      </c>
      <c r="S868">
        <v>1425136200</v>
      </c>
      <c r="T868">
        <v>1421853518</v>
      </c>
      <c r="U868" s="11">
        <f t="shared" si="65"/>
        <v>42063.631944444445</v>
      </c>
      <c r="V868" s="11">
        <f t="shared" si="66"/>
        <v>42025.637939814813</v>
      </c>
      <c r="W868">
        <f t="shared" si="68"/>
        <v>2015</v>
      </c>
    </row>
    <row r="869" spans="1:23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67"/>
        <v>0.2402</v>
      </c>
      <c r="P869" s="6">
        <f t="shared" si="69"/>
        <v>109.18181818181819</v>
      </c>
      <c r="Q869" t="s">
        <v>8325</v>
      </c>
      <c r="R869" t="s">
        <v>8328</v>
      </c>
      <c r="S869">
        <v>1259643540</v>
      </c>
      <c r="T869">
        <v>1254450706</v>
      </c>
      <c r="U869" s="11">
        <f t="shared" si="65"/>
        <v>40148.207638888889</v>
      </c>
      <c r="V869" s="11">
        <f t="shared" si="66"/>
        <v>40088.105393518519</v>
      </c>
      <c r="W869">
        <f t="shared" si="68"/>
        <v>2009</v>
      </c>
    </row>
    <row r="870" spans="1:23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67"/>
        <v>1.1111111111111111E-3</v>
      </c>
      <c r="P870" s="6">
        <f t="shared" si="69"/>
        <v>50</v>
      </c>
      <c r="Q870" t="s">
        <v>8325</v>
      </c>
      <c r="R870" t="s">
        <v>8328</v>
      </c>
      <c r="S870">
        <v>1389055198</v>
      </c>
      <c r="T870">
        <v>1386463198</v>
      </c>
      <c r="U870" s="11">
        <f t="shared" si="65"/>
        <v>41646.027754629627</v>
      </c>
      <c r="V870" s="11">
        <f t="shared" si="66"/>
        <v>41616.027754629627</v>
      </c>
      <c r="W870">
        <f t="shared" si="68"/>
        <v>2013</v>
      </c>
    </row>
    <row r="871" spans="1:23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67"/>
        <v>0.11818181818181818</v>
      </c>
      <c r="P871" s="6">
        <f t="shared" si="69"/>
        <v>346.66666666666669</v>
      </c>
      <c r="Q871" t="s">
        <v>8325</v>
      </c>
      <c r="R871" t="s">
        <v>8328</v>
      </c>
      <c r="S871">
        <v>1365448657</v>
      </c>
      <c r="T871">
        <v>1362860257</v>
      </c>
      <c r="U871" s="11">
        <f t="shared" si="65"/>
        <v>41372.803900462961</v>
      </c>
      <c r="V871" s="11">
        <f t="shared" si="66"/>
        <v>41342.845567129632</v>
      </c>
      <c r="W871">
        <f t="shared" si="68"/>
        <v>2013</v>
      </c>
    </row>
    <row r="872" spans="1:23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67"/>
        <v>3.0999999999999999E-3</v>
      </c>
      <c r="P872" s="6">
        <f t="shared" si="69"/>
        <v>12.4</v>
      </c>
      <c r="Q872" t="s">
        <v>8325</v>
      </c>
      <c r="R872" t="s">
        <v>8328</v>
      </c>
      <c r="S872">
        <v>1377995523</v>
      </c>
      <c r="T872">
        <v>1375403523</v>
      </c>
      <c r="U872" s="11">
        <f t="shared" si="65"/>
        <v>41518.022256944445</v>
      </c>
      <c r="V872" s="11">
        <f t="shared" si="66"/>
        <v>41488.022256944445</v>
      </c>
      <c r="W872">
        <f t="shared" si="68"/>
        <v>2013</v>
      </c>
    </row>
    <row r="873" spans="1:23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67"/>
        <v>5.4166666666666669E-2</v>
      </c>
      <c r="P873" s="6">
        <f t="shared" si="69"/>
        <v>27.083333333333332</v>
      </c>
      <c r="Q873" t="s">
        <v>8325</v>
      </c>
      <c r="R873" t="s">
        <v>8328</v>
      </c>
      <c r="S873">
        <v>1385735295</v>
      </c>
      <c r="T873">
        <v>1383139695</v>
      </c>
      <c r="U873" s="11">
        <f t="shared" si="65"/>
        <v>41607.602951388886</v>
      </c>
      <c r="V873" s="11">
        <f t="shared" si="66"/>
        <v>41577.561284722222</v>
      </c>
      <c r="W873">
        <f t="shared" si="68"/>
        <v>2013</v>
      </c>
    </row>
    <row r="874" spans="1:23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67"/>
        <v>8.1250000000000003E-3</v>
      </c>
      <c r="P874" s="6">
        <f t="shared" si="69"/>
        <v>32.5</v>
      </c>
      <c r="Q874" t="s">
        <v>8325</v>
      </c>
      <c r="R874" t="s">
        <v>8328</v>
      </c>
      <c r="S874">
        <v>1299786527</v>
      </c>
      <c r="T874">
        <v>1295898527</v>
      </c>
      <c r="U874" s="11">
        <f t="shared" si="65"/>
        <v>40612.825543981482</v>
      </c>
      <c r="V874" s="11">
        <f t="shared" si="66"/>
        <v>40567.825543981482</v>
      </c>
      <c r="W874">
        <f t="shared" si="68"/>
        <v>2011</v>
      </c>
    </row>
    <row r="875" spans="1:23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67"/>
        <v>1.2857142857142857E-2</v>
      </c>
      <c r="P875" s="6">
        <f t="shared" si="69"/>
        <v>9</v>
      </c>
      <c r="Q875" t="s">
        <v>8325</v>
      </c>
      <c r="R875" t="s">
        <v>8328</v>
      </c>
      <c r="S875">
        <v>1352610040</v>
      </c>
      <c r="T875">
        <v>1349150440</v>
      </c>
      <c r="U875" s="11">
        <f t="shared" si="65"/>
        <v>41224.208796296298</v>
      </c>
      <c r="V875" s="11">
        <f t="shared" si="66"/>
        <v>41184.167129629634</v>
      </c>
      <c r="W875">
        <f t="shared" si="68"/>
        <v>2012</v>
      </c>
    </row>
    <row r="876" spans="1:23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67"/>
        <v>0.24333333333333335</v>
      </c>
      <c r="P876" s="6">
        <f t="shared" si="69"/>
        <v>34.761904761904759</v>
      </c>
      <c r="Q876" t="s">
        <v>8325</v>
      </c>
      <c r="R876" t="s">
        <v>8328</v>
      </c>
      <c r="S876">
        <v>1367676034</v>
      </c>
      <c r="T876">
        <v>1365084034</v>
      </c>
      <c r="U876" s="11">
        <f t="shared" si="65"/>
        <v>41398.583726851852</v>
      </c>
      <c r="V876" s="11">
        <f t="shared" si="66"/>
        <v>41368.583726851852</v>
      </c>
      <c r="W876">
        <f t="shared" si="68"/>
        <v>2013</v>
      </c>
    </row>
    <row r="877" spans="1:23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67"/>
        <v>0</v>
      </c>
      <c r="P877" s="6">
        <f t="shared" si="69"/>
        <v>0</v>
      </c>
      <c r="Q877" t="s">
        <v>8325</v>
      </c>
      <c r="R877" t="s">
        <v>8328</v>
      </c>
      <c r="S877">
        <v>1442856131</v>
      </c>
      <c r="T877">
        <v>1441128131</v>
      </c>
      <c r="U877" s="11">
        <f t="shared" si="65"/>
        <v>42268.723738425921</v>
      </c>
      <c r="V877" s="11">
        <f t="shared" si="66"/>
        <v>42248.723738425921</v>
      </c>
      <c r="W877">
        <f t="shared" si="68"/>
        <v>2015</v>
      </c>
    </row>
    <row r="878" spans="1:23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67"/>
        <v>0.40799492385786801</v>
      </c>
      <c r="P878" s="6">
        <f t="shared" si="69"/>
        <v>28.577777777777779</v>
      </c>
      <c r="Q878" t="s">
        <v>8325</v>
      </c>
      <c r="R878" t="s">
        <v>8328</v>
      </c>
      <c r="S878">
        <v>1359978927</v>
      </c>
      <c r="T878">
        <v>1357127727</v>
      </c>
      <c r="U878" s="11">
        <f t="shared" si="65"/>
        <v>41309.496840277774</v>
      </c>
      <c r="V878" s="11">
        <f t="shared" si="66"/>
        <v>41276.496840277774</v>
      </c>
      <c r="W878">
        <f t="shared" si="68"/>
        <v>2013</v>
      </c>
    </row>
    <row r="879" spans="1:23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67"/>
        <v>0.67549999999999999</v>
      </c>
      <c r="P879" s="6">
        <f t="shared" si="69"/>
        <v>46.586206896551722</v>
      </c>
      <c r="Q879" t="s">
        <v>8325</v>
      </c>
      <c r="R879" t="s">
        <v>8328</v>
      </c>
      <c r="S879">
        <v>1387479360</v>
      </c>
      <c r="T879">
        <v>1384887360</v>
      </c>
      <c r="U879" s="11">
        <f t="shared" si="65"/>
        <v>41627.788888888892</v>
      </c>
      <c r="V879" s="11">
        <f t="shared" si="66"/>
        <v>41597.788888888892</v>
      </c>
      <c r="W879">
        <f t="shared" si="68"/>
        <v>2013</v>
      </c>
    </row>
    <row r="880" spans="1:23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67"/>
        <v>1.2999999999999999E-2</v>
      </c>
      <c r="P880" s="6">
        <f t="shared" si="69"/>
        <v>32.5</v>
      </c>
      <c r="Q880" t="s">
        <v>8325</v>
      </c>
      <c r="R880" t="s">
        <v>8328</v>
      </c>
      <c r="S880">
        <v>1293082524</v>
      </c>
      <c r="T880">
        <v>1290490524</v>
      </c>
      <c r="U880" s="11">
        <f t="shared" si="65"/>
        <v>40535.232916666668</v>
      </c>
      <c r="V880" s="11">
        <f t="shared" si="66"/>
        <v>40505.232916666668</v>
      </c>
      <c r="W880">
        <f t="shared" si="68"/>
        <v>2010</v>
      </c>
    </row>
    <row r="881" spans="1:23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67"/>
        <v>0.30666666666666664</v>
      </c>
      <c r="P881" s="6">
        <f t="shared" si="69"/>
        <v>21.466666666666665</v>
      </c>
      <c r="Q881" t="s">
        <v>8325</v>
      </c>
      <c r="R881" t="s">
        <v>8328</v>
      </c>
      <c r="S881">
        <v>1338321305</v>
      </c>
      <c r="T881">
        <v>1336506905</v>
      </c>
      <c r="U881" s="11">
        <f t="shared" si="65"/>
        <v>41058.829918981479</v>
      </c>
      <c r="V881" s="11">
        <f t="shared" si="66"/>
        <v>41037.829918981479</v>
      </c>
      <c r="W881">
        <f t="shared" si="68"/>
        <v>2012</v>
      </c>
    </row>
    <row r="882" spans="1:23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67"/>
        <v>2.9894179894179893E-2</v>
      </c>
      <c r="P882" s="6">
        <f t="shared" si="69"/>
        <v>14.125</v>
      </c>
      <c r="Q882" t="s">
        <v>8325</v>
      </c>
      <c r="R882" t="s">
        <v>8329</v>
      </c>
      <c r="S882">
        <v>1351582938</v>
      </c>
      <c r="T882">
        <v>1348731738</v>
      </c>
      <c r="U882" s="11">
        <f t="shared" si="65"/>
        <v>41212.32104166667</v>
      </c>
      <c r="V882" s="11">
        <f t="shared" si="66"/>
        <v>41179.32104166667</v>
      </c>
      <c r="W882">
        <f t="shared" si="68"/>
        <v>2012</v>
      </c>
    </row>
    <row r="883" spans="1:23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67"/>
        <v>8.0000000000000002E-3</v>
      </c>
      <c r="P883" s="6">
        <f t="shared" si="69"/>
        <v>30</v>
      </c>
      <c r="Q883" t="s">
        <v>8325</v>
      </c>
      <c r="R883" t="s">
        <v>8329</v>
      </c>
      <c r="S883">
        <v>1326520886</v>
      </c>
      <c r="T883">
        <v>1322632886</v>
      </c>
      <c r="U883" s="11">
        <f t="shared" si="65"/>
        <v>40922.25099537037</v>
      </c>
      <c r="V883" s="11">
        <f t="shared" si="66"/>
        <v>40877.25099537037</v>
      </c>
      <c r="W883">
        <f t="shared" si="68"/>
        <v>2011</v>
      </c>
    </row>
    <row r="884" spans="1:23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67"/>
        <v>0.20133333333333334</v>
      </c>
      <c r="P884" s="6">
        <f t="shared" si="69"/>
        <v>21.571428571428573</v>
      </c>
      <c r="Q884" t="s">
        <v>8325</v>
      </c>
      <c r="R884" t="s">
        <v>8329</v>
      </c>
      <c r="S884">
        <v>1315341550</v>
      </c>
      <c r="T884">
        <v>1312490350</v>
      </c>
      <c r="U884" s="11">
        <f t="shared" si="65"/>
        <v>40792.860532407409</v>
      </c>
      <c r="V884" s="11">
        <f t="shared" si="66"/>
        <v>40759.860532407409</v>
      </c>
      <c r="W884">
        <f t="shared" si="68"/>
        <v>2011</v>
      </c>
    </row>
    <row r="885" spans="1:23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67"/>
        <v>0.4002</v>
      </c>
      <c r="P885" s="6">
        <f t="shared" si="69"/>
        <v>83.375</v>
      </c>
      <c r="Q885" t="s">
        <v>8325</v>
      </c>
      <c r="R885" t="s">
        <v>8329</v>
      </c>
      <c r="S885">
        <v>1456957635</v>
      </c>
      <c r="T885">
        <v>1451773635</v>
      </c>
      <c r="U885" s="11">
        <f t="shared" si="65"/>
        <v>42431.935590277775</v>
      </c>
      <c r="V885" s="11">
        <f t="shared" si="66"/>
        <v>42371.935590277775</v>
      </c>
      <c r="W885">
        <f t="shared" si="68"/>
        <v>2016</v>
      </c>
    </row>
    <row r="886" spans="1:23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67"/>
        <v>0.01</v>
      </c>
      <c r="P886" s="6">
        <f t="shared" si="69"/>
        <v>10</v>
      </c>
      <c r="Q886" t="s">
        <v>8325</v>
      </c>
      <c r="R886" t="s">
        <v>8329</v>
      </c>
      <c r="S886">
        <v>1336789860</v>
      </c>
      <c r="T886">
        <v>1331666146</v>
      </c>
      <c r="U886" s="11">
        <f t="shared" si="65"/>
        <v>41041.104861111111</v>
      </c>
      <c r="V886" s="11">
        <f t="shared" si="66"/>
        <v>40981.802615740737</v>
      </c>
      <c r="W886">
        <f t="shared" si="68"/>
        <v>2012</v>
      </c>
    </row>
    <row r="887" spans="1:23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67"/>
        <v>0.75</v>
      </c>
      <c r="P887" s="6">
        <f t="shared" si="69"/>
        <v>35.714285714285715</v>
      </c>
      <c r="Q887" t="s">
        <v>8325</v>
      </c>
      <c r="R887" t="s">
        <v>8329</v>
      </c>
      <c r="S887">
        <v>1483137311</v>
      </c>
      <c r="T887">
        <v>1481322911</v>
      </c>
      <c r="U887" s="11">
        <f t="shared" si="65"/>
        <v>42734.941099537042</v>
      </c>
      <c r="V887" s="11">
        <f t="shared" si="66"/>
        <v>42713.941099537042</v>
      </c>
      <c r="W887">
        <f t="shared" si="68"/>
        <v>2016</v>
      </c>
    </row>
    <row r="888" spans="1:23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67"/>
        <v>0.41</v>
      </c>
      <c r="P888" s="6">
        <f t="shared" si="69"/>
        <v>29.285714285714285</v>
      </c>
      <c r="Q888" t="s">
        <v>8325</v>
      </c>
      <c r="R888" t="s">
        <v>8329</v>
      </c>
      <c r="S888">
        <v>1473972813</v>
      </c>
      <c r="T888">
        <v>1471812813</v>
      </c>
      <c r="U888" s="11">
        <f t="shared" si="65"/>
        <v>42628.870520833334</v>
      </c>
      <c r="V888" s="11">
        <f t="shared" si="66"/>
        <v>42603.870520833334</v>
      </c>
      <c r="W888">
        <f t="shared" si="68"/>
        <v>2016</v>
      </c>
    </row>
    <row r="889" spans="1:23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67"/>
        <v>0</v>
      </c>
      <c r="P889" s="6">
        <f t="shared" si="69"/>
        <v>0</v>
      </c>
      <c r="Q889" t="s">
        <v>8325</v>
      </c>
      <c r="R889" t="s">
        <v>8329</v>
      </c>
      <c r="S889">
        <v>1338159655</v>
      </c>
      <c r="T889">
        <v>1335567655</v>
      </c>
      <c r="U889" s="11">
        <f t="shared" si="65"/>
        <v>41056.958969907406</v>
      </c>
      <c r="V889" s="11">
        <f t="shared" si="66"/>
        <v>41026.958969907406</v>
      </c>
      <c r="W889">
        <f t="shared" si="68"/>
        <v>2012</v>
      </c>
    </row>
    <row r="890" spans="1:23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67"/>
        <v>7.1999999999999995E-2</v>
      </c>
      <c r="P890" s="6">
        <f t="shared" si="69"/>
        <v>18</v>
      </c>
      <c r="Q890" t="s">
        <v>8325</v>
      </c>
      <c r="R890" t="s">
        <v>8329</v>
      </c>
      <c r="S890">
        <v>1314856800</v>
      </c>
      <c r="T890">
        <v>1311789885</v>
      </c>
      <c r="U890" s="11">
        <f t="shared" si="65"/>
        <v>40787.25</v>
      </c>
      <c r="V890" s="11">
        <f t="shared" si="66"/>
        <v>40751.753298611111</v>
      </c>
      <c r="W890">
        <f t="shared" si="68"/>
        <v>2011</v>
      </c>
    </row>
    <row r="891" spans="1:23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67"/>
        <v>9.4412800000000005E-2</v>
      </c>
      <c r="P891" s="6">
        <f t="shared" si="69"/>
        <v>73.760000000000005</v>
      </c>
      <c r="Q891" t="s">
        <v>8325</v>
      </c>
      <c r="R891" t="s">
        <v>8329</v>
      </c>
      <c r="S891">
        <v>1412534943</v>
      </c>
      <c r="T891">
        <v>1409942943</v>
      </c>
      <c r="U891" s="11">
        <f t="shared" si="65"/>
        <v>41917.784062500003</v>
      </c>
      <c r="V891" s="11">
        <f t="shared" si="66"/>
        <v>41887.784062500003</v>
      </c>
      <c r="W891">
        <f t="shared" si="68"/>
        <v>2014</v>
      </c>
    </row>
    <row r="892" spans="1:23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67"/>
        <v>4.1666666666666664E-2</v>
      </c>
      <c r="P892" s="6">
        <f t="shared" si="69"/>
        <v>31.25</v>
      </c>
      <c r="Q892" t="s">
        <v>8325</v>
      </c>
      <c r="R892" t="s">
        <v>8329</v>
      </c>
      <c r="S892">
        <v>1385055979</v>
      </c>
      <c r="T892">
        <v>1382460379</v>
      </c>
      <c r="U892" s="11">
        <f t="shared" si="65"/>
        <v>41599.740497685183</v>
      </c>
      <c r="V892" s="11">
        <f t="shared" si="66"/>
        <v>41569.698831018519</v>
      </c>
      <c r="W892">
        <f t="shared" si="68"/>
        <v>2013</v>
      </c>
    </row>
    <row r="893" spans="1:23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67"/>
        <v>3.2500000000000001E-2</v>
      </c>
      <c r="P893" s="6">
        <f t="shared" si="69"/>
        <v>28.888888888888889</v>
      </c>
      <c r="Q893" t="s">
        <v>8325</v>
      </c>
      <c r="R893" t="s">
        <v>8329</v>
      </c>
      <c r="S893">
        <v>1408581930</v>
      </c>
      <c r="T893">
        <v>1405989930</v>
      </c>
      <c r="U893" s="11">
        <f t="shared" si="65"/>
        <v>41872.031597222223</v>
      </c>
      <c r="V893" s="11">
        <f t="shared" si="66"/>
        <v>41842.031597222223</v>
      </c>
      <c r="W893">
        <f t="shared" si="68"/>
        <v>2014</v>
      </c>
    </row>
    <row r="894" spans="1:23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67"/>
        <v>0.40749999999999997</v>
      </c>
      <c r="P894" s="6">
        <f t="shared" si="69"/>
        <v>143.8235294117647</v>
      </c>
      <c r="Q894" t="s">
        <v>8325</v>
      </c>
      <c r="R894" t="s">
        <v>8329</v>
      </c>
      <c r="S894">
        <v>1280635200</v>
      </c>
      <c r="T894">
        <v>1273121283</v>
      </c>
      <c r="U894" s="11">
        <f t="shared" si="65"/>
        <v>40391.166666666664</v>
      </c>
      <c r="V894" s="11">
        <f t="shared" si="66"/>
        <v>40304.20003472222</v>
      </c>
      <c r="W894">
        <f t="shared" si="68"/>
        <v>2010</v>
      </c>
    </row>
    <row r="895" spans="1:23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67"/>
        <v>0.1</v>
      </c>
      <c r="P895" s="6">
        <f t="shared" si="69"/>
        <v>40</v>
      </c>
      <c r="Q895" t="s">
        <v>8325</v>
      </c>
      <c r="R895" t="s">
        <v>8329</v>
      </c>
      <c r="S895">
        <v>1427920363</v>
      </c>
      <c r="T895">
        <v>1425331963</v>
      </c>
      <c r="U895" s="11">
        <f t="shared" si="65"/>
        <v>42095.856053240743</v>
      </c>
      <c r="V895" s="11">
        <f t="shared" si="66"/>
        <v>42065.897719907407</v>
      </c>
      <c r="W895">
        <f t="shared" si="68"/>
        <v>2015</v>
      </c>
    </row>
    <row r="896" spans="1:23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67"/>
        <v>0.39169999999999999</v>
      </c>
      <c r="P896" s="6">
        <f t="shared" si="69"/>
        <v>147.81132075471697</v>
      </c>
      <c r="Q896" t="s">
        <v>8325</v>
      </c>
      <c r="R896" t="s">
        <v>8329</v>
      </c>
      <c r="S896">
        <v>1465169610</v>
      </c>
      <c r="T896">
        <v>1462577610</v>
      </c>
      <c r="U896" s="11">
        <f t="shared" si="65"/>
        <v>42526.981597222228</v>
      </c>
      <c r="V896" s="11">
        <f t="shared" si="66"/>
        <v>42496.981597222228</v>
      </c>
      <c r="W896">
        <f t="shared" si="68"/>
        <v>2016</v>
      </c>
    </row>
    <row r="897" spans="1:23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67"/>
        <v>2.4375000000000001E-2</v>
      </c>
      <c r="P897" s="6">
        <f t="shared" si="69"/>
        <v>27.857142857142858</v>
      </c>
      <c r="Q897" t="s">
        <v>8325</v>
      </c>
      <c r="R897" t="s">
        <v>8329</v>
      </c>
      <c r="S897">
        <v>1287975829</v>
      </c>
      <c r="T897">
        <v>1284087829</v>
      </c>
      <c r="U897" s="11">
        <f t="shared" si="65"/>
        <v>40476.127650462964</v>
      </c>
      <c r="V897" s="11">
        <f t="shared" si="66"/>
        <v>40431.127650462964</v>
      </c>
      <c r="W897">
        <f t="shared" si="68"/>
        <v>2010</v>
      </c>
    </row>
    <row r="898" spans="1:23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67"/>
        <v>0.4</v>
      </c>
      <c r="P898" s="6">
        <f t="shared" si="69"/>
        <v>44.444444444444443</v>
      </c>
      <c r="Q898" t="s">
        <v>8325</v>
      </c>
      <c r="R898" t="s">
        <v>8329</v>
      </c>
      <c r="S898">
        <v>1440734400</v>
      </c>
      <c r="T898">
        <v>1438549026</v>
      </c>
      <c r="U898" s="11">
        <f t="shared" ref="U898:U961" si="70">(((S898/60)/60)/24)+DATE(1970,1,1)</f>
        <v>42244.166666666672</v>
      </c>
      <c r="V898" s="11">
        <f t="shared" ref="V898:V961" si="71">(((T898/60)/60)/24)+DATE(1970,1,1)</f>
        <v>42218.872986111113</v>
      </c>
      <c r="W898">
        <f t="shared" si="68"/>
        <v>2015</v>
      </c>
    </row>
    <row r="899" spans="1:23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72">E899/D899</f>
        <v>0</v>
      </c>
      <c r="P899" s="6">
        <f t="shared" si="69"/>
        <v>0</v>
      </c>
      <c r="Q899" t="s">
        <v>8325</v>
      </c>
      <c r="R899" t="s">
        <v>8329</v>
      </c>
      <c r="S899">
        <v>1354123908</v>
      </c>
      <c r="T899">
        <v>1351528308</v>
      </c>
      <c r="U899" s="11">
        <f t="shared" si="70"/>
        <v>41241.730416666665</v>
      </c>
      <c r="V899" s="11">
        <f t="shared" si="71"/>
        <v>41211.688750000001</v>
      </c>
      <c r="W899">
        <f t="shared" ref="W899:W962" si="73">YEAR(V899)</f>
        <v>2012</v>
      </c>
    </row>
    <row r="900" spans="1:23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72"/>
        <v>2.8000000000000001E-2</v>
      </c>
      <c r="P900" s="6">
        <f t="shared" ref="P900:P963" si="74">IFERROR(E900/L900,0)</f>
        <v>35</v>
      </c>
      <c r="Q900" t="s">
        <v>8325</v>
      </c>
      <c r="R900" t="s">
        <v>8329</v>
      </c>
      <c r="S900">
        <v>1326651110</v>
      </c>
      <c r="T900">
        <v>1322763110</v>
      </c>
      <c r="U900" s="11">
        <f t="shared" si="70"/>
        <v>40923.758217592593</v>
      </c>
      <c r="V900" s="11">
        <f t="shared" si="71"/>
        <v>40878.758217592593</v>
      </c>
      <c r="W900">
        <f t="shared" si="73"/>
        <v>2011</v>
      </c>
    </row>
    <row r="901" spans="1:23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72"/>
        <v>0.37333333333333335</v>
      </c>
      <c r="P901" s="6">
        <f t="shared" si="74"/>
        <v>35</v>
      </c>
      <c r="Q901" t="s">
        <v>8325</v>
      </c>
      <c r="R901" t="s">
        <v>8329</v>
      </c>
      <c r="S901">
        <v>1306549362</v>
      </c>
      <c r="T901">
        <v>1302661362</v>
      </c>
      <c r="U901" s="11">
        <f t="shared" si="70"/>
        <v>40691.099097222221</v>
      </c>
      <c r="V901" s="11">
        <f t="shared" si="71"/>
        <v>40646.099097222221</v>
      </c>
      <c r="W901">
        <f t="shared" si="73"/>
        <v>2011</v>
      </c>
    </row>
    <row r="902" spans="1:23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72"/>
        <v>4.1999999999999997E-3</v>
      </c>
      <c r="P902" s="6">
        <f t="shared" si="74"/>
        <v>10.5</v>
      </c>
      <c r="Q902" t="s">
        <v>8325</v>
      </c>
      <c r="R902" t="s">
        <v>8328</v>
      </c>
      <c r="S902">
        <v>1459365802</v>
      </c>
      <c r="T902">
        <v>1456777402</v>
      </c>
      <c r="U902" s="11">
        <f t="shared" si="70"/>
        <v>42459.807893518519</v>
      </c>
      <c r="V902" s="11">
        <f t="shared" si="71"/>
        <v>42429.84956018519</v>
      </c>
      <c r="W902">
        <f t="shared" si="73"/>
        <v>2016</v>
      </c>
    </row>
    <row r="903" spans="1:23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72"/>
        <v>0</v>
      </c>
      <c r="P903" s="6">
        <f t="shared" si="74"/>
        <v>0</v>
      </c>
      <c r="Q903" t="s">
        <v>8325</v>
      </c>
      <c r="R903" t="s">
        <v>8328</v>
      </c>
      <c r="S903">
        <v>1276024260</v>
      </c>
      <c r="T903">
        <v>1272050914</v>
      </c>
      <c r="U903" s="11">
        <f t="shared" si="70"/>
        <v>40337.799305555556</v>
      </c>
      <c r="V903" s="11">
        <f t="shared" si="71"/>
        <v>40291.81150462963</v>
      </c>
      <c r="W903">
        <f t="shared" si="73"/>
        <v>2010</v>
      </c>
    </row>
    <row r="904" spans="1:23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72"/>
        <v>3.0000000000000001E-3</v>
      </c>
      <c r="P904" s="6">
        <f t="shared" si="74"/>
        <v>30</v>
      </c>
      <c r="Q904" t="s">
        <v>8325</v>
      </c>
      <c r="R904" t="s">
        <v>8328</v>
      </c>
      <c r="S904">
        <v>1409412600</v>
      </c>
      <c r="T904">
        <v>1404947422</v>
      </c>
      <c r="U904" s="11">
        <f t="shared" si="70"/>
        <v>41881.645833333336</v>
      </c>
      <c r="V904" s="11">
        <f t="shared" si="71"/>
        <v>41829.965532407405</v>
      </c>
      <c r="W904">
        <f t="shared" si="73"/>
        <v>2014</v>
      </c>
    </row>
    <row r="905" spans="1:23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72"/>
        <v>3.2000000000000001E-2</v>
      </c>
      <c r="P905" s="6">
        <f t="shared" si="74"/>
        <v>40</v>
      </c>
      <c r="Q905" t="s">
        <v>8325</v>
      </c>
      <c r="R905" t="s">
        <v>8328</v>
      </c>
      <c r="S905">
        <v>1348367100</v>
      </c>
      <c r="T905">
        <v>1346180780</v>
      </c>
      <c r="U905" s="11">
        <f t="shared" si="70"/>
        <v>41175.100694444445</v>
      </c>
      <c r="V905" s="11">
        <f t="shared" si="71"/>
        <v>41149.796064814815</v>
      </c>
      <c r="W905">
        <f t="shared" si="73"/>
        <v>2012</v>
      </c>
    </row>
    <row r="906" spans="1:23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72"/>
        <v>3.0200000000000001E-3</v>
      </c>
      <c r="P906" s="6">
        <f t="shared" si="74"/>
        <v>50.333333333333336</v>
      </c>
      <c r="Q906" t="s">
        <v>8325</v>
      </c>
      <c r="R906" t="s">
        <v>8328</v>
      </c>
      <c r="S906">
        <v>1451786137</v>
      </c>
      <c r="T906">
        <v>1449194137</v>
      </c>
      <c r="U906" s="11">
        <f t="shared" si="70"/>
        <v>42372.080289351856</v>
      </c>
      <c r="V906" s="11">
        <f t="shared" si="71"/>
        <v>42342.080289351856</v>
      </c>
      <c r="W906">
        <f t="shared" si="73"/>
        <v>2015</v>
      </c>
    </row>
    <row r="907" spans="1:23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72"/>
        <v>3.0153846153846153E-2</v>
      </c>
      <c r="P907" s="6">
        <f t="shared" si="74"/>
        <v>32.666666666666664</v>
      </c>
      <c r="Q907" t="s">
        <v>8325</v>
      </c>
      <c r="R907" t="s">
        <v>8328</v>
      </c>
      <c r="S907">
        <v>1295847926</v>
      </c>
      <c r="T907">
        <v>1290663926</v>
      </c>
      <c r="U907" s="11">
        <f t="shared" si="70"/>
        <v>40567.239884259259</v>
      </c>
      <c r="V907" s="11">
        <f t="shared" si="71"/>
        <v>40507.239884259259</v>
      </c>
      <c r="W907">
        <f t="shared" si="73"/>
        <v>2010</v>
      </c>
    </row>
    <row r="908" spans="1:23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72"/>
        <v>0</v>
      </c>
      <c r="P908" s="6">
        <f t="shared" si="74"/>
        <v>0</v>
      </c>
      <c r="Q908" t="s">
        <v>8325</v>
      </c>
      <c r="R908" t="s">
        <v>8328</v>
      </c>
      <c r="S908">
        <v>1394681590</v>
      </c>
      <c r="T908">
        <v>1392093190</v>
      </c>
      <c r="U908" s="11">
        <f t="shared" si="70"/>
        <v>41711.148032407407</v>
      </c>
      <c r="V908" s="11">
        <f t="shared" si="71"/>
        <v>41681.189699074072</v>
      </c>
      <c r="W908">
        <f t="shared" si="73"/>
        <v>2014</v>
      </c>
    </row>
    <row r="909" spans="1:23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72"/>
        <v>0</v>
      </c>
      <c r="P909" s="6">
        <f t="shared" si="74"/>
        <v>0</v>
      </c>
      <c r="Q909" t="s">
        <v>8325</v>
      </c>
      <c r="R909" t="s">
        <v>8328</v>
      </c>
      <c r="S909">
        <v>1315715823</v>
      </c>
      <c r="T909">
        <v>1313123823</v>
      </c>
      <c r="U909" s="11">
        <f t="shared" si="70"/>
        <v>40797.192395833335</v>
      </c>
      <c r="V909" s="11">
        <f t="shared" si="71"/>
        <v>40767.192395833335</v>
      </c>
      <c r="W909">
        <f t="shared" si="73"/>
        <v>2011</v>
      </c>
    </row>
    <row r="910" spans="1:23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72"/>
        <v>0</v>
      </c>
      <c r="P910" s="6">
        <f t="shared" si="74"/>
        <v>0</v>
      </c>
      <c r="Q910" t="s">
        <v>8325</v>
      </c>
      <c r="R910" t="s">
        <v>8328</v>
      </c>
      <c r="S910">
        <v>1280206740</v>
      </c>
      <c r="T910">
        <v>1276283655</v>
      </c>
      <c r="U910" s="11">
        <f t="shared" si="70"/>
        <v>40386.207638888889</v>
      </c>
      <c r="V910" s="11">
        <f t="shared" si="71"/>
        <v>40340.801562499997</v>
      </c>
      <c r="W910">
        <f t="shared" si="73"/>
        <v>2010</v>
      </c>
    </row>
    <row r="911" spans="1:23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72"/>
        <v>3.2500000000000001E-2</v>
      </c>
      <c r="P911" s="6">
        <f t="shared" si="74"/>
        <v>65</v>
      </c>
      <c r="Q911" t="s">
        <v>8325</v>
      </c>
      <c r="R911" t="s">
        <v>8328</v>
      </c>
      <c r="S911">
        <v>1343016000</v>
      </c>
      <c r="T911">
        <v>1340296440</v>
      </c>
      <c r="U911" s="11">
        <f t="shared" si="70"/>
        <v>41113.166666666664</v>
      </c>
      <c r="V911" s="11">
        <f t="shared" si="71"/>
        <v>41081.69027777778</v>
      </c>
      <c r="W911">
        <f t="shared" si="73"/>
        <v>2012</v>
      </c>
    </row>
    <row r="912" spans="1:23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72"/>
        <v>0.22363636363636363</v>
      </c>
      <c r="P912" s="6">
        <f t="shared" si="74"/>
        <v>24.6</v>
      </c>
      <c r="Q912" t="s">
        <v>8325</v>
      </c>
      <c r="R912" t="s">
        <v>8328</v>
      </c>
      <c r="S912">
        <v>1488546319</v>
      </c>
      <c r="T912">
        <v>1483362319</v>
      </c>
      <c r="U912" s="11">
        <f t="shared" si="70"/>
        <v>42797.545358796298</v>
      </c>
      <c r="V912" s="11">
        <f t="shared" si="71"/>
        <v>42737.545358796298</v>
      </c>
      <c r="W912">
        <f t="shared" si="73"/>
        <v>2017</v>
      </c>
    </row>
    <row r="913" spans="1:23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72"/>
        <v>0</v>
      </c>
      <c r="P913" s="6">
        <f t="shared" si="74"/>
        <v>0</v>
      </c>
      <c r="Q913" t="s">
        <v>8325</v>
      </c>
      <c r="R913" t="s">
        <v>8328</v>
      </c>
      <c r="S913">
        <v>1390522045</v>
      </c>
      <c r="T913">
        <v>1388707645</v>
      </c>
      <c r="U913" s="11">
        <f t="shared" si="70"/>
        <v>41663.005150462966</v>
      </c>
      <c r="V913" s="11">
        <f t="shared" si="71"/>
        <v>41642.005150462966</v>
      </c>
      <c r="W913">
        <f t="shared" si="73"/>
        <v>2014</v>
      </c>
    </row>
    <row r="914" spans="1:23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72"/>
        <v>8.5714285714285719E-3</v>
      </c>
      <c r="P914" s="6">
        <f t="shared" si="74"/>
        <v>15</v>
      </c>
      <c r="Q914" t="s">
        <v>8325</v>
      </c>
      <c r="R914" t="s">
        <v>8328</v>
      </c>
      <c r="S914">
        <v>1355197047</v>
      </c>
      <c r="T914">
        <v>1350009447</v>
      </c>
      <c r="U914" s="11">
        <f t="shared" si="70"/>
        <v>41254.151006944441</v>
      </c>
      <c r="V914" s="11">
        <f t="shared" si="71"/>
        <v>41194.109340277777</v>
      </c>
      <c r="W914">
        <f t="shared" si="73"/>
        <v>2012</v>
      </c>
    </row>
    <row r="915" spans="1:23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72"/>
        <v>6.6066666666666662E-2</v>
      </c>
      <c r="P915" s="6">
        <f t="shared" si="74"/>
        <v>82.583333333333329</v>
      </c>
      <c r="Q915" t="s">
        <v>8325</v>
      </c>
      <c r="R915" t="s">
        <v>8328</v>
      </c>
      <c r="S915">
        <v>1336188019</v>
      </c>
      <c r="T915">
        <v>1333596019</v>
      </c>
      <c r="U915" s="11">
        <f t="shared" si="70"/>
        <v>41034.139108796298</v>
      </c>
      <c r="V915" s="11">
        <f t="shared" si="71"/>
        <v>41004.139108796298</v>
      </c>
      <c r="W915">
        <f t="shared" si="73"/>
        <v>2012</v>
      </c>
    </row>
    <row r="916" spans="1:23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72"/>
        <v>0</v>
      </c>
      <c r="P916" s="6">
        <f t="shared" si="74"/>
        <v>0</v>
      </c>
      <c r="Q916" t="s">
        <v>8325</v>
      </c>
      <c r="R916" t="s">
        <v>8328</v>
      </c>
      <c r="S916">
        <v>1345918747</v>
      </c>
      <c r="T916">
        <v>1343326747</v>
      </c>
      <c r="U916" s="11">
        <f t="shared" si="70"/>
        <v>41146.763275462967</v>
      </c>
      <c r="V916" s="11">
        <f t="shared" si="71"/>
        <v>41116.763275462967</v>
      </c>
      <c r="W916">
        <f t="shared" si="73"/>
        <v>2012</v>
      </c>
    </row>
    <row r="917" spans="1:23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72"/>
        <v>5.7692307692307696E-2</v>
      </c>
      <c r="P917" s="6">
        <f t="shared" si="74"/>
        <v>41.666666666666664</v>
      </c>
      <c r="Q917" t="s">
        <v>8325</v>
      </c>
      <c r="R917" t="s">
        <v>8328</v>
      </c>
      <c r="S917">
        <v>1330577940</v>
      </c>
      <c r="T917">
        <v>1327853914</v>
      </c>
      <c r="U917" s="11">
        <f t="shared" si="70"/>
        <v>40969.207638888889</v>
      </c>
      <c r="V917" s="11">
        <f t="shared" si="71"/>
        <v>40937.679560185185</v>
      </c>
      <c r="W917">
        <f t="shared" si="73"/>
        <v>2012</v>
      </c>
    </row>
    <row r="918" spans="1:23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72"/>
        <v>0</v>
      </c>
      <c r="P918" s="6">
        <f t="shared" si="74"/>
        <v>0</v>
      </c>
      <c r="Q918" t="s">
        <v>8325</v>
      </c>
      <c r="R918" t="s">
        <v>8328</v>
      </c>
      <c r="S918">
        <v>1287723600</v>
      </c>
      <c r="T918">
        <v>1284409734</v>
      </c>
      <c r="U918" s="11">
        <f t="shared" si="70"/>
        <v>40473.208333333336</v>
      </c>
      <c r="V918" s="11">
        <f t="shared" si="71"/>
        <v>40434.853402777779</v>
      </c>
      <c r="W918">
        <f t="shared" si="73"/>
        <v>2010</v>
      </c>
    </row>
    <row r="919" spans="1:23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72"/>
        <v>6.0000000000000001E-3</v>
      </c>
      <c r="P919" s="6">
        <f t="shared" si="74"/>
        <v>30</v>
      </c>
      <c r="Q919" t="s">
        <v>8325</v>
      </c>
      <c r="R919" t="s">
        <v>8328</v>
      </c>
      <c r="S919">
        <v>1405305000</v>
      </c>
      <c r="T919">
        <v>1402612730</v>
      </c>
      <c r="U919" s="11">
        <f t="shared" si="70"/>
        <v>41834.104166666664</v>
      </c>
      <c r="V919" s="11">
        <f t="shared" si="71"/>
        <v>41802.94363425926</v>
      </c>
      <c r="W919">
        <f t="shared" si="73"/>
        <v>2014</v>
      </c>
    </row>
    <row r="920" spans="1:23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72"/>
        <v>5.0256410256410255E-2</v>
      </c>
      <c r="P920" s="6">
        <f t="shared" si="74"/>
        <v>19.600000000000001</v>
      </c>
      <c r="Q920" t="s">
        <v>8325</v>
      </c>
      <c r="R920" t="s">
        <v>8328</v>
      </c>
      <c r="S920">
        <v>1417474761</v>
      </c>
      <c r="T920">
        <v>1414879161</v>
      </c>
      <c r="U920" s="11">
        <f t="shared" si="70"/>
        <v>41974.957881944443</v>
      </c>
      <c r="V920" s="11">
        <f t="shared" si="71"/>
        <v>41944.916215277779</v>
      </c>
      <c r="W920">
        <f t="shared" si="73"/>
        <v>2014</v>
      </c>
    </row>
    <row r="921" spans="1:23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72"/>
        <v>5.0000000000000001E-3</v>
      </c>
      <c r="P921" s="6">
        <f t="shared" si="74"/>
        <v>100</v>
      </c>
      <c r="Q921" t="s">
        <v>8325</v>
      </c>
      <c r="R921" t="s">
        <v>8328</v>
      </c>
      <c r="S921">
        <v>1355930645</v>
      </c>
      <c r="T921">
        <v>1352906645</v>
      </c>
      <c r="U921" s="11">
        <f t="shared" si="70"/>
        <v>41262.641724537039</v>
      </c>
      <c r="V921" s="11">
        <f t="shared" si="71"/>
        <v>41227.641724537039</v>
      </c>
      <c r="W921">
        <f t="shared" si="73"/>
        <v>2012</v>
      </c>
    </row>
    <row r="922" spans="1:23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72"/>
        <v>0</v>
      </c>
      <c r="P922" s="6">
        <f t="shared" si="74"/>
        <v>0</v>
      </c>
      <c r="Q922" t="s">
        <v>8325</v>
      </c>
      <c r="R922" t="s">
        <v>8328</v>
      </c>
      <c r="S922">
        <v>1384448822</v>
      </c>
      <c r="T922">
        <v>1381853222</v>
      </c>
      <c r="U922" s="11">
        <f t="shared" si="70"/>
        <v>41592.713217592594</v>
      </c>
      <c r="V922" s="11">
        <f t="shared" si="71"/>
        <v>41562.67155092593</v>
      </c>
      <c r="W922">
        <f t="shared" si="73"/>
        <v>2013</v>
      </c>
    </row>
    <row r="923" spans="1:23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72"/>
        <v>0.309</v>
      </c>
      <c r="P923" s="6">
        <f t="shared" si="74"/>
        <v>231.75</v>
      </c>
      <c r="Q923" t="s">
        <v>8325</v>
      </c>
      <c r="R923" t="s">
        <v>8328</v>
      </c>
      <c r="S923">
        <v>1323666376</v>
      </c>
      <c r="T923">
        <v>1320033976</v>
      </c>
      <c r="U923" s="11">
        <f t="shared" si="70"/>
        <v>40889.212685185186</v>
      </c>
      <c r="V923" s="11">
        <f t="shared" si="71"/>
        <v>40847.171018518515</v>
      </c>
      <c r="W923">
        <f t="shared" si="73"/>
        <v>2011</v>
      </c>
    </row>
    <row r="924" spans="1:23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72"/>
        <v>0.21037037037037037</v>
      </c>
      <c r="P924" s="6">
        <f t="shared" si="74"/>
        <v>189.33333333333334</v>
      </c>
      <c r="Q924" t="s">
        <v>8325</v>
      </c>
      <c r="R924" t="s">
        <v>8328</v>
      </c>
      <c r="S924">
        <v>1412167393</v>
      </c>
      <c r="T924">
        <v>1409143393</v>
      </c>
      <c r="U924" s="11">
        <f t="shared" si="70"/>
        <v>41913.530011574076</v>
      </c>
      <c r="V924" s="11">
        <f t="shared" si="71"/>
        <v>41878.530011574076</v>
      </c>
      <c r="W924">
        <f t="shared" si="73"/>
        <v>2014</v>
      </c>
    </row>
    <row r="925" spans="1:23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72"/>
        <v>2.1999999999999999E-2</v>
      </c>
      <c r="P925" s="6">
        <f t="shared" si="74"/>
        <v>55</v>
      </c>
      <c r="Q925" t="s">
        <v>8325</v>
      </c>
      <c r="R925" t="s">
        <v>8328</v>
      </c>
      <c r="S925">
        <v>1416614523</v>
      </c>
      <c r="T925">
        <v>1414018923</v>
      </c>
      <c r="U925" s="11">
        <f t="shared" si="70"/>
        <v>41965.001423611116</v>
      </c>
      <c r="V925" s="11">
        <f t="shared" si="71"/>
        <v>41934.959756944445</v>
      </c>
      <c r="W925">
        <f t="shared" si="73"/>
        <v>2014</v>
      </c>
    </row>
    <row r="926" spans="1:23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72"/>
        <v>0.109</v>
      </c>
      <c r="P926" s="6">
        <f t="shared" si="74"/>
        <v>21.8</v>
      </c>
      <c r="Q926" t="s">
        <v>8325</v>
      </c>
      <c r="R926" t="s">
        <v>8328</v>
      </c>
      <c r="S926">
        <v>1360795069</v>
      </c>
      <c r="T926">
        <v>1358203069</v>
      </c>
      <c r="U926" s="11">
        <f t="shared" si="70"/>
        <v>41318.942928240744</v>
      </c>
      <c r="V926" s="11">
        <f t="shared" si="71"/>
        <v>41288.942928240744</v>
      </c>
      <c r="W926">
        <f t="shared" si="73"/>
        <v>2013</v>
      </c>
    </row>
    <row r="927" spans="1:23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72"/>
        <v>2.6666666666666668E-2</v>
      </c>
      <c r="P927" s="6">
        <f t="shared" si="74"/>
        <v>32</v>
      </c>
      <c r="Q927" t="s">
        <v>8325</v>
      </c>
      <c r="R927" t="s">
        <v>8328</v>
      </c>
      <c r="S927">
        <v>1385590111</v>
      </c>
      <c r="T927">
        <v>1382994511</v>
      </c>
      <c r="U927" s="11">
        <f t="shared" si="70"/>
        <v>41605.922581018516</v>
      </c>
      <c r="V927" s="11">
        <f t="shared" si="71"/>
        <v>41575.880914351852</v>
      </c>
      <c r="W927">
        <f t="shared" si="73"/>
        <v>2013</v>
      </c>
    </row>
    <row r="928" spans="1:23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72"/>
        <v>0</v>
      </c>
      <c r="P928" s="6">
        <f t="shared" si="74"/>
        <v>0</v>
      </c>
      <c r="Q928" t="s">
        <v>8325</v>
      </c>
      <c r="R928" t="s">
        <v>8328</v>
      </c>
      <c r="S928">
        <v>1278628800</v>
      </c>
      <c r="T928">
        <v>1276043330</v>
      </c>
      <c r="U928" s="11">
        <f t="shared" si="70"/>
        <v>40367.944444444445</v>
      </c>
      <c r="V928" s="11">
        <f t="shared" si="71"/>
        <v>40338.02002314815</v>
      </c>
      <c r="W928">
        <f t="shared" si="73"/>
        <v>2010</v>
      </c>
    </row>
    <row r="929" spans="1:23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72"/>
        <v>0</v>
      </c>
      <c r="P929" s="6">
        <f t="shared" si="74"/>
        <v>0</v>
      </c>
      <c r="Q929" t="s">
        <v>8325</v>
      </c>
      <c r="R929" t="s">
        <v>8328</v>
      </c>
      <c r="S929">
        <v>1337024695</v>
      </c>
      <c r="T929">
        <v>1334432695</v>
      </c>
      <c r="U929" s="11">
        <f t="shared" si="70"/>
        <v>41043.822858796295</v>
      </c>
      <c r="V929" s="11">
        <f t="shared" si="71"/>
        <v>41013.822858796295</v>
      </c>
      <c r="W929">
        <f t="shared" si="73"/>
        <v>2012</v>
      </c>
    </row>
    <row r="930" spans="1:23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72"/>
        <v>0.10862068965517241</v>
      </c>
      <c r="P930" s="6">
        <f t="shared" si="74"/>
        <v>56.25</v>
      </c>
      <c r="Q930" t="s">
        <v>8325</v>
      </c>
      <c r="R930" t="s">
        <v>8328</v>
      </c>
      <c r="S930">
        <v>1353196800</v>
      </c>
      <c r="T930">
        <v>1348864913</v>
      </c>
      <c r="U930" s="11">
        <f t="shared" si="70"/>
        <v>41231</v>
      </c>
      <c r="V930" s="11">
        <f t="shared" si="71"/>
        <v>41180.86241898148</v>
      </c>
      <c r="W930">
        <f t="shared" si="73"/>
        <v>2012</v>
      </c>
    </row>
    <row r="931" spans="1:23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72"/>
        <v>0</v>
      </c>
      <c r="P931" s="6">
        <f t="shared" si="74"/>
        <v>0</v>
      </c>
      <c r="Q931" t="s">
        <v>8325</v>
      </c>
      <c r="R931" t="s">
        <v>8328</v>
      </c>
      <c r="S931">
        <v>1333946569</v>
      </c>
      <c r="T931">
        <v>1331358169</v>
      </c>
      <c r="U931" s="11">
        <f t="shared" si="70"/>
        <v>41008.196400462963</v>
      </c>
      <c r="V931" s="11">
        <f t="shared" si="71"/>
        <v>40978.238067129627</v>
      </c>
      <c r="W931">
        <f t="shared" si="73"/>
        <v>2012</v>
      </c>
    </row>
    <row r="932" spans="1:23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72"/>
        <v>0.38333333333333336</v>
      </c>
      <c r="P932" s="6">
        <f t="shared" si="74"/>
        <v>69</v>
      </c>
      <c r="Q932" t="s">
        <v>8325</v>
      </c>
      <c r="R932" t="s">
        <v>8328</v>
      </c>
      <c r="S932">
        <v>1277501520</v>
      </c>
      <c r="T932">
        <v>1273874306</v>
      </c>
      <c r="U932" s="11">
        <f t="shared" si="70"/>
        <v>40354.897222222222</v>
      </c>
      <c r="V932" s="11">
        <f t="shared" si="71"/>
        <v>40312.915578703702</v>
      </c>
      <c r="W932">
        <f t="shared" si="73"/>
        <v>2010</v>
      </c>
    </row>
    <row r="933" spans="1:23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72"/>
        <v>6.5500000000000003E-2</v>
      </c>
      <c r="P933" s="6">
        <f t="shared" si="74"/>
        <v>18.714285714285715</v>
      </c>
      <c r="Q933" t="s">
        <v>8325</v>
      </c>
      <c r="R933" t="s">
        <v>8328</v>
      </c>
      <c r="S933">
        <v>1395007200</v>
      </c>
      <c r="T933">
        <v>1392021502</v>
      </c>
      <c r="U933" s="11">
        <f t="shared" si="70"/>
        <v>41714.916666666664</v>
      </c>
      <c r="V933" s="11">
        <f t="shared" si="71"/>
        <v>41680.359976851854</v>
      </c>
      <c r="W933">
        <f t="shared" si="73"/>
        <v>2014</v>
      </c>
    </row>
    <row r="934" spans="1:23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72"/>
        <v>0.14536842105263159</v>
      </c>
      <c r="P934" s="6">
        <f t="shared" si="74"/>
        <v>46.033333333333331</v>
      </c>
      <c r="Q934" t="s">
        <v>8325</v>
      </c>
      <c r="R934" t="s">
        <v>8328</v>
      </c>
      <c r="S934">
        <v>1363990545</v>
      </c>
      <c r="T934">
        <v>1360106145</v>
      </c>
      <c r="U934" s="11">
        <f t="shared" si="70"/>
        <v>41355.927604166667</v>
      </c>
      <c r="V934" s="11">
        <f t="shared" si="71"/>
        <v>41310.969270833331</v>
      </c>
      <c r="W934">
        <f t="shared" si="73"/>
        <v>2013</v>
      </c>
    </row>
    <row r="935" spans="1:23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72"/>
        <v>0.06</v>
      </c>
      <c r="P935" s="6">
        <f t="shared" si="74"/>
        <v>60</v>
      </c>
      <c r="Q935" t="s">
        <v>8325</v>
      </c>
      <c r="R935" t="s">
        <v>8328</v>
      </c>
      <c r="S935">
        <v>1399867409</v>
      </c>
      <c r="T935">
        <v>1394683409</v>
      </c>
      <c r="U935" s="11">
        <f t="shared" si="70"/>
        <v>41771.169085648151</v>
      </c>
      <c r="V935" s="11">
        <f t="shared" si="71"/>
        <v>41711.169085648151</v>
      </c>
      <c r="W935">
        <f t="shared" si="73"/>
        <v>2014</v>
      </c>
    </row>
    <row r="936" spans="1:23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72"/>
        <v>0.30399999999999999</v>
      </c>
      <c r="P936" s="6">
        <f t="shared" si="74"/>
        <v>50.666666666666664</v>
      </c>
      <c r="Q936" t="s">
        <v>8325</v>
      </c>
      <c r="R936" t="s">
        <v>8328</v>
      </c>
      <c r="S936">
        <v>1399183200</v>
      </c>
      <c r="T936">
        <v>1396633284</v>
      </c>
      <c r="U936" s="11">
        <f t="shared" si="70"/>
        <v>41763.25</v>
      </c>
      <c r="V936" s="11">
        <f t="shared" si="71"/>
        <v>41733.737083333333</v>
      </c>
      <c r="W936">
        <f t="shared" si="73"/>
        <v>2014</v>
      </c>
    </row>
    <row r="937" spans="1:23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72"/>
        <v>1.4285714285714285E-2</v>
      </c>
      <c r="P937" s="6">
        <f t="shared" si="74"/>
        <v>25</v>
      </c>
      <c r="Q937" t="s">
        <v>8325</v>
      </c>
      <c r="R937" t="s">
        <v>8328</v>
      </c>
      <c r="S937">
        <v>1454054429</v>
      </c>
      <c r="T937">
        <v>1451462429</v>
      </c>
      <c r="U937" s="11">
        <f t="shared" si="70"/>
        <v>42398.333668981482</v>
      </c>
      <c r="V937" s="11">
        <f t="shared" si="71"/>
        <v>42368.333668981482</v>
      </c>
      <c r="W937">
        <f t="shared" si="73"/>
        <v>2015</v>
      </c>
    </row>
    <row r="938" spans="1:23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72"/>
        <v>0</v>
      </c>
      <c r="P938" s="6">
        <f t="shared" si="74"/>
        <v>0</v>
      </c>
      <c r="Q938" t="s">
        <v>8325</v>
      </c>
      <c r="R938" t="s">
        <v>8328</v>
      </c>
      <c r="S938">
        <v>1326916800</v>
      </c>
      <c r="T938">
        <v>1323131689</v>
      </c>
      <c r="U938" s="11">
        <f t="shared" si="70"/>
        <v>40926.833333333336</v>
      </c>
      <c r="V938" s="11">
        <f t="shared" si="71"/>
        <v>40883.024178240739</v>
      </c>
      <c r="W938">
        <f t="shared" si="73"/>
        <v>2011</v>
      </c>
    </row>
    <row r="939" spans="1:23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72"/>
        <v>1.1428571428571429E-2</v>
      </c>
      <c r="P939" s="6">
        <f t="shared" si="74"/>
        <v>20</v>
      </c>
      <c r="Q939" t="s">
        <v>8325</v>
      </c>
      <c r="R939" t="s">
        <v>8328</v>
      </c>
      <c r="S939">
        <v>1383509357</v>
      </c>
      <c r="T939">
        <v>1380913757</v>
      </c>
      <c r="U939" s="11">
        <f t="shared" si="70"/>
        <v>41581.839780092596</v>
      </c>
      <c r="V939" s="11">
        <f t="shared" si="71"/>
        <v>41551.798113425924</v>
      </c>
      <c r="W939">
        <f t="shared" si="73"/>
        <v>2013</v>
      </c>
    </row>
    <row r="940" spans="1:23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72"/>
        <v>3.5714285714285713E-3</v>
      </c>
      <c r="P940" s="6">
        <f t="shared" si="74"/>
        <v>25</v>
      </c>
      <c r="Q940" t="s">
        <v>8325</v>
      </c>
      <c r="R940" t="s">
        <v>8328</v>
      </c>
      <c r="S940">
        <v>1346585448</v>
      </c>
      <c r="T940">
        <v>1343993448</v>
      </c>
      <c r="U940" s="11">
        <f t="shared" si="70"/>
        <v>41154.479722222226</v>
      </c>
      <c r="V940" s="11">
        <f t="shared" si="71"/>
        <v>41124.479722222226</v>
      </c>
      <c r="W940">
        <f t="shared" si="73"/>
        <v>2012</v>
      </c>
    </row>
    <row r="941" spans="1:23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72"/>
        <v>1.4545454545454545E-2</v>
      </c>
      <c r="P941" s="6">
        <f t="shared" si="74"/>
        <v>20</v>
      </c>
      <c r="Q941" t="s">
        <v>8325</v>
      </c>
      <c r="R941" t="s">
        <v>8328</v>
      </c>
      <c r="S941">
        <v>1372622280</v>
      </c>
      <c r="T941">
        <v>1369246738</v>
      </c>
      <c r="U941" s="11">
        <f t="shared" si="70"/>
        <v>41455.831944444442</v>
      </c>
      <c r="V941" s="11">
        <f t="shared" si="71"/>
        <v>41416.763171296298</v>
      </c>
      <c r="W941">
        <f t="shared" si="73"/>
        <v>2013</v>
      </c>
    </row>
    <row r="942" spans="1:23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72"/>
        <v>0.17155555555555554</v>
      </c>
      <c r="P942" s="6">
        <f t="shared" si="74"/>
        <v>110.28571428571429</v>
      </c>
      <c r="Q942" t="s">
        <v>8319</v>
      </c>
      <c r="R942" t="s">
        <v>8321</v>
      </c>
      <c r="S942">
        <v>1439251926</v>
      </c>
      <c r="T942">
        <v>1435363926</v>
      </c>
      <c r="U942" s="11">
        <f t="shared" si="70"/>
        <v>42227.008402777778</v>
      </c>
      <c r="V942" s="11">
        <f t="shared" si="71"/>
        <v>42182.008402777778</v>
      </c>
      <c r="W942">
        <f t="shared" si="73"/>
        <v>2015</v>
      </c>
    </row>
    <row r="943" spans="1:23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72"/>
        <v>2.3220000000000001E-2</v>
      </c>
      <c r="P943" s="6">
        <f t="shared" si="74"/>
        <v>37.451612903225808</v>
      </c>
      <c r="Q943" t="s">
        <v>8319</v>
      </c>
      <c r="R943" t="s">
        <v>8321</v>
      </c>
      <c r="S943">
        <v>1486693145</v>
      </c>
      <c r="T943">
        <v>1484101145</v>
      </c>
      <c r="U943" s="11">
        <f t="shared" si="70"/>
        <v>42776.096585648149</v>
      </c>
      <c r="V943" s="11">
        <f t="shared" si="71"/>
        <v>42746.096585648149</v>
      </c>
      <c r="W943">
        <f t="shared" si="73"/>
        <v>2017</v>
      </c>
    </row>
    <row r="944" spans="1:23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72"/>
        <v>8.9066666666666669E-2</v>
      </c>
      <c r="P944" s="6">
        <f t="shared" si="74"/>
        <v>41.75</v>
      </c>
      <c r="Q944" t="s">
        <v>8319</v>
      </c>
      <c r="R944" t="s">
        <v>8321</v>
      </c>
      <c r="S944">
        <v>1455826460</v>
      </c>
      <c r="T944">
        <v>1452716060</v>
      </c>
      <c r="U944" s="11">
        <f t="shared" si="70"/>
        <v>42418.843287037031</v>
      </c>
      <c r="V944" s="11">
        <f t="shared" si="71"/>
        <v>42382.843287037031</v>
      </c>
      <c r="W944">
        <f t="shared" si="73"/>
        <v>2016</v>
      </c>
    </row>
    <row r="945" spans="1:23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72"/>
        <v>9.633333333333334E-2</v>
      </c>
      <c r="P945" s="6">
        <f t="shared" si="74"/>
        <v>24.083333333333332</v>
      </c>
      <c r="Q945" t="s">
        <v>8319</v>
      </c>
      <c r="R945" t="s">
        <v>8321</v>
      </c>
      <c r="S945">
        <v>1480438905</v>
      </c>
      <c r="T945">
        <v>1477843305</v>
      </c>
      <c r="U945" s="11">
        <f t="shared" si="70"/>
        <v>42703.709548611107</v>
      </c>
      <c r="V945" s="11">
        <f t="shared" si="71"/>
        <v>42673.66788194445</v>
      </c>
      <c r="W945">
        <f t="shared" si="73"/>
        <v>2016</v>
      </c>
    </row>
    <row r="946" spans="1:23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72"/>
        <v>0.13325999999999999</v>
      </c>
      <c r="P946" s="6">
        <f t="shared" si="74"/>
        <v>69.40625</v>
      </c>
      <c r="Q946" t="s">
        <v>8319</v>
      </c>
      <c r="R946" t="s">
        <v>8321</v>
      </c>
      <c r="S946">
        <v>1460988000</v>
      </c>
      <c r="T946">
        <v>1458050450</v>
      </c>
      <c r="U946" s="11">
        <f t="shared" si="70"/>
        <v>42478.583333333328</v>
      </c>
      <c r="V946" s="11">
        <f t="shared" si="71"/>
        <v>42444.583912037036</v>
      </c>
      <c r="W946">
        <f t="shared" si="73"/>
        <v>2016</v>
      </c>
    </row>
    <row r="947" spans="1:23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72"/>
        <v>2.4840000000000001E-2</v>
      </c>
      <c r="P947" s="6">
        <f t="shared" si="74"/>
        <v>155.25</v>
      </c>
      <c r="Q947" t="s">
        <v>8319</v>
      </c>
      <c r="R947" t="s">
        <v>8321</v>
      </c>
      <c r="S947">
        <v>1487462340</v>
      </c>
      <c r="T947">
        <v>1482958626</v>
      </c>
      <c r="U947" s="11">
        <f t="shared" si="70"/>
        <v>42784.999305555553</v>
      </c>
      <c r="V947" s="11">
        <f t="shared" si="71"/>
        <v>42732.872986111113</v>
      </c>
      <c r="W947">
        <f t="shared" si="73"/>
        <v>2016</v>
      </c>
    </row>
    <row r="948" spans="1:23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72"/>
        <v>1.9066666666666666E-2</v>
      </c>
      <c r="P948" s="6">
        <f t="shared" si="74"/>
        <v>57.2</v>
      </c>
      <c r="Q948" t="s">
        <v>8319</v>
      </c>
      <c r="R948" t="s">
        <v>8321</v>
      </c>
      <c r="S948">
        <v>1473444048</v>
      </c>
      <c r="T948">
        <v>1470852048</v>
      </c>
      <c r="U948" s="11">
        <f t="shared" si="70"/>
        <v>42622.750555555554</v>
      </c>
      <c r="V948" s="11">
        <f t="shared" si="71"/>
        <v>42592.750555555554</v>
      </c>
      <c r="W948">
        <f t="shared" si="73"/>
        <v>2016</v>
      </c>
    </row>
    <row r="949" spans="1:23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72"/>
        <v>0</v>
      </c>
      <c r="P949" s="6">
        <f t="shared" si="74"/>
        <v>0</v>
      </c>
      <c r="Q949" t="s">
        <v>8319</v>
      </c>
      <c r="R949" t="s">
        <v>8321</v>
      </c>
      <c r="S949">
        <v>1467312306</v>
      </c>
      <c r="T949">
        <v>1462128306</v>
      </c>
      <c r="U949" s="11">
        <f t="shared" si="70"/>
        <v>42551.781319444446</v>
      </c>
      <c r="V949" s="11">
        <f t="shared" si="71"/>
        <v>42491.781319444446</v>
      </c>
      <c r="W949">
        <f t="shared" si="73"/>
        <v>2016</v>
      </c>
    </row>
    <row r="950" spans="1:23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72"/>
        <v>0.12</v>
      </c>
      <c r="P950" s="6">
        <f t="shared" si="74"/>
        <v>60</v>
      </c>
      <c r="Q950" t="s">
        <v>8319</v>
      </c>
      <c r="R950" t="s">
        <v>8321</v>
      </c>
      <c r="S950">
        <v>1457812364</v>
      </c>
      <c r="T950">
        <v>1455220364</v>
      </c>
      <c r="U950" s="11">
        <f t="shared" si="70"/>
        <v>42441.828287037039</v>
      </c>
      <c r="V950" s="11">
        <f t="shared" si="71"/>
        <v>42411.828287037039</v>
      </c>
      <c r="W950">
        <f t="shared" si="73"/>
        <v>2016</v>
      </c>
    </row>
    <row r="951" spans="1:23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72"/>
        <v>1.3650000000000001E-2</v>
      </c>
      <c r="P951" s="6">
        <f t="shared" si="74"/>
        <v>39</v>
      </c>
      <c r="Q951" t="s">
        <v>8319</v>
      </c>
      <c r="R951" t="s">
        <v>8321</v>
      </c>
      <c r="S951">
        <v>1456016576</v>
      </c>
      <c r="T951">
        <v>1450832576</v>
      </c>
      <c r="U951" s="11">
        <f t="shared" si="70"/>
        <v>42421.043703703705</v>
      </c>
      <c r="V951" s="11">
        <f t="shared" si="71"/>
        <v>42361.043703703705</v>
      </c>
      <c r="W951">
        <f t="shared" si="73"/>
        <v>2015</v>
      </c>
    </row>
    <row r="952" spans="1:23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72"/>
        <v>0.28039999999999998</v>
      </c>
      <c r="P952" s="6">
        <f t="shared" si="74"/>
        <v>58.416666666666664</v>
      </c>
      <c r="Q952" t="s">
        <v>8319</v>
      </c>
      <c r="R952" t="s">
        <v>8321</v>
      </c>
      <c r="S952">
        <v>1453053661</v>
      </c>
      <c r="T952">
        <v>1450461661</v>
      </c>
      <c r="U952" s="11">
        <f t="shared" si="70"/>
        <v>42386.750706018516</v>
      </c>
      <c r="V952" s="11">
        <f t="shared" si="71"/>
        <v>42356.750706018516</v>
      </c>
      <c r="W952">
        <f t="shared" si="73"/>
        <v>2015</v>
      </c>
    </row>
    <row r="953" spans="1:23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72"/>
        <v>0.38390000000000002</v>
      </c>
      <c r="P953" s="6">
        <f t="shared" si="74"/>
        <v>158.63636363636363</v>
      </c>
      <c r="Q953" t="s">
        <v>8319</v>
      </c>
      <c r="R953" t="s">
        <v>8321</v>
      </c>
      <c r="S953">
        <v>1465054872</v>
      </c>
      <c r="T953">
        <v>1461166872</v>
      </c>
      <c r="U953" s="11">
        <f t="shared" si="70"/>
        <v>42525.653611111105</v>
      </c>
      <c r="V953" s="11">
        <f t="shared" si="71"/>
        <v>42480.653611111105</v>
      </c>
      <c r="W953">
        <f t="shared" si="73"/>
        <v>2016</v>
      </c>
    </row>
    <row r="954" spans="1:23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72"/>
        <v>0.39942857142857141</v>
      </c>
      <c r="P954" s="6">
        <f t="shared" si="74"/>
        <v>99.857142857142861</v>
      </c>
      <c r="Q954" t="s">
        <v>8319</v>
      </c>
      <c r="R954" t="s">
        <v>8321</v>
      </c>
      <c r="S954">
        <v>1479483812</v>
      </c>
      <c r="T954">
        <v>1476888212</v>
      </c>
      <c r="U954" s="11">
        <f t="shared" si="70"/>
        <v>42692.655231481483</v>
      </c>
      <c r="V954" s="11">
        <f t="shared" si="71"/>
        <v>42662.613564814819</v>
      </c>
      <c r="W954">
        <f t="shared" si="73"/>
        <v>2016</v>
      </c>
    </row>
    <row r="955" spans="1:23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72"/>
        <v>8.3999999999999995E-3</v>
      </c>
      <c r="P955" s="6">
        <f t="shared" si="74"/>
        <v>25.2</v>
      </c>
      <c r="Q955" t="s">
        <v>8319</v>
      </c>
      <c r="R955" t="s">
        <v>8321</v>
      </c>
      <c r="S955">
        <v>1422158199</v>
      </c>
      <c r="T955">
        <v>1419566199</v>
      </c>
      <c r="U955" s="11">
        <f t="shared" si="70"/>
        <v>42029.164340277777</v>
      </c>
      <c r="V955" s="11">
        <f t="shared" si="71"/>
        <v>41999.164340277777</v>
      </c>
      <c r="W955">
        <f t="shared" si="73"/>
        <v>2014</v>
      </c>
    </row>
    <row r="956" spans="1:23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72"/>
        <v>0.43406666666666666</v>
      </c>
      <c r="P956" s="6">
        <f t="shared" si="74"/>
        <v>89.191780821917803</v>
      </c>
      <c r="Q956" t="s">
        <v>8319</v>
      </c>
      <c r="R956" t="s">
        <v>8321</v>
      </c>
      <c r="S956">
        <v>1440100839</v>
      </c>
      <c r="T956">
        <v>1436472039</v>
      </c>
      <c r="U956" s="11">
        <f t="shared" si="70"/>
        <v>42236.833784722221</v>
      </c>
      <c r="V956" s="11">
        <f t="shared" si="71"/>
        <v>42194.833784722221</v>
      </c>
      <c r="W956">
        <f t="shared" si="73"/>
        <v>2015</v>
      </c>
    </row>
    <row r="957" spans="1:23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72"/>
        <v>5.6613333333333335E-2</v>
      </c>
      <c r="P957" s="6">
        <f t="shared" si="74"/>
        <v>182.6236559139785</v>
      </c>
      <c r="Q957" t="s">
        <v>8319</v>
      </c>
      <c r="R957" t="s">
        <v>8321</v>
      </c>
      <c r="S957">
        <v>1473750300</v>
      </c>
      <c r="T957">
        <v>1470294300</v>
      </c>
      <c r="U957" s="11">
        <f t="shared" si="70"/>
        <v>42626.295138888891</v>
      </c>
      <c r="V957" s="11">
        <f t="shared" si="71"/>
        <v>42586.295138888891</v>
      </c>
      <c r="W957">
        <f t="shared" si="73"/>
        <v>2016</v>
      </c>
    </row>
    <row r="958" spans="1:23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72"/>
        <v>1.7219999999999999E-2</v>
      </c>
      <c r="P958" s="6">
        <f t="shared" si="74"/>
        <v>50.647058823529413</v>
      </c>
      <c r="Q958" t="s">
        <v>8319</v>
      </c>
      <c r="R958" t="s">
        <v>8321</v>
      </c>
      <c r="S958">
        <v>1430081759</v>
      </c>
      <c r="T958">
        <v>1424901359</v>
      </c>
      <c r="U958" s="11">
        <f t="shared" si="70"/>
        <v>42120.872210648144</v>
      </c>
      <c r="V958" s="11">
        <f t="shared" si="71"/>
        <v>42060.913877314815</v>
      </c>
      <c r="W958">
        <f t="shared" si="73"/>
        <v>2015</v>
      </c>
    </row>
    <row r="959" spans="1:23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72"/>
        <v>1.9416666666666665E-2</v>
      </c>
      <c r="P959" s="6">
        <f t="shared" si="74"/>
        <v>33.285714285714285</v>
      </c>
      <c r="Q959" t="s">
        <v>8319</v>
      </c>
      <c r="R959" t="s">
        <v>8321</v>
      </c>
      <c r="S959">
        <v>1479392133</v>
      </c>
      <c r="T959">
        <v>1476710133</v>
      </c>
      <c r="U959" s="11">
        <f t="shared" si="70"/>
        <v>42691.594131944439</v>
      </c>
      <c r="V959" s="11">
        <f t="shared" si="71"/>
        <v>42660.552465277782</v>
      </c>
      <c r="W959">
        <f t="shared" si="73"/>
        <v>2016</v>
      </c>
    </row>
    <row r="960" spans="1:23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72"/>
        <v>0.11328275684711328</v>
      </c>
      <c r="P960" s="6">
        <f t="shared" si="74"/>
        <v>51.823529411764703</v>
      </c>
      <c r="Q960" t="s">
        <v>8319</v>
      </c>
      <c r="R960" t="s">
        <v>8321</v>
      </c>
      <c r="S960">
        <v>1428641940</v>
      </c>
      <c r="T960">
        <v>1426792563</v>
      </c>
      <c r="U960" s="11">
        <f t="shared" si="70"/>
        <v>42104.207638888889</v>
      </c>
      <c r="V960" s="11">
        <f t="shared" si="71"/>
        <v>42082.802812499998</v>
      </c>
      <c r="W960">
        <f t="shared" si="73"/>
        <v>2015</v>
      </c>
    </row>
    <row r="961" spans="1:23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72"/>
        <v>0.3886</v>
      </c>
      <c r="P961" s="6">
        <f t="shared" si="74"/>
        <v>113.62573099415205</v>
      </c>
      <c r="Q961" t="s">
        <v>8319</v>
      </c>
      <c r="R961" t="s">
        <v>8321</v>
      </c>
      <c r="S961">
        <v>1421640665</v>
      </c>
      <c r="T961">
        <v>1419048665</v>
      </c>
      <c r="U961" s="11">
        <f t="shared" si="70"/>
        <v>42023.174363425926</v>
      </c>
      <c r="V961" s="11">
        <f t="shared" si="71"/>
        <v>41993.174363425926</v>
      </c>
      <c r="W961">
        <f t="shared" si="73"/>
        <v>2014</v>
      </c>
    </row>
    <row r="962" spans="1:23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72"/>
        <v>0.46100628930817611</v>
      </c>
      <c r="P962" s="6">
        <f t="shared" si="74"/>
        <v>136.46276595744681</v>
      </c>
      <c r="Q962" t="s">
        <v>8319</v>
      </c>
      <c r="R962" t="s">
        <v>8321</v>
      </c>
      <c r="S962">
        <v>1489500155</v>
      </c>
      <c r="T962">
        <v>1485874955</v>
      </c>
      <c r="U962" s="11">
        <f t="shared" ref="U962:U1025" si="75">(((S962/60)/60)/24)+DATE(1970,1,1)</f>
        <v>42808.585127314815</v>
      </c>
      <c r="V962" s="11">
        <f t="shared" ref="V962:V1025" si="76">(((T962/60)/60)/24)+DATE(1970,1,1)</f>
        <v>42766.626793981486</v>
      </c>
      <c r="W962">
        <f t="shared" si="73"/>
        <v>2017</v>
      </c>
    </row>
    <row r="963" spans="1:23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77">E963/D963</f>
        <v>0.42188421052631581</v>
      </c>
      <c r="P963" s="6">
        <f t="shared" si="74"/>
        <v>364.35454545454547</v>
      </c>
      <c r="Q963" t="s">
        <v>8319</v>
      </c>
      <c r="R963" t="s">
        <v>8321</v>
      </c>
      <c r="S963">
        <v>1487617200</v>
      </c>
      <c r="T963">
        <v>1483634335</v>
      </c>
      <c r="U963" s="11">
        <f t="shared" si="75"/>
        <v>42786.791666666672</v>
      </c>
      <c r="V963" s="11">
        <f t="shared" si="76"/>
        <v>42740.693692129629</v>
      </c>
      <c r="W963">
        <f t="shared" ref="W963:W1026" si="78">YEAR(V963)</f>
        <v>2017</v>
      </c>
    </row>
    <row r="964" spans="1:23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77"/>
        <v>0.2848</v>
      </c>
      <c r="P964" s="6">
        <f t="shared" ref="P964:P1027" si="79">IFERROR(E964/L964,0)</f>
        <v>19.243243243243242</v>
      </c>
      <c r="Q964" t="s">
        <v>8319</v>
      </c>
      <c r="R964" t="s">
        <v>8321</v>
      </c>
      <c r="S964">
        <v>1455210353</v>
      </c>
      <c r="T964">
        <v>1451927153</v>
      </c>
      <c r="U964" s="11">
        <f t="shared" si="75"/>
        <v>42411.712418981479</v>
      </c>
      <c r="V964" s="11">
        <f t="shared" si="76"/>
        <v>42373.712418981479</v>
      </c>
      <c r="W964">
        <f t="shared" si="78"/>
        <v>2016</v>
      </c>
    </row>
    <row r="965" spans="1:23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77"/>
        <v>1.0771428571428571E-2</v>
      </c>
      <c r="P965" s="6">
        <f t="shared" si="79"/>
        <v>41.888888888888886</v>
      </c>
      <c r="Q965" t="s">
        <v>8319</v>
      </c>
      <c r="R965" t="s">
        <v>8321</v>
      </c>
      <c r="S965">
        <v>1476717319</v>
      </c>
      <c r="T965">
        <v>1473693319</v>
      </c>
      <c r="U965" s="11">
        <f t="shared" si="75"/>
        <v>42660.635636574079</v>
      </c>
      <c r="V965" s="11">
        <f t="shared" si="76"/>
        <v>42625.635636574079</v>
      </c>
      <c r="W965">
        <f t="shared" si="78"/>
        <v>2016</v>
      </c>
    </row>
    <row r="966" spans="1:23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77"/>
        <v>7.9909090909090902E-3</v>
      </c>
      <c r="P966" s="6">
        <f t="shared" si="79"/>
        <v>30.310344827586206</v>
      </c>
      <c r="Q966" t="s">
        <v>8319</v>
      </c>
      <c r="R966" t="s">
        <v>8321</v>
      </c>
      <c r="S966">
        <v>1441119919</v>
      </c>
      <c r="T966">
        <v>1437663919</v>
      </c>
      <c r="U966" s="11">
        <f t="shared" si="75"/>
        <v>42248.628692129627</v>
      </c>
      <c r="V966" s="11">
        <f t="shared" si="76"/>
        <v>42208.628692129627</v>
      </c>
      <c r="W966">
        <f t="shared" si="78"/>
        <v>2015</v>
      </c>
    </row>
    <row r="967" spans="1:23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77"/>
        <v>1.192E-2</v>
      </c>
      <c r="P967" s="6">
        <f t="shared" si="79"/>
        <v>49.666666666666664</v>
      </c>
      <c r="Q967" t="s">
        <v>8319</v>
      </c>
      <c r="R967" t="s">
        <v>8321</v>
      </c>
      <c r="S967">
        <v>1477454340</v>
      </c>
      <c r="T967">
        <v>1474676646</v>
      </c>
      <c r="U967" s="11">
        <f t="shared" si="75"/>
        <v>42669.165972222225</v>
      </c>
      <c r="V967" s="11">
        <f t="shared" si="76"/>
        <v>42637.016736111109</v>
      </c>
      <c r="W967">
        <f t="shared" si="78"/>
        <v>2016</v>
      </c>
    </row>
    <row r="968" spans="1:23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77"/>
        <v>0.14799999999999999</v>
      </c>
      <c r="P968" s="6">
        <f t="shared" si="79"/>
        <v>59.2</v>
      </c>
      <c r="Q968" t="s">
        <v>8319</v>
      </c>
      <c r="R968" t="s">
        <v>8321</v>
      </c>
      <c r="S968">
        <v>1475766932</v>
      </c>
      <c r="T968">
        <v>1473174932</v>
      </c>
      <c r="U968" s="11">
        <f t="shared" si="75"/>
        <v>42649.635787037041</v>
      </c>
      <c r="V968" s="11">
        <f t="shared" si="76"/>
        <v>42619.635787037041</v>
      </c>
      <c r="W968">
        <f t="shared" si="78"/>
        <v>2016</v>
      </c>
    </row>
    <row r="969" spans="1:23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77"/>
        <v>0.17810000000000001</v>
      </c>
      <c r="P969" s="6">
        <f t="shared" si="79"/>
        <v>43.97530864197531</v>
      </c>
      <c r="Q969" t="s">
        <v>8319</v>
      </c>
      <c r="R969" t="s">
        <v>8321</v>
      </c>
      <c r="S969">
        <v>1461301574</v>
      </c>
      <c r="T969">
        <v>1456121174</v>
      </c>
      <c r="U969" s="11">
        <f t="shared" si="75"/>
        <v>42482.21266203704</v>
      </c>
      <c r="V969" s="11">
        <f t="shared" si="76"/>
        <v>42422.254328703704</v>
      </c>
      <c r="W969">
        <f t="shared" si="78"/>
        <v>2016</v>
      </c>
    </row>
    <row r="970" spans="1:23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77"/>
        <v>1.325E-2</v>
      </c>
      <c r="P970" s="6">
        <f t="shared" si="79"/>
        <v>26.5</v>
      </c>
      <c r="Q970" t="s">
        <v>8319</v>
      </c>
      <c r="R970" t="s">
        <v>8321</v>
      </c>
      <c r="S970">
        <v>1408134034</v>
      </c>
      <c r="T970">
        <v>1405542034</v>
      </c>
      <c r="U970" s="11">
        <f t="shared" si="75"/>
        <v>41866.847615740742</v>
      </c>
      <c r="V970" s="11">
        <f t="shared" si="76"/>
        <v>41836.847615740742</v>
      </c>
      <c r="W970">
        <f t="shared" si="78"/>
        <v>2014</v>
      </c>
    </row>
    <row r="971" spans="1:23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77"/>
        <v>0.46666666666666667</v>
      </c>
      <c r="P971" s="6">
        <f t="shared" si="79"/>
        <v>1272.7272727272727</v>
      </c>
      <c r="Q971" t="s">
        <v>8319</v>
      </c>
      <c r="R971" t="s">
        <v>8321</v>
      </c>
      <c r="S971">
        <v>1486624607</v>
      </c>
      <c r="T971">
        <v>1483773407</v>
      </c>
      <c r="U971" s="11">
        <f t="shared" si="75"/>
        <v>42775.30332175926</v>
      </c>
      <c r="V971" s="11">
        <f t="shared" si="76"/>
        <v>42742.30332175926</v>
      </c>
      <c r="W971">
        <f t="shared" si="78"/>
        <v>2017</v>
      </c>
    </row>
    <row r="972" spans="1:23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77"/>
        <v>0.4592</v>
      </c>
      <c r="P972" s="6">
        <f t="shared" si="79"/>
        <v>164</v>
      </c>
      <c r="Q972" t="s">
        <v>8319</v>
      </c>
      <c r="R972" t="s">
        <v>8321</v>
      </c>
      <c r="S972">
        <v>1485147540</v>
      </c>
      <c r="T972">
        <v>1481951853</v>
      </c>
      <c r="U972" s="11">
        <f t="shared" si="75"/>
        <v>42758.207638888889</v>
      </c>
      <c r="V972" s="11">
        <f t="shared" si="76"/>
        <v>42721.220520833333</v>
      </c>
      <c r="W972">
        <f t="shared" si="78"/>
        <v>2016</v>
      </c>
    </row>
    <row r="973" spans="1:23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77"/>
        <v>2.2599999999999999E-3</v>
      </c>
      <c r="P973" s="6">
        <f t="shared" si="79"/>
        <v>45.2</v>
      </c>
      <c r="Q973" t="s">
        <v>8319</v>
      </c>
      <c r="R973" t="s">
        <v>8321</v>
      </c>
      <c r="S973">
        <v>1433178060</v>
      </c>
      <c r="T973">
        <v>1429290060</v>
      </c>
      <c r="U973" s="11">
        <f t="shared" si="75"/>
        <v>42156.709027777775</v>
      </c>
      <c r="V973" s="11">
        <f t="shared" si="76"/>
        <v>42111.709027777775</v>
      </c>
      <c r="W973">
        <f t="shared" si="78"/>
        <v>2015</v>
      </c>
    </row>
    <row r="974" spans="1:23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77"/>
        <v>0.34625</v>
      </c>
      <c r="P974" s="6">
        <f t="shared" si="79"/>
        <v>153.88888888888889</v>
      </c>
      <c r="Q974" t="s">
        <v>8319</v>
      </c>
      <c r="R974" t="s">
        <v>8321</v>
      </c>
      <c r="S974">
        <v>1409813940</v>
      </c>
      <c r="T974">
        <v>1407271598</v>
      </c>
      <c r="U974" s="11">
        <f t="shared" si="75"/>
        <v>41886.290972222225</v>
      </c>
      <c r="V974" s="11">
        <f t="shared" si="76"/>
        <v>41856.865717592591</v>
      </c>
      <c r="W974">
        <f t="shared" si="78"/>
        <v>2014</v>
      </c>
    </row>
    <row r="975" spans="1:23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77"/>
        <v>2.0549999999999999E-2</v>
      </c>
      <c r="P975" s="6">
        <f t="shared" si="79"/>
        <v>51.375</v>
      </c>
      <c r="Q975" t="s">
        <v>8319</v>
      </c>
      <c r="R975" t="s">
        <v>8321</v>
      </c>
      <c r="S975">
        <v>1447032093</v>
      </c>
      <c r="T975">
        <v>1441844493</v>
      </c>
      <c r="U975" s="11">
        <f t="shared" si="75"/>
        <v>42317.056631944448</v>
      </c>
      <c r="V975" s="11">
        <f t="shared" si="76"/>
        <v>42257.014965277776</v>
      </c>
      <c r="W975">
        <f t="shared" si="78"/>
        <v>2015</v>
      </c>
    </row>
    <row r="976" spans="1:23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77"/>
        <v>5.5999999999999999E-3</v>
      </c>
      <c r="P976" s="6">
        <f t="shared" si="79"/>
        <v>93.333333333333329</v>
      </c>
      <c r="Q976" t="s">
        <v>8319</v>
      </c>
      <c r="R976" t="s">
        <v>8321</v>
      </c>
      <c r="S976">
        <v>1458925156</v>
      </c>
      <c r="T976">
        <v>1456336756</v>
      </c>
      <c r="U976" s="11">
        <f t="shared" si="75"/>
        <v>42454.707824074074</v>
      </c>
      <c r="V976" s="11">
        <f t="shared" si="76"/>
        <v>42424.749490740738</v>
      </c>
      <c r="W976">
        <f t="shared" si="78"/>
        <v>2016</v>
      </c>
    </row>
    <row r="977" spans="1:23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77"/>
        <v>2.6069999999999999E-2</v>
      </c>
      <c r="P977" s="6">
        <f t="shared" si="79"/>
        <v>108.625</v>
      </c>
      <c r="Q977" t="s">
        <v>8319</v>
      </c>
      <c r="R977" t="s">
        <v>8321</v>
      </c>
      <c r="S977">
        <v>1467132185</v>
      </c>
      <c r="T977">
        <v>1461948185</v>
      </c>
      <c r="U977" s="11">
        <f t="shared" si="75"/>
        <v>42549.696585648147</v>
      </c>
      <c r="V977" s="11">
        <f t="shared" si="76"/>
        <v>42489.696585648147</v>
      </c>
      <c r="W977">
        <f t="shared" si="78"/>
        <v>2016</v>
      </c>
    </row>
    <row r="978" spans="1:23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77"/>
        <v>1.9259999999999999E-2</v>
      </c>
      <c r="P978" s="6">
        <f t="shared" si="79"/>
        <v>160.5</v>
      </c>
      <c r="Q978" t="s">
        <v>8319</v>
      </c>
      <c r="R978" t="s">
        <v>8321</v>
      </c>
      <c r="S978">
        <v>1439515497</v>
      </c>
      <c r="T978">
        <v>1435627497</v>
      </c>
      <c r="U978" s="11">
        <f t="shared" si="75"/>
        <v>42230.058993055558</v>
      </c>
      <c r="V978" s="11">
        <f t="shared" si="76"/>
        <v>42185.058993055558</v>
      </c>
      <c r="W978">
        <f t="shared" si="78"/>
        <v>2015</v>
      </c>
    </row>
    <row r="979" spans="1:23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77"/>
        <v>0.33666666666666667</v>
      </c>
      <c r="P979" s="6">
        <f t="shared" si="79"/>
        <v>75.75</v>
      </c>
      <c r="Q979" t="s">
        <v>8319</v>
      </c>
      <c r="R979" t="s">
        <v>8321</v>
      </c>
      <c r="S979">
        <v>1456094197</v>
      </c>
      <c r="T979">
        <v>1453502197</v>
      </c>
      <c r="U979" s="11">
        <f t="shared" si="75"/>
        <v>42421.942094907412</v>
      </c>
      <c r="V979" s="11">
        <f t="shared" si="76"/>
        <v>42391.942094907412</v>
      </c>
      <c r="W979">
        <f t="shared" si="78"/>
        <v>2016</v>
      </c>
    </row>
    <row r="980" spans="1:23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77"/>
        <v>0.5626326718299024</v>
      </c>
      <c r="P980" s="6">
        <f t="shared" si="79"/>
        <v>790.83739837398377</v>
      </c>
      <c r="Q980" t="s">
        <v>8319</v>
      </c>
      <c r="R980" t="s">
        <v>8321</v>
      </c>
      <c r="S980">
        <v>1456385101</v>
      </c>
      <c r="T980">
        <v>1453793101</v>
      </c>
      <c r="U980" s="11">
        <f t="shared" si="75"/>
        <v>42425.309039351851</v>
      </c>
      <c r="V980" s="11">
        <f t="shared" si="76"/>
        <v>42395.309039351851</v>
      </c>
      <c r="W980">
        <f t="shared" si="78"/>
        <v>2016</v>
      </c>
    </row>
    <row r="981" spans="1:23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77"/>
        <v>0.82817600000000002</v>
      </c>
      <c r="P981" s="6">
        <f t="shared" si="79"/>
        <v>301.93916666666667</v>
      </c>
      <c r="Q981" t="s">
        <v>8319</v>
      </c>
      <c r="R981" t="s">
        <v>8321</v>
      </c>
      <c r="S981">
        <v>1466449140</v>
      </c>
      <c r="T981">
        <v>1463392828</v>
      </c>
      <c r="U981" s="11">
        <f t="shared" si="75"/>
        <v>42541.790972222225</v>
      </c>
      <c r="V981" s="11">
        <f t="shared" si="76"/>
        <v>42506.416990740734</v>
      </c>
      <c r="W981">
        <f t="shared" si="78"/>
        <v>2016</v>
      </c>
    </row>
    <row r="982" spans="1:23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77"/>
        <v>0.14860000000000001</v>
      </c>
      <c r="P982" s="6">
        <f t="shared" si="79"/>
        <v>47.935483870967744</v>
      </c>
      <c r="Q982" t="s">
        <v>8319</v>
      </c>
      <c r="R982" t="s">
        <v>8321</v>
      </c>
      <c r="S982">
        <v>1417387322</v>
      </c>
      <c r="T982">
        <v>1413495722</v>
      </c>
      <c r="U982" s="11">
        <f t="shared" si="75"/>
        <v>41973.945856481485</v>
      </c>
      <c r="V982" s="11">
        <f t="shared" si="76"/>
        <v>41928.904189814813</v>
      </c>
      <c r="W982">
        <f t="shared" si="78"/>
        <v>2014</v>
      </c>
    </row>
    <row r="983" spans="1:23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77"/>
        <v>1.2375123751237513E-4</v>
      </c>
      <c r="P983" s="6">
        <f t="shared" si="79"/>
        <v>2.75</v>
      </c>
      <c r="Q983" t="s">
        <v>8319</v>
      </c>
      <c r="R983" t="s">
        <v>8321</v>
      </c>
      <c r="S983">
        <v>1407624222</v>
      </c>
      <c r="T983">
        <v>1405032222</v>
      </c>
      <c r="U983" s="11">
        <f t="shared" si="75"/>
        <v>41860.947013888886</v>
      </c>
      <c r="V983" s="11">
        <f t="shared" si="76"/>
        <v>41830.947013888886</v>
      </c>
      <c r="W983">
        <f t="shared" si="78"/>
        <v>2014</v>
      </c>
    </row>
    <row r="984" spans="1:23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77"/>
        <v>1.7142857142857143E-4</v>
      </c>
      <c r="P984" s="6">
        <f t="shared" si="79"/>
        <v>1</v>
      </c>
      <c r="Q984" t="s">
        <v>8319</v>
      </c>
      <c r="R984" t="s">
        <v>8321</v>
      </c>
      <c r="S984">
        <v>1475431486</v>
      </c>
      <c r="T984">
        <v>1472839486</v>
      </c>
      <c r="U984" s="11">
        <f t="shared" si="75"/>
        <v>42645.753310185188</v>
      </c>
      <c r="V984" s="11">
        <f t="shared" si="76"/>
        <v>42615.753310185188</v>
      </c>
      <c r="W984">
        <f t="shared" si="78"/>
        <v>2016</v>
      </c>
    </row>
    <row r="985" spans="1:23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77"/>
        <v>0.2950613611721471</v>
      </c>
      <c r="P985" s="6">
        <f t="shared" si="79"/>
        <v>171.79329608938548</v>
      </c>
      <c r="Q985" t="s">
        <v>8319</v>
      </c>
      <c r="R985" t="s">
        <v>8321</v>
      </c>
      <c r="S985">
        <v>1471985640</v>
      </c>
      <c r="T985">
        <v>1469289685</v>
      </c>
      <c r="U985" s="11">
        <f t="shared" si="75"/>
        <v>42605.870833333334</v>
      </c>
      <c r="V985" s="11">
        <f t="shared" si="76"/>
        <v>42574.667650462965</v>
      </c>
      <c r="W985">
        <f t="shared" si="78"/>
        <v>2016</v>
      </c>
    </row>
    <row r="986" spans="1:23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77"/>
        <v>1.06E-2</v>
      </c>
      <c r="P986" s="6">
        <f t="shared" si="79"/>
        <v>35.333333333333336</v>
      </c>
      <c r="Q986" t="s">
        <v>8319</v>
      </c>
      <c r="R986" t="s">
        <v>8321</v>
      </c>
      <c r="S986">
        <v>1427507208</v>
      </c>
      <c r="T986">
        <v>1424918808</v>
      </c>
      <c r="U986" s="11">
        <f t="shared" si="75"/>
        <v>42091.074166666673</v>
      </c>
      <c r="V986" s="11">
        <f t="shared" si="76"/>
        <v>42061.11583333333</v>
      </c>
      <c r="W986">
        <f t="shared" si="78"/>
        <v>2015</v>
      </c>
    </row>
    <row r="987" spans="1:23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77"/>
        <v>6.2933333333333327E-2</v>
      </c>
      <c r="P987" s="6">
        <f t="shared" si="79"/>
        <v>82.086956521739125</v>
      </c>
      <c r="Q987" t="s">
        <v>8319</v>
      </c>
      <c r="R987" t="s">
        <v>8321</v>
      </c>
      <c r="S987">
        <v>1451602800</v>
      </c>
      <c r="T987">
        <v>1449011610</v>
      </c>
      <c r="U987" s="11">
        <f t="shared" si="75"/>
        <v>42369.958333333328</v>
      </c>
      <c r="V987" s="11">
        <f t="shared" si="76"/>
        <v>42339.967708333337</v>
      </c>
      <c r="W987">
        <f t="shared" si="78"/>
        <v>2015</v>
      </c>
    </row>
    <row r="988" spans="1:23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77"/>
        <v>0.1275</v>
      </c>
      <c r="P988" s="6">
        <f t="shared" si="79"/>
        <v>110.8695652173913</v>
      </c>
      <c r="Q988" t="s">
        <v>8319</v>
      </c>
      <c r="R988" t="s">
        <v>8321</v>
      </c>
      <c r="S988">
        <v>1452384000</v>
      </c>
      <c r="T988">
        <v>1447698300</v>
      </c>
      <c r="U988" s="11">
        <f t="shared" si="75"/>
        <v>42379</v>
      </c>
      <c r="V988" s="11">
        <f t="shared" si="76"/>
        <v>42324.767361111109</v>
      </c>
      <c r="W988">
        <f t="shared" si="78"/>
        <v>2015</v>
      </c>
    </row>
    <row r="989" spans="1:23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77"/>
        <v>0.13220000000000001</v>
      </c>
      <c r="P989" s="6">
        <f t="shared" si="79"/>
        <v>161.21951219512195</v>
      </c>
      <c r="Q989" t="s">
        <v>8319</v>
      </c>
      <c r="R989" t="s">
        <v>8321</v>
      </c>
      <c r="S989">
        <v>1403507050</v>
      </c>
      <c r="T989">
        <v>1400051050</v>
      </c>
      <c r="U989" s="11">
        <f t="shared" si="75"/>
        <v>41813.294560185182</v>
      </c>
      <c r="V989" s="11">
        <f t="shared" si="76"/>
        <v>41773.294560185182</v>
      </c>
      <c r="W989">
        <f t="shared" si="78"/>
        <v>2014</v>
      </c>
    </row>
    <row r="990" spans="1:23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77"/>
        <v>0</v>
      </c>
      <c r="P990" s="6">
        <f t="shared" si="79"/>
        <v>0</v>
      </c>
      <c r="Q990" t="s">
        <v>8319</v>
      </c>
      <c r="R990" t="s">
        <v>8321</v>
      </c>
      <c r="S990">
        <v>1475310825</v>
      </c>
      <c r="T990">
        <v>1472718825</v>
      </c>
      <c r="U990" s="11">
        <f t="shared" si="75"/>
        <v>42644.356770833328</v>
      </c>
      <c r="V990" s="11">
        <f t="shared" si="76"/>
        <v>42614.356770833328</v>
      </c>
      <c r="W990">
        <f t="shared" si="78"/>
        <v>2016</v>
      </c>
    </row>
    <row r="991" spans="1:23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77"/>
        <v>0.16769999999999999</v>
      </c>
      <c r="P991" s="6">
        <f t="shared" si="79"/>
        <v>52.40625</v>
      </c>
      <c r="Q991" t="s">
        <v>8319</v>
      </c>
      <c r="R991" t="s">
        <v>8321</v>
      </c>
      <c r="S991">
        <v>1475101495</v>
      </c>
      <c r="T991">
        <v>1472509495</v>
      </c>
      <c r="U991" s="11">
        <f t="shared" si="75"/>
        <v>42641.933969907404</v>
      </c>
      <c r="V991" s="11">
        <f t="shared" si="76"/>
        <v>42611.933969907404</v>
      </c>
      <c r="W991">
        <f t="shared" si="78"/>
        <v>2016</v>
      </c>
    </row>
    <row r="992" spans="1:23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77"/>
        <v>1.0399999999999999E-3</v>
      </c>
      <c r="P992" s="6">
        <f t="shared" si="79"/>
        <v>13</v>
      </c>
      <c r="Q992" t="s">
        <v>8319</v>
      </c>
      <c r="R992" t="s">
        <v>8321</v>
      </c>
      <c r="S992">
        <v>1409770164</v>
      </c>
      <c r="T992">
        <v>1407178164</v>
      </c>
      <c r="U992" s="11">
        <f t="shared" si="75"/>
        <v>41885.784305555557</v>
      </c>
      <c r="V992" s="11">
        <f t="shared" si="76"/>
        <v>41855.784305555557</v>
      </c>
      <c r="W992">
        <f t="shared" si="78"/>
        <v>2014</v>
      </c>
    </row>
    <row r="993" spans="1:23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77"/>
        <v>4.24E-2</v>
      </c>
      <c r="P993" s="6">
        <f t="shared" si="79"/>
        <v>30.285714285714285</v>
      </c>
      <c r="Q993" t="s">
        <v>8319</v>
      </c>
      <c r="R993" t="s">
        <v>8321</v>
      </c>
      <c r="S993">
        <v>1468349460</v>
      </c>
      <c r="T993">
        <v>1466186988</v>
      </c>
      <c r="U993" s="11">
        <f t="shared" si="75"/>
        <v>42563.785416666666</v>
      </c>
      <c r="V993" s="11">
        <f t="shared" si="76"/>
        <v>42538.75680555556</v>
      </c>
      <c r="W993">
        <f t="shared" si="78"/>
        <v>2016</v>
      </c>
    </row>
    <row r="994" spans="1:23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77"/>
        <v>4.6699999999999997E-3</v>
      </c>
      <c r="P994" s="6">
        <f t="shared" si="79"/>
        <v>116.75</v>
      </c>
      <c r="Q994" t="s">
        <v>8319</v>
      </c>
      <c r="R994" t="s">
        <v>8321</v>
      </c>
      <c r="S994">
        <v>1462655519</v>
      </c>
      <c r="T994">
        <v>1457475119</v>
      </c>
      <c r="U994" s="11">
        <f t="shared" si="75"/>
        <v>42497.883321759262</v>
      </c>
      <c r="V994" s="11">
        <f t="shared" si="76"/>
        <v>42437.924988425926</v>
      </c>
      <c r="W994">
        <f t="shared" si="78"/>
        <v>2016</v>
      </c>
    </row>
    <row r="995" spans="1:23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77"/>
        <v>0.25087142857142858</v>
      </c>
      <c r="P995" s="6">
        <f t="shared" si="79"/>
        <v>89.59693877551021</v>
      </c>
      <c r="Q995" t="s">
        <v>8319</v>
      </c>
      <c r="R995" t="s">
        <v>8321</v>
      </c>
      <c r="S995">
        <v>1478926800</v>
      </c>
      <c r="T995">
        <v>1476054568</v>
      </c>
      <c r="U995" s="11">
        <f t="shared" si="75"/>
        <v>42686.208333333328</v>
      </c>
      <c r="V995" s="11">
        <f t="shared" si="76"/>
        <v>42652.964907407411</v>
      </c>
      <c r="W995">
        <f t="shared" si="78"/>
        <v>2016</v>
      </c>
    </row>
    <row r="996" spans="1:23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77"/>
        <v>2.3345000000000001E-2</v>
      </c>
      <c r="P996" s="6">
        <f t="shared" si="79"/>
        <v>424.45454545454544</v>
      </c>
      <c r="Q996" t="s">
        <v>8319</v>
      </c>
      <c r="R996" t="s">
        <v>8321</v>
      </c>
      <c r="S996">
        <v>1417388340</v>
      </c>
      <c r="T996">
        <v>1412835530</v>
      </c>
      <c r="U996" s="11">
        <f t="shared" si="75"/>
        <v>41973.957638888889</v>
      </c>
      <c r="V996" s="11">
        <f t="shared" si="76"/>
        <v>41921.263078703705</v>
      </c>
      <c r="W996">
        <f t="shared" si="78"/>
        <v>2014</v>
      </c>
    </row>
    <row r="997" spans="1:23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77"/>
        <v>7.2599999999999998E-2</v>
      </c>
      <c r="P997" s="6">
        <f t="shared" si="79"/>
        <v>80.666666666666671</v>
      </c>
      <c r="Q997" t="s">
        <v>8319</v>
      </c>
      <c r="R997" t="s">
        <v>8321</v>
      </c>
      <c r="S997">
        <v>1417276800</v>
      </c>
      <c r="T997">
        <v>1415140480</v>
      </c>
      <c r="U997" s="11">
        <f t="shared" si="75"/>
        <v>41972.666666666672</v>
      </c>
      <c r="V997" s="11">
        <f t="shared" si="76"/>
        <v>41947.940740740742</v>
      </c>
      <c r="W997">
        <f t="shared" si="78"/>
        <v>2014</v>
      </c>
    </row>
    <row r="998" spans="1:23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77"/>
        <v>1.6250000000000001E-2</v>
      </c>
      <c r="P998" s="6">
        <f t="shared" si="79"/>
        <v>13</v>
      </c>
      <c r="Q998" t="s">
        <v>8319</v>
      </c>
      <c r="R998" t="s">
        <v>8321</v>
      </c>
      <c r="S998">
        <v>1406474820</v>
      </c>
      <c r="T998">
        <v>1403902060</v>
      </c>
      <c r="U998" s="11">
        <f t="shared" si="75"/>
        <v>41847.643750000003</v>
      </c>
      <c r="V998" s="11">
        <f t="shared" si="76"/>
        <v>41817.866435185184</v>
      </c>
      <c r="W998">
        <f t="shared" si="78"/>
        <v>2014</v>
      </c>
    </row>
    <row r="999" spans="1:23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77"/>
        <v>1.2999999999999999E-2</v>
      </c>
      <c r="P999" s="6">
        <f t="shared" si="79"/>
        <v>8.125</v>
      </c>
      <c r="Q999" t="s">
        <v>8319</v>
      </c>
      <c r="R999" t="s">
        <v>8321</v>
      </c>
      <c r="S999">
        <v>1417145297</v>
      </c>
      <c r="T999">
        <v>1414549697</v>
      </c>
      <c r="U999" s="11">
        <f t="shared" si="75"/>
        <v>41971.144641203704</v>
      </c>
      <c r="V999" s="11">
        <f t="shared" si="76"/>
        <v>41941.10297453704</v>
      </c>
      <c r="W999">
        <f t="shared" si="78"/>
        <v>2014</v>
      </c>
    </row>
    <row r="1000" spans="1:23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77"/>
        <v>0.58558333333333334</v>
      </c>
      <c r="P1000" s="6">
        <f t="shared" si="79"/>
        <v>153.42794759825327</v>
      </c>
      <c r="Q1000" t="s">
        <v>8319</v>
      </c>
      <c r="R1000" t="s">
        <v>8321</v>
      </c>
      <c r="S1000">
        <v>1447909401</v>
      </c>
      <c r="T1000">
        <v>1444017801</v>
      </c>
      <c r="U1000" s="11">
        <f t="shared" si="75"/>
        <v>42327.210659722223</v>
      </c>
      <c r="V1000" s="11">
        <f t="shared" si="76"/>
        <v>42282.168993055559</v>
      </c>
      <c r="W1000">
        <f t="shared" si="78"/>
        <v>2015</v>
      </c>
    </row>
    <row r="1001" spans="1:23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77"/>
        <v>7.7886666666666673E-2</v>
      </c>
      <c r="P1001" s="6">
        <f t="shared" si="79"/>
        <v>292.07499999999999</v>
      </c>
      <c r="Q1001" t="s">
        <v>8319</v>
      </c>
      <c r="R1001" t="s">
        <v>8321</v>
      </c>
      <c r="S1001">
        <v>1415865720</v>
      </c>
      <c r="T1001">
        <v>1413270690</v>
      </c>
      <c r="U1001" s="11">
        <f t="shared" si="75"/>
        <v>41956.334722222222</v>
      </c>
      <c r="V1001" s="11">
        <f t="shared" si="76"/>
        <v>41926.29965277778</v>
      </c>
      <c r="W1001">
        <f t="shared" si="78"/>
        <v>2014</v>
      </c>
    </row>
    <row r="1002" spans="1:23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77"/>
        <v>2.2157147647256063E-2</v>
      </c>
      <c r="P1002" s="6">
        <f t="shared" si="79"/>
        <v>3304</v>
      </c>
      <c r="Q1002" t="s">
        <v>8319</v>
      </c>
      <c r="R1002" t="s">
        <v>8321</v>
      </c>
      <c r="S1002">
        <v>1489537560</v>
      </c>
      <c r="T1002">
        <v>1484357160</v>
      </c>
      <c r="U1002" s="11">
        <f t="shared" si="75"/>
        <v>42809.018055555556</v>
      </c>
      <c r="V1002" s="11">
        <f t="shared" si="76"/>
        <v>42749.059722222228</v>
      </c>
      <c r="W1002">
        <f t="shared" si="78"/>
        <v>2017</v>
      </c>
    </row>
    <row r="1003" spans="1:23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77"/>
        <v>1.04</v>
      </c>
      <c r="P1003" s="6">
        <f t="shared" si="79"/>
        <v>1300</v>
      </c>
      <c r="Q1003" t="s">
        <v>8319</v>
      </c>
      <c r="R1003" t="s">
        <v>8321</v>
      </c>
      <c r="S1003">
        <v>1485796613</v>
      </c>
      <c r="T1003">
        <v>1481908613</v>
      </c>
      <c r="U1003" s="11">
        <f t="shared" si="75"/>
        <v>42765.720057870371</v>
      </c>
      <c r="V1003" s="11">
        <f t="shared" si="76"/>
        <v>42720.720057870371</v>
      </c>
      <c r="W1003">
        <f t="shared" si="78"/>
        <v>2016</v>
      </c>
    </row>
    <row r="1004" spans="1:23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77"/>
        <v>0.29602960296029601</v>
      </c>
      <c r="P1004" s="6">
        <f t="shared" si="79"/>
        <v>134.54545454545453</v>
      </c>
      <c r="Q1004" t="s">
        <v>8319</v>
      </c>
      <c r="R1004" t="s">
        <v>8321</v>
      </c>
      <c r="S1004">
        <v>1450331940</v>
      </c>
      <c r="T1004">
        <v>1447777514</v>
      </c>
      <c r="U1004" s="11">
        <f t="shared" si="75"/>
        <v>42355.249305555553</v>
      </c>
      <c r="V1004" s="11">
        <f t="shared" si="76"/>
        <v>42325.684189814812</v>
      </c>
      <c r="W1004">
        <f t="shared" si="78"/>
        <v>2015</v>
      </c>
    </row>
    <row r="1005" spans="1:23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77"/>
        <v>0.16055</v>
      </c>
      <c r="P1005" s="6">
        <f t="shared" si="79"/>
        <v>214.06666666666666</v>
      </c>
      <c r="Q1005" t="s">
        <v>8319</v>
      </c>
      <c r="R1005" t="s">
        <v>8321</v>
      </c>
      <c r="S1005">
        <v>1489680061</v>
      </c>
      <c r="T1005">
        <v>1487091661</v>
      </c>
      <c r="U1005" s="11">
        <f t="shared" si="75"/>
        <v>42810.667372685188</v>
      </c>
      <c r="V1005" s="11">
        <f t="shared" si="76"/>
        <v>42780.709039351852</v>
      </c>
      <c r="W1005">
        <f t="shared" si="78"/>
        <v>2017</v>
      </c>
    </row>
    <row r="1006" spans="1:23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77"/>
        <v>0.82208000000000003</v>
      </c>
      <c r="P1006" s="6">
        <f t="shared" si="79"/>
        <v>216.33684210526314</v>
      </c>
      <c r="Q1006" t="s">
        <v>8319</v>
      </c>
      <c r="R1006" t="s">
        <v>8321</v>
      </c>
      <c r="S1006">
        <v>1455814827</v>
      </c>
      <c r="T1006">
        <v>1453222827</v>
      </c>
      <c r="U1006" s="11">
        <f t="shared" si="75"/>
        <v>42418.708645833336</v>
      </c>
      <c r="V1006" s="11">
        <f t="shared" si="76"/>
        <v>42388.708645833336</v>
      </c>
      <c r="W1006">
        <f t="shared" si="78"/>
        <v>2016</v>
      </c>
    </row>
    <row r="1007" spans="1:23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77"/>
        <v>0.75051000000000001</v>
      </c>
      <c r="P1007" s="6">
        <f t="shared" si="79"/>
        <v>932.31055900621118</v>
      </c>
      <c r="Q1007" t="s">
        <v>8319</v>
      </c>
      <c r="R1007" t="s">
        <v>8321</v>
      </c>
      <c r="S1007">
        <v>1446217183</v>
      </c>
      <c r="T1007">
        <v>1443538783</v>
      </c>
      <c r="U1007" s="11">
        <f t="shared" si="75"/>
        <v>42307.624803240738</v>
      </c>
      <c r="V1007" s="11">
        <f t="shared" si="76"/>
        <v>42276.624803240738</v>
      </c>
      <c r="W1007">
        <f t="shared" si="78"/>
        <v>2015</v>
      </c>
    </row>
    <row r="1008" spans="1:23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77"/>
        <v>5.8500000000000003E-2</v>
      </c>
      <c r="P1008" s="6">
        <f t="shared" si="79"/>
        <v>29.25</v>
      </c>
      <c r="Q1008" t="s">
        <v>8319</v>
      </c>
      <c r="R1008" t="s">
        <v>8321</v>
      </c>
      <c r="S1008">
        <v>1418368260</v>
      </c>
      <c r="T1008">
        <v>1417654672</v>
      </c>
      <c r="U1008" s="11">
        <f t="shared" si="75"/>
        <v>41985.299305555556</v>
      </c>
      <c r="V1008" s="11">
        <f t="shared" si="76"/>
        <v>41977.040185185186</v>
      </c>
      <c r="W1008">
        <f t="shared" si="78"/>
        <v>2014</v>
      </c>
    </row>
    <row r="1009" spans="1:23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77"/>
        <v>0.44319999999999998</v>
      </c>
      <c r="P1009" s="6">
        <f t="shared" si="79"/>
        <v>174.94736842105263</v>
      </c>
      <c r="Q1009" t="s">
        <v>8319</v>
      </c>
      <c r="R1009" t="s">
        <v>8321</v>
      </c>
      <c r="S1009">
        <v>1481727623</v>
      </c>
      <c r="T1009">
        <v>1478095223</v>
      </c>
      <c r="U1009" s="11">
        <f t="shared" si="75"/>
        <v>42718.6252662037</v>
      </c>
      <c r="V1009" s="11">
        <f t="shared" si="76"/>
        <v>42676.583599537036</v>
      </c>
      <c r="W1009">
        <f t="shared" si="78"/>
        <v>2016</v>
      </c>
    </row>
    <row r="1010" spans="1:23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77"/>
        <v>2.6737967914438501E-3</v>
      </c>
      <c r="P1010" s="6">
        <f t="shared" si="79"/>
        <v>250</v>
      </c>
      <c r="Q1010" t="s">
        <v>8319</v>
      </c>
      <c r="R1010" t="s">
        <v>8321</v>
      </c>
      <c r="S1010">
        <v>1482953115</v>
      </c>
      <c r="T1010">
        <v>1480361115</v>
      </c>
      <c r="U1010" s="11">
        <f t="shared" si="75"/>
        <v>42732.809201388889</v>
      </c>
      <c r="V1010" s="11">
        <f t="shared" si="76"/>
        <v>42702.809201388889</v>
      </c>
      <c r="W1010">
        <f t="shared" si="78"/>
        <v>2016</v>
      </c>
    </row>
    <row r="1011" spans="1:23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77"/>
        <v>0.1313</v>
      </c>
      <c r="P1011" s="6">
        <f t="shared" si="79"/>
        <v>65</v>
      </c>
      <c r="Q1011" t="s">
        <v>8319</v>
      </c>
      <c r="R1011" t="s">
        <v>8321</v>
      </c>
      <c r="S1011">
        <v>1466346646</v>
      </c>
      <c r="T1011">
        <v>1463754646</v>
      </c>
      <c r="U1011" s="11">
        <f t="shared" si="75"/>
        <v>42540.604699074072</v>
      </c>
      <c r="V1011" s="11">
        <f t="shared" si="76"/>
        <v>42510.604699074072</v>
      </c>
      <c r="W1011">
        <f t="shared" si="78"/>
        <v>2016</v>
      </c>
    </row>
    <row r="1012" spans="1:23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77"/>
        <v>1.9088937093275488E-3</v>
      </c>
      <c r="P1012" s="6">
        <f t="shared" si="79"/>
        <v>55</v>
      </c>
      <c r="Q1012" t="s">
        <v>8319</v>
      </c>
      <c r="R1012" t="s">
        <v>8321</v>
      </c>
      <c r="S1012">
        <v>1473044340</v>
      </c>
      <c r="T1012">
        <v>1468180462</v>
      </c>
      <c r="U1012" s="11">
        <f t="shared" si="75"/>
        <v>42618.124305555553</v>
      </c>
      <c r="V1012" s="11">
        <f t="shared" si="76"/>
        <v>42561.829421296294</v>
      </c>
      <c r="W1012">
        <f t="shared" si="78"/>
        <v>2016</v>
      </c>
    </row>
    <row r="1013" spans="1:23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77"/>
        <v>3.7499999999999999E-3</v>
      </c>
      <c r="P1013" s="6">
        <f t="shared" si="79"/>
        <v>75</v>
      </c>
      <c r="Q1013" t="s">
        <v>8319</v>
      </c>
      <c r="R1013" t="s">
        <v>8321</v>
      </c>
      <c r="S1013">
        <v>1418938395</v>
      </c>
      <c r="T1013">
        <v>1415050395</v>
      </c>
      <c r="U1013" s="11">
        <f t="shared" si="75"/>
        <v>41991.898090277777</v>
      </c>
      <c r="V1013" s="11">
        <f t="shared" si="76"/>
        <v>41946.898090277777</v>
      </c>
      <c r="W1013">
        <f t="shared" si="78"/>
        <v>2014</v>
      </c>
    </row>
    <row r="1014" spans="1:23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77"/>
        <v>215.35021</v>
      </c>
      <c r="P1014" s="6">
        <f t="shared" si="79"/>
        <v>1389.3561935483872</v>
      </c>
      <c r="Q1014" t="s">
        <v>8319</v>
      </c>
      <c r="R1014" t="s">
        <v>8321</v>
      </c>
      <c r="S1014">
        <v>1485254052</v>
      </c>
      <c r="T1014">
        <v>1481366052</v>
      </c>
      <c r="U1014" s="11">
        <f t="shared" si="75"/>
        <v>42759.440416666665</v>
      </c>
      <c r="V1014" s="11">
        <f t="shared" si="76"/>
        <v>42714.440416666665</v>
      </c>
      <c r="W1014">
        <f t="shared" si="78"/>
        <v>2016</v>
      </c>
    </row>
    <row r="1015" spans="1:23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77"/>
        <v>0.34527999999999998</v>
      </c>
      <c r="P1015" s="6">
        <f t="shared" si="79"/>
        <v>95.911111111111111</v>
      </c>
      <c r="Q1015" t="s">
        <v>8319</v>
      </c>
      <c r="R1015" t="s">
        <v>8321</v>
      </c>
      <c r="S1015">
        <v>1451419200</v>
      </c>
      <c r="T1015">
        <v>1449000056</v>
      </c>
      <c r="U1015" s="11">
        <f t="shared" si="75"/>
        <v>42367.833333333328</v>
      </c>
      <c r="V1015" s="11">
        <f t="shared" si="76"/>
        <v>42339.833981481483</v>
      </c>
      <c r="W1015">
        <f t="shared" si="78"/>
        <v>2015</v>
      </c>
    </row>
    <row r="1016" spans="1:23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77"/>
        <v>0.30599999999999999</v>
      </c>
      <c r="P1016" s="6">
        <f t="shared" si="79"/>
        <v>191.25</v>
      </c>
      <c r="Q1016" t="s">
        <v>8319</v>
      </c>
      <c r="R1016" t="s">
        <v>8321</v>
      </c>
      <c r="S1016">
        <v>1420070615</v>
      </c>
      <c r="T1016">
        <v>1415750615</v>
      </c>
      <c r="U1016" s="11">
        <f t="shared" si="75"/>
        <v>42005.002488425926</v>
      </c>
      <c r="V1016" s="11">
        <f t="shared" si="76"/>
        <v>41955.002488425926</v>
      </c>
      <c r="W1016">
        <f t="shared" si="78"/>
        <v>2014</v>
      </c>
    </row>
    <row r="1017" spans="1:23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77"/>
        <v>2.6666666666666668E-2</v>
      </c>
      <c r="P1017" s="6">
        <f t="shared" si="79"/>
        <v>40</v>
      </c>
      <c r="Q1017" t="s">
        <v>8319</v>
      </c>
      <c r="R1017" t="s">
        <v>8321</v>
      </c>
      <c r="S1017">
        <v>1448489095</v>
      </c>
      <c r="T1017">
        <v>1445893495</v>
      </c>
      <c r="U1017" s="11">
        <f t="shared" si="75"/>
        <v>42333.920081018514</v>
      </c>
      <c r="V1017" s="11">
        <f t="shared" si="76"/>
        <v>42303.878414351857</v>
      </c>
      <c r="W1017">
        <f t="shared" si="78"/>
        <v>2015</v>
      </c>
    </row>
    <row r="1018" spans="1:23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77"/>
        <v>2.8420000000000001E-2</v>
      </c>
      <c r="P1018" s="6">
        <f t="shared" si="79"/>
        <v>74.78947368421052</v>
      </c>
      <c r="Q1018" t="s">
        <v>8319</v>
      </c>
      <c r="R1018" t="s">
        <v>8321</v>
      </c>
      <c r="S1018">
        <v>1459992856</v>
      </c>
      <c r="T1018">
        <v>1456108456</v>
      </c>
      <c r="U1018" s="11">
        <f t="shared" si="75"/>
        <v>42467.065462962957</v>
      </c>
      <c r="V1018" s="11">
        <f t="shared" si="76"/>
        <v>42422.107129629629</v>
      </c>
      <c r="W1018">
        <f t="shared" si="78"/>
        <v>2016</v>
      </c>
    </row>
    <row r="1019" spans="1:23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77"/>
        <v>0.22878799999999999</v>
      </c>
      <c r="P1019" s="6">
        <f t="shared" si="79"/>
        <v>161.11830985915492</v>
      </c>
      <c r="Q1019" t="s">
        <v>8319</v>
      </c>
      <c r="R1019" t="s">
        <v>8321</v>
      </c>
      <c r="S1019">
        <v>1448125935</v>
      </c>
      <c r="T1019">
        <v>1444666335</v>
      </c>
      <c r="U1019" s="11">
        <f t="shared" si="75"/>
        <v>42329.716840277775</v>
      </c>
      <c r="V1019" s="11">
        <f t="shared" si="76"/>
        <v>42289.675173611111</v>
      </c>
      <c r="W1019">
        <f t="shared" si="78"/>
        <v>2015</v>
      </c>
    </row>
    <row r="1020" spans="1:23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77"/>
        <v>3.1050000000000001E-2</v>
      </c>
      <c r="P1020" s="6">
        <f t="shared" si="79"/>
        <v>88.714285714285708</v>
      </c>
      <c r="Q1020" t="s">
        <v>8319</v>
      </c>
      <c r="R1020" t="s">
        <v>8321</v>
      </c>
      <c r="S1020">
        <v>1468496933</v>
      </c>
      <c r="T1020">
        <v>1465904933</v>
      </c>
      <c r="U1020" s="11">
        <f t="shared" si="75"/>
        <v>42565.492280092592</v>
      </c>
      <c r="V1020" s="11">
        <f t="shared" si="76"/>
        <v>42535.492280092592</v>
      </c>
      <c r="W1020">
        <f t="shared" si="78"/>
        <v>2016</v>
      </c>
    </row>
    <row r="1021" spans="1:23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77"/>
        <v>0.47333333333333333</v>
      </c>
      <c r="P1021" s="6">
        <f t="shared" si="79"/>
        <v>53.25</v>
      </c>
      <c r="Q1021" t="s">
        <v>8319</v>
      </c>
      <c r="R1021" t="s">
        <v>8321</v>
      </c>
      <c r="S1021">
        <v>1423092149</v>
      </c>
      <c r="T1021">
        <v>1420500149</v>
      </c>
      <c r="U1021" s="11">
        <f t="shared" si="75"/>
        <v>42039.973946759259</v>
      </c>
      <c r="V1021" s="11">
        <f t="shared" si="76"/>
        <v>42009.973946759259</v>
      </c>
      <c r="W1021">
        <f t="shared" si="78"/>
        <v>2015</v>
      </c>
    </row>
    <row r="1022" spans="1:23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77"/>
        <v>2.0554838709677421</v>
      </c>
      <c r="P1022" s="6">
        <f t="shared" si="79"/>
        <v>106.2</v>
      </c>
      <c r="Q1022" t="s">
        <v>8325</v>
      </c>
      <c r="R1022" t="s">
        <v>8330</v>
      </c>
      <c r="S1022">
        <v>1433206020</v>
      </c>
      <c r="T1022">
        <v>1430617209</v>
      </c>
      <c r="U1022" s="11">
        <f t="shared" si="75"/>
        <v>42157.032638888893</v>
      </c>
      <c r="V1022" s="11">
        <f t="shared" si="76"/>
        <v>42127.069548611107</v>
      </c>
      <c r="W1022">
        <f t="shared" si="78"/>
        <v>2015</v>
      </c>
    </row>
    <row r="1023" spans="1:23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77"/>
        <v>3.5180366666666667</v>
      </c>
      <c r="P1023" s="6">
        <f t="shared" si="79"/>
        <v>22.079728033472804</v>
      </c>
      <c r="Q1023" t="s">
        <v>8325</v>
      </c>
      <c r="R1023" t="s">
        <v>8330</v>
      </c>
      <c r="S1023">
        <v>1445054400</v>
      </c>
      <c r="T1023">
        <v>1443074571</v>
      </c>
      <c r="U1023" s="11">
        <f t="shared" si="75"/>
        <v>42294.166666666672</v>
      </c>
      <c r="V1023" s="11">
        <f t="shared" si="76"/>
        <v>42271.251979166671</v>
      </c>
      <c r="W1023">
        <f t="shared" si="78"/>
        <v>2015</v>
      </c>
    </row>
    <row r="1024" spans="1:23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77"/>
        <v>1.149</v>
      </c>
      <c r="P1024" s="6">
        <f t="shared" si="79"/>
        <v>31.054054054054053</v>
      </c>
      <c r="Q1024" t="s">
        <v>8325</v>
      </c>
      <c r="R1024" t="s">
        <v>8330</v>
      </c>
      <c r="S1024">
        <v>1431876677</v>
      </c>
      <c r="T1024">
        <v>1429284677</v>
      </c>
      <c r="U1024" s="11">
        <f t="shared" si="75"/>
        <v>42141.646724537044</v>
      </c>
      <c r="V1024" s="11">
        <f t="shared" si="76"/>
        <v>42111.646724537044</v>
      </c>
      <c r="W1024">
        <f t="shared" si="78"/>
        <v>2015</v>
      </c>
    </row>
    <row r="1025" spans="1:23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77"/>
        <v>2.3715000000000002</v>
      </c>
      <c r="P1025" s="6">
        <f t="shared" si="79"/>
        <v>36.206106870229007</v>
      </c>
      <c r="Q1025" t="s">
        <v>8325</v>
      </c>
      <c r="R1025" t="s">
        <v>8330</v>
      </c>
      <c r="S1025">
        <v>1434837861</v>
      </c>
      <c r="T1025">
        <v>1432245861</v>
      </c>
      <c r="U1025" s="11">
        <f t="shared" si="75"/>
        <v>42175.919687500005</v>
      </c>
      <c r="V1025" s="11">
        <f t="shared" si="76"/>
        <v>42145.919687500005</v>
      </c>
      <c r="W1025">
        <f t="shared" si="78"/>
        <v>2015</v>
      </c>
    </row>
    <row r="1026" spans="1:23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77"/>
        <v>1.1863774999999999</v>
      </c>
      <c r="P1026" s="6">
        <f t="shared" si="79"/>
        <v>388.9762295081967</v>
      </c>
      <c r="Q1026" t="s">
        <v>8325</v>
      </c>
      <c r="R1026" t="s">
        <v>8330</v>
      </c>
      <c r="S1026">
        <v>1454248563</v>
      </c>
      <c r="T1026">
        <v>1451656563</v>
      </c>
      <c r="U1026" s="11">
        <f t="shared" ref="U1026:U1089" si="80">(((S1026/60)/60)/24)+DATE(1970,1,1)</f>
        <v>42400.580590277779</v>
      </c>
      <c r="V1026" s="11">
        <f t="shared" ref="V1026:V1089" si="81">(((T1026/60)/60)/24)+DATE(1970,1,1)</f>
        <v>42370.580590277779</v>
      </c>
      <c r="W1026">
        <f t="shared" si="78"/>
        <v>2016</v>
      </c>
    </row>
    <row r="1027" spans="1:23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82">E1027/D1027</f>
        <v>1.099283142857143</v>
      </c>
      <c r="P1027" s="6">
        <f t="shared" si="79"/>
        <v>71.848571428571432</v>
      </c>
      <c r="Q1027" t="s">
        <v>8325</v>
      </c>
      <c r="R1027" t="s">
        <v>8330</v>
      </c>
      <c r="S1027">
        <v>1426532437</v>
      </c>
      <c r="T1027">
        <v>1423944037</v>
      </c>
      <c r="U1027" s="11">
        <f t="shared" si="80"/>
        <v>42079.792094907403</v>
      </c>
      <c r="V1027" s="11">
        <f t="shared" si="81"/>
        <v>42049.833761574075</v>
      </c>
      <c r="W1027">
        <f t="shared" ref="W1027:W1090" si="83">YEAR(V1027)</f>
        <v>2015</v>
      </c>
    </row>
    <row r="1028" spans="1:23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82"/>
        <v>1.0000828571428571</v>
      </c>
      <c r="P1028" s="6">
        <f t="shared" ref="P1028:P1041" si="84">IFERROR(E1028/L1028,0)</f>
        <v>57.381803278688523</v>
      </c>
      <c r="Q1028" t="s">
        <v>8325</v>
      </c>
      <c r="R1028" t="s">
        <v>8330</v>
      </c>
      <c r="S1028">
        <v>1459414016</v>
      </c>
      <c r="T1028">
        <v>1456480016</v>
      </c>
      <c r="U1028" s="11">
        <f t="shared" si="80"/>
        <v>42460.365925925929</v>
      </c>
      <c r="V1028" s="11">
        <f t="shared" si="81"/>
        <v>42426.407592592594</v>
      </c>
      <c r="W1028">
        <f t="shared" si="83"/>
        <v>2016</v>
      </c>
    </row>
    <row r="1029" spans="1:23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82"/>
        <v>1.0309292094387414</v>
      </c>
      <c r="P1029" s="6">
        <f t="shared" si="84"/>
        <v>69.666666666666671</v>
      </c>
      <c r="Q1029" t="s">
        <v>8325</v>
      </c>
      <c r="R1029" t="s">
        <v>8330</v>
      </c>
      <c r="S1029">
        <v>1414025347</v>
      </c>
      <c r="T1029">
        <v>1411433347</v>
      </c>
      <c r="U1029" s="11">
        <f t="shared" si="80"/>
        <v>41935.034108796295</v>
      </c>
      <c r="V1029" s="11">
        <f t="shared" si="81"/>
        <v>41905.034108796295</v>
      </c>
      <c r="W1029">
        <f t="shared" si="83"/>
        <v>2014</v>
      </c>
    </row>
    <row r="1030" spans="1:23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82"/>
        <v>1.1727000000000001</v>
      </c>
      <c r="P1030" s="6">
        <f t="shared" si="84"/>
        <v>45.988235294117644</v>
      </c>
      <c r="Q1030" t="s">
        <v>8325</v>
      </c>
      <c r="R1030" t="s">
        <v>8330</v>
      </c>
      <c r="S1030">
        <v>1488830400</v>
      </c>
      <c r="T1030">
        <v>1484924605</v>
      </c>
      <c r="U1030" s="11">
        <f t="shared" si="80"/>
        <v>42800.833333333328</v>
      </c>
      <c r="V1030" s="11">
        <f t="shared" si="81"/>
        <v>42755.627372685187</v>
      </c>
      <c r="W1030">
        <f t="shared" si="83"/>
        <v>2017</v>
      </c>
    </row>
    <row r="1031" spans="1:23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82"/>
        <v>1.1175999999999999</v>
      </c>
      <c r="P1031" s="6">
        <f t="shared" si="84"/>
        <v>79.262411347517727</v>
      </c>
      <c r="Q1031" t="s">
        <v>8325</v>
      </c>
      <c r="R1031" t="s">
        <v>8330</v>
      </c>
      <c r="S1031">
        <v>1428184740</v>
      </c>
      <c r="T1031">
        <v>1423501507</v>
      </c>
      <c r="U1031" s="11">
        <f t="shared" si="80"/>
        <v>42098.915972222225</v>
      </c>
      <c r="V1031" s="11">
        <f t="shared" si="81"/>
        <v>42044.711886574078</v>
      </c>
      <c r="W1031">
        <f t="shared" si="83"/>
        <v>2015</v>
      </c>
    </row>
    <row r="1032" spans="1:23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82"/>
        <v>3.4209999999999998</v>
      </c>
      <c r="P1032" s="6">
        <f t="shared" si="84"/>
        <v>43.031446540880502</v>
      </c>
      <c r="Q1032" t="s">
        <v>8325</v>
      </c>
      <c r="R1032" t="s">
        <v>8330</v>
      </c>
      <c r="S1032">
        <v>1473680149</v>
      </c>
      <c r="T1032">
        <v>1472470549</v>
      </c>
      <c r="U1032" s="11">
        <f t="shared" si="80"/>
        <v>42625.483206018514</v>
      </c>
      <c r="V1032" s="11">
        <f t="shared" si="81"/>
        <v>42611.483206018514</v>
      </c>
      <c r="W1032">
        <f t="shared" si="83"/>
        <v>2016</v>
      </c>
    </row>
    <row r="1033" spans="1:23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82"/>
        <v>1.0740000000000001</v>
      </c>
      <c r="P1033" s="6">
        <f t="shared" si="84"/>
        <v>108.48484848484848</v>
      </c>
      <c r="Q1033" t="s">
        <v>8325</v>
      </c>
      <c r="R1033" t="s">
        <v>8330</v>
      </c>
      <c r="S1033">
        <v>1450290010</v>
      </c>
      <c r="T1033">
        <v>1447698010</v>
      </c>
      <c r="U1033" s="11">
        <f t="shared" si="80"/>
        <v>42354.764004629629</v>
      </c>
      <c r="V1033" s="11">
        <f t="shared" si="81"/>
        <v>42324.764004629629</v>
      </c>
      <c r="W1033">
        <f t="shared" si="83"/>
        <v>2015</v>
      </c>
    </row>
    <row r="1034" spans="1:23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82"/>
        <v>1.0849703703703704</v>
      </c>
      <c r="P1034" s="6">
        <f t="shared" si="84"/>
        <v>61.029583333333335</v>
      </c>
      <c r="Q1034" t="s">
        <v>8325</v>
      </c>
      <c r="R1034" t="s">
        <v>8330</v>
      </c>
      <c r="S1034">
        <v>1466697625</v>
      </c>
      <c r="T1034">
        <v>1464105625</v>
      </c>
      <c r="U1034" s="11">
        <f t="shared" si="80"/>
        <v>42544.666956018518</v>
      </c>
      <c r="V1034" s="11">
        <f t="shared" si="81"/>
        <v>42514.666956018518</v>
      </c>
      <c r="W1034">
        <f t="shared" si="83"/>
        <v>2016</v>
      </c>
    </row>
    <row r="1035" spans="1:23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82"/>
        <v>1.0286144578313252</v>
      </c>
      <c r="P1035" s="6">
        <f t="shared" si="84"/>
        <v>50.592592592592595</v>
      </c>
      <c r="Q1035" t="s">
        <v>8325</v>
      </c>
      <c r="R1035" t="s">
        <v>8330</v>
      </c>
      <c r="S1035">
        <v>1481564080</v>
      </c>
      <c r="T1035">
        <v>1479144880</v>
      </c>
      <c r="U1035" s="11">
        <f t="shared" si="80"/>
        <v>42716.732407407413</v>
      </c>
      <c r="V1035" s="11">
        <f t="shared" si="81"/>
        <v>42688.732407407413</v>
      </c>
      <c r="W1035">
        <f t="shared" si="83"/>
        <v>2016</v>
      </c>
    </row>
    <row r="1036" spans="1:23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82"/>
        <v>1.3000180000000001</v>
      </c>
      <c r="P1036" s="6">
        <f t="shared" si="84"/>
        <v>39.157168674698795</v>
      </c>
      <c r="Q1036" t="s">
        <v>8325</v>
      </c>
      <c r="R1036" t="s">
        <v>8330</v>
      </c>
      <c r="S1036">
        <v>1470369540</v>
      </c>
      <c r="T1036">
        <v>1467604804</v>
      </c>
      <c r="U1036" s="11">
        <f t="shared" si="80"/>
        <v>42587.165972222225</v>
      </c>
      <c r="V1036" s="11">
        <f t="shared" si="81"/>
        <v>42555.166712962964</v>
      </c>
      <c r="W1036">
        <f t="shared" si="83"/>
        <v>2016</v>
      </c>
    </row>
    <row r="1037" spans="1:23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82"/>
        <v>1.0765217391304347</v>
      </c>
      <c r="P1037" s="6">
        <f t="shared" si="84"/>
        <v>65.15789473684211</v>
      </c>
      <c r="Q1037" t="s">
        <v>8325</v>
      </c>
      <c r="R1037" t="s">
        <v>8330</v>
      </c>
      <c r="S1037">
        <v>1423668220</v>
      </c>
      <c r="T1037">
        <v>1421076220</v>
      </c>
      <c r="U1037" s="11">
        <f t="shared" si="80"/>
        <v>42046.641435185185</v>
      </c>
      <c r="V1037" s="11">
        <f t="shared" si="81"/>
        <v>42016.641435185185</v>
      </c>
      <c r="W1037">
        <f t="shared" si="83"/>
        <v>2015</v>
      </c>
    </row>
    <row r="1038" spans="1:23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82"/>
        <v>1.1236044444444444</v>
      </c>
      <c r="P1038" s="6">
        <f t="shared" si="84"/>
        <v>23.963127962085309</v>
      </c>
      <c r="Q1038" t="s">
        <v>8325</v>
      </c>
      <c r="R1038" t="s">
        <v>8330</v>
      </c>
      <c r="S1038">
        <v>1357545600</v>
      </c>
      <c r="T1038">
        <v>1354790790</v>
      </c>
      <c r="U1038" s="11">
        <f t="shared" si="80"/>
        <v>41281.333333333336</v>
      </c>
      <c r="V1038" s="11">
        <f t="shared" si="81"/>
        <v>41249.448958333334</v>
      </c>
      <c r="W1038">
        <f t="shared" si="83"/>
        <v>2012</v>
      </c>
    </row>
    <row r="1039" spans="1:23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82"/>
        <v>1.0209999999999999</v>
      </c>
      <c r="P1039" s="6">
        <f t="shared" si="84"/>
        <v>48.61904761904762</v>
      </c>
      <c r="Q1039" t="s">
        <v>8325</v>
      </c>
      <c r="R1039" t="s">
        <v>8330</v>
      </c>
      <c r="S1039">
        <v>1431925200</v>
      </c>
      <c r="T1039">
        <v>1429991062</v>
      </c>
      <c r="U1039" s="11">
        <f t="shared" si="80"/>
        <v>42142.208333333328</v>
      </c>
      <c r="V1039" s="11">
        <f t="shared" si="81"/>
        <v>42119.822476851856</v>
      </c>
      <c r="W1039">
        <f t="shared" si="83"/>
        <v>2015</v>
      </c>
    </row>
    <row r="1040" spans="1:23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82"/>
        <v>1.4533333333333334</v>
      </c>
      <c r="P1040" s="6">
        <f t="shared" si="84"/>
        <v>35.73770491803279</v>
      </c>
      <c r="Q1040" t="s">
        <v>8325</v>
      </c>
      <c r="R1040" t="s">
        <v>8330</v>
      </c>
      <c r="S1040">
        <v>1458362023</v>
      </c>
      <c r="T1040">
        <v>1455773623</v>
      </c>
      <c r="U1040" s="11">
        <f t="shared" si="80"/>
        <v>42448.190081018518</v>
      </c>
      <c r="V1040" s="11">
        <f t="shared" si="81"/>
        <v>42418.231747685189</v>
      </c>
      <c r="W1040">
        <f t="shared" si="83"/>
        <v>2016</v>
      </c>
    </row>
    <row r="1041" spans="1:23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82"/>
        <v>1.282</v>
      </c>
      <c r="P1041" s="6">
        <f t="shared" si="84"/>
        <v>21.366666666666667</v>
      </c>
      <c r="Q1041" t="s">
        <v>8325</v>
      </c>
      <c r="R1041" t="s">
        <v>8330</v>
      </c>
      <c r="S1041">
        <v>1481615940</v>
      </c>
      <c r="T1041">
        <v>1479436646</v>
      </c>
      <c r="U1041" s="11">
        <f t="shared" si="80"/>
        <v>42717.332638888889</v>
      </c>
      <c r="V1041" s="11">
        <f t="shared" si="81"/>
        <v>42692.109328703707</v>
      </c>
      <c r="W1041">
        <f t="shared" si="83"/>
        <v>2016</v>
      </c>
    </row>
    <row r="1042" spans="1:23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82"/>
        <v>2.9411764705882353E-3</v>
      </c>
      <c r="P1042" s="6">
        <f>IFERROR(E1042/L1042,0)</f>
        <v>250</v>
      </c>
      <c r="Q1042" t="s">
        <v>8331</v>
      </c>
      <c r="R1042" t="s">
        <v>8332</v>
      </c>
      <c r="S1042">
        <v>1472317209</v>
      </c>
      <c r="T1042">
        <v>1469725209</v>
      </c>
      <c r="U1042" s="11">
        <f t="shared" si="80"/>
        <v>42609.708437499998</v>
      </c>
      <c r="V1042" s="11">
        <f t="shared" si="81"/>
        <v>42579.708437499998</v>
      </c>
      <c r="W1042">
        <f t="shared" si="83"/>
        <v>2016</v>
      </c>
    </row>
    <row r="1043" spans="1:23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82"/>
        <v>0</v>
      </c>
      <c r="P1043" s="6">
        <f t="shared" ref="P1043:P1106" si="85">IFERROR(E1043/L1043,0)</f>
        <v>0</v>
      </c>
      <c r="Q1043" t="s">
        <v>8331</v>
      </c>
      <c r="R1043" t="s">
        <v>8332</v>
      </c>
      <c r="S1043">
        <v>1406769992</v>
      </c>
      <c r="T1043">
        <v>1405041992</v>
      </c>
      <c r="U1043" s="11">
        <f t="shared" si="80"/>
        <v>41851.060092592597</v>
      </c>
      <c r="V1043" s="11">
        <f t="shared" si="81"/>
        <v>41831.060092592597</v>
      </c>
      <c r="W1043">
        <f t="shared" si="83"/>
        <v>2014</v>
      </c>
    </row>
    <row r="1044" spans="1:23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82"/>
        <v>1.5384615384615385E-2</v>
      </c>
      <c r="P1044" s="6">
        <f t="shared" si="85"/>
        <v>10</v>
      </c>
      <c r="Q1044" t="s">
        <v>8331</v>
      </c>
      <c r="R1044" t="s">
        <v>8332</v>
      </c>
      <c r="S1044">
        <v>1410516000</v>
      </c>
      <c r="T1044">
        <v>1406824948</v>
      </c>
      <c r="U1044" s="11">
        <f t="shared" si="80"/>
        <v>41894.416666666664</v>
      </c>
      <c r="V1044" s="11">
        <f t="shared" si="81"/>
        <v>41851.696157407408</v>
      </c>
      <c r="W1044">
        <f t="shared" si="83"/>
        <v>2014</v>
      </c>
    </row>
    <row r="1045" spans="1:23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82"/>
        <v>8.5370000000000001E-2</v>
      </c>
      <c r="P1045" s="6">
        <f t="shared" si="85"/>
        <v>29.236301369863014</v>
      </c>
      <c r="Q1045" t="s">
        <v>8331</v>
      </c>
      <c r="R1045" t="s">
        <v>8332</v>
      </c>
      <c r="S1045">
        <v>1432101855</v>
      </c>
      <c r="T1045">
        <v>1429509855</v>
      </c>
      <c r="U1045" s="11">
        <f t="shared" si="80"/>
        <v>42144.252951388888</v>
      </c>
      <c r="V1045" s="11">
        <f t="shared" si="81"/>
        <v>42114.252951388888</v>
      </c>
      <c r="W1045">
        <f t="shared" si="83"/>
        <v>2015</v>
      </c>
    </row>
    <row r="1046" spans="1:23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82"/>
        <v>8.571428571428571E-4</v>
      </c>
      <c r="P1046" s="6">
        <f t="shared" si="85"/>
        <v>3</v>
      </c>
      <c r="Q1046" t="s">
        <v>8331</v>
      </c>
      <c r="R1046" t="s">
        <v>8332</v>
      </c>
      <c r="S1046">
        <v>1425587220</v>
      </c>
      <c r="T1046">
        <v>1420668801</v>
      </c>
      <c r="U1046" s="11">
        <f t="shared" si="80"/>
        <v>42068.852083333331</v>
      </c>
      <c r="V1046" s="11">
        <f t="shared" si="81"/>
        <v>42011.925937499997</v>
      </c>
      <c r="W1046">
        <f t="shared" si="83"/>
        <v>2015</v>
      </c>
    </row>
    <row r="1047" spans="1:23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82"/>
        <v>2.6599999999999999E-2</v>
      </c>
      <c r="P1047" s="6">
        <f t="shared" si="85"/>
        <v>33.25</v>
      </c>
      <c r="Q1047" t="s">
        <v>8331</v>
      </c>
      <c r="R1047" t="s">
        <v>8332</v>
      </c>
      <c r="S1047">
        <v>1408827550</v>
      </c>
      <c r="T1047">
        <v>1406235550</v>
      </c>
      <c r="U1047" s="11">
        <f t="shared" si="80"/>
        <v>41874.874421296299</v>
      </c>
      <c r="V1047" s="11">
        <f t="shared" si="81"/>
        <v>41844.874421296299</v>
      </c>
      <c r="W1047">
        <f t="shared" si="83"/>
        <v>2014</v>
      </c>
    </row>
    <row r="1048" spans="1:23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82"/>
        <v>0</v>
      </c>
      <c r="P1048" s="6">
        <f t="shared" si="85"/>
        <v>0</v>
      </c>
      <c r="Q1048" t="s">
        <v>8331</v>
      </c>
      <c r="R1048" t="s">
        <v>8332</v>
      </c>
      <c r="S1048">
        <v>1451161560</v>
      </c>
      <c r="T1048">
        <v>1447273560</v>
      </c>
      <c r="U1048" s="11">
        <f t="shared" si="80"/>
        <v>42364.851388888885</v>
      </c>
      <c r="V1048" s="11">
        <f t="shared" si="81"/>
        <v>42319.851388888885</v>
      </c>
      <c r="W1048">
        <f t="shared" si="83"/>
        <v>2015</v>
      </c>
    </row>
    <row r="1049" spans="1:23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82"/>
        <v>5.0000000000000001E-4</v>
      </c>
      <c r="P1049" s="6">
        <f t="shared" si="85"/>
        <v>1</v>
      </c>
      <c r="Q1049" t="s">
        <v>8331</v>
      </c>
      <c r="R1049" t="s">
        <v>8332</v>
      </c>
      <c r="S1049">
        <v>1415219915</v>
      </c>
      <c r="T1049">
        <v>1412624315</v>
      </c>
      <c r="U1049" s="11">
        <f t="shared" si="80"/>
        <v>41948.860127314816</v>
      </c>
      <c r="V1049" s="11">
        <f t="shared" si="81"/>
        <v>41918.818460648145</v>
      </c>
      <c r="W1049">
        <f t="shared" si="83"/>
        <v>2014</v>
      </c>
    </row>
    <row r="1050" spans="1:23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82"/>
        <v>1.4133333333333333E-2</v>
      </c>
      <c r="P1050" s="6">
        <f t="shared" si="85"/>
        <v>53</v>
      </c>
      <c r="Q1050" t="s">
        <v>8331</v>
      </c>
      <c r="R1050" t="s">
        <v>8332</v>
      </c>
      <c r="S1050">
        <v>1474766189</v>
      </c>
      <c r="T1050">
        <v>1471310189</v>
      </c>
      <c r="U1050" s="11">
        <f t="shared" si="80"/>
        <v>42638.053113425922</v>
      </c>
      <c r="V1050" s="11">
        <f t="shared" si="81"/>
        <v>42598.053113425922</v>
      </c>
      <c r="W1050">
        <f t="shared" si="83"/>
        <v>2016</v>
      </c>
    </row>
    <row r="1051" spans="1:23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82"/>
        <v>0</v>
      </c>
      <c r="P1051" s="6">
        <f t="shared" si="85"/>
        <v>0</v>
      </c>
      <c r="Q1051" t="s">
        <v>8331</v>
      </c>
      <c r="R1051" t="s">
        <v>8332</v>
      </c>
      <c r="S1051">
        <v>1455272445</v>
      </c>
      <c r="T1051">
        <v>1452680445</v>
      </c>
      <c r="U1051" s="11">
        <f t="shared" si="80"/>
        <v>42412.431076388893</v>
      </c>
      <c r="V1051" s="11">
        <f t="shared" si="81"/>
        <v>42382.431076388893</v>
      </c>
      <c r="W1051">
        <f t="shared" si="83"/>
        <v>2016</v>
      </c>
    </row>
    <row r="1052" spans="1:23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82"/>
        <v>0</v>
      </c>
      <c r="P1052" s="6">
        <f t="shared" si="85"/>
        <v>0</v>
      </c>
      <c r="Q1052" t="s">
        <v>8331</v>
      </c>
      <c r="R1052" t="s">
        <v>8332</v>
      </c>
      <c r="S1052">
        <v>1442257677</v>
      </c>
      <c r="T1052">
        <v>1439665677</v>
      </c>
      <c r="U1052" s="11">
        <f t="shared" si="80"/>
        <v>42261.7971875</v>
      </c>
      <c r="V1052" s="11">
        <f t="shared" si="81"/>
        <v>42231.7971875</v>
      </c>
      <c r="W1052">
        <f t="shared" si="83"/>
        <v>2015</v>
      </c>
    </row>
    <row r="1053" spans="1:23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82"/>
        <v>0</v>
      </c>
      <c r="P1053" s="6">
        <f t="shared" si="85"/>
        <v>0</v>
      </c>
      <c r="Q1053" t="s">
        <v>8331</v>
      </c>
      <c r="R1053" t="s">
        <v>8332</v>
      </c>
      <c r="S1053">
        <v>1409098825</v>
      </c>
      <c r="T1053">
        <v>1406679625</v>
      </c>
      <c r="U1053" s="11">
        <f t="shared" si="80"/>
        <v>41878.014178240745</v>
      </c>
      <c r="V1053" s="11">
        <f t="shared" si="81"/>
        <v>41850.014178240745</v>
      </c>
      <c r="W1053">
        <f t="shared" si="83"/>
        <v>2014</v>
      </c>
    </row>
    <row r="1054" spans="1:23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82"/>
        <v>0</v>
      </c>
      <c r="P1054" s="6">
        <f t="shared" si="85"/>
        <v>0</v>
      </c>
      <c r="Q1054" t="s">
        <v>8331</v>
      </c>
      <c r="R1054" t="s">
        <v>8332</v>
      </c>
      <c r="S1054">
        <v>1465243740</v>
      </c>
      <c r="T1054">
        <v>1461438495</v>
      </c>
      <c r="U1054" s="11">
        <f t="shared" si="80"/>
        <v>42527.839583333334</v>
      </c>
      <c r="V1054" s="11">
        <f t="shared" si="81"/>
        <v>42483.797395833331</v>
      </c>
      <c r="W1054">
        <f t="shared" si="83"/>
        <v>2016</v>
      </c>
    </row>
    <row r="1055" spans="1:23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82"/>
        <v>0.01</v>
      </c>
      <c r="P1055" s="6">
        <f t="shared" si="85"/>
        <v>15</v>
      </c>
      <c r="Q1055" t="s">
        <v>8331</v>
      </c>
      <c r="R1055" t="s">
        <v>8332</v>
      </c>
      <c r="S1055">
        <v>1488773332</v>
      </c>
      <c r="T1055">
        <v>1486613332</v>
      </c>
      <c r="U1055" s="11">
        <f t="shared" si="80"/>
        <v>42800.172824074078</v>
      </c>
      <c r="V1055" s="11">
        <f t="shared" si="81"/>
        <v>42775.172824074078</v>
      </c>
      <c r="W1055">
        <f t="shared" si="83"/>
        <v>2017</v>
      </c>
    </row>
    <row r="1056" spans="1:23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82"/>
        <v>0</v>
      </c>
      <c r="P1056" s="6">
        <f t="shared" si="85"/>
        <v>0</v>
      </c>
      <c r="Q1056" t="s">
        <v>8331</v>
      </c>
      <c r="R1056" t="s">
        <v>8332</v>
      </c>
      <c r="S1056">
        <v>1407708000</v>
      </c>
      <c r="T1056">
        <v>1405110399</v>
      </c>
      <c r="U1056" s="11">
        <f t="shared" si="80"/>
        <v>41861.916666666664</v>
      </c>
      <c r="V1056" s="11">
        <f t="shared" si="81"/>
        <v>41831.851840277777</v>
      </c>
      <c r="W1056">
        <f t="shared" si="83"/>
        <v>2014</v>
      </c>
    </row>
    <row r="1057" spans="1:23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82"/>
        <v>0</v>
      </c>
      <c r="P1057" s="6">
        <f t="shared" si="85"/>
        <v>0</v>
      </c>
      <c r="Q1057" t="s">
        <v>8331</v>
      </c>
      <c r="R1057" t="s">
        <v>8332</v>
      </c>
      <c r="S1057">
        <v>1457394545</v>
      </c>
      <c r="T1057">
        <v>1454802545</v>
      </c>
      <c r="U1057" s="11">
        <f t="shared" si="80"/>
        <v>42436.992418981477</v>
      </c>
      <c r="V1057" s="11">
        <f t="shared" si="81"/>
        <v>42406.992418981477</v>
      </c>
      <c r="W1057">
        <f t="shared" si="83"/>
        <v>2016</v>
      </c>
    </row>
    <row r="1058" spans="1:23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82"/>
        <v>0</v>
      </c>
      <c r="P1058" s="6">
        <f t="shared" si="85"/>
        <v>0</v>
      </c>
      <c r="Q1058" t="s">
        <v>8331</v>
      </c>
      <c r="R1058" t="s">
        <v>8332</v>
      </c>
      <c r="S1058">
        <v>1429892177</v>
      </c>
      <c r="T1058">
        <v>1424711777</v>
      </c>
      <c r="U1058" s="11">
        <f t="shared" si="80"/>
        <v>42118.677974537044</v>
      </c>
      <c r="V1058" s="11">
        <f t="shared" si="81"/>
        <v>42058.719641203701</v>
      </c>
      <c r="W1058">
        <f t="shared" si="83"/>
        <v>2015</v>
      </c>
    </row>
    <row r="1059" spans="1:23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82"/>
        <v>0</v>
      </c>
      <c r="P1059" s="6">
        <f t="shared" si="85"/>
        <v>0</v>
      </c>
      <c r="Q1059" t="s">
        <v>8331</v>
      </c>
      <c r="R1059" t="s">
        <v>8332</v>
      </c>
      <c r="S1059">
        <v>1480888483</v>
      </c>
      <c r="T1059">
        <v>1478292883</v>
      </c>
      <c r="U1059" s="11">
        <f t="shared" si="80"/>
        <v>42708.912997685184</v>
      </c>
      <c r="V1059" s="11">
        <f t="shared" si="81"/>
        <v>42678.871331018512</v>
      </c>
      <c r="W1059">
        <f t="shared" si="83"/>
        <v>2016</v>
      </c>
    </row>
    <row r="1060" spans="1:23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82"/>
        <v>0</v>
      </c>
      <c r="P1060" s="6">
        <f t="shared" si="85"/>
        <v>0</v>
      </c>
      <c r="Q1060" t="s">
        <v>8331</v>
      </c>
      <c r="R1060" t="s">
        <v>8332</v>
      </c>
      <c r="S1060">
        <v>1427328000</v>
      </c>
      <c r="T1060">
        <v>1423777043</v>
      </c>
      <c r="U1060" s="11">
        <f t="shared" si="80"/>
        <v>42089</v>
      </c>
      <c r="V1060" s="11">
        <f t="shared" si="81"/>
        <v>42047.900960648149</v>
      </c>
      <c r="W1060">
        <f t="shared" si="83"/>
        <v>2015</v>
      </c>
    </row>
    <row r="1061" spans="1:23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82"/>
        <v>0</v>
      </c>
      <c r="P1061" s="6">
        <f t="shared" si="85"/>
        <v>0</v>
      </c>
      <c r="Q1061" t="s">
        <v>8331</v>
      </c>
      <c r="R1061" t="s">
        <v>8332</v>
      </c>
      <c r="S1061">
        <v>1426269456</v>
      </c>
      <c r="T1061">
        <v>1423681056</v>
      </c>
      <c r="U1061" s="11">
        <f t="shared" si="80"/>
        <v>42076.748333333337</v>
      </c>
      <c r="V1061" s="11">
        <f t="shared" si="81"/>
        <v>42046.79</v>
      </c>
      <c r="W1061">
        <f t="shared" si="83"/>
        <v>2015</v>
      </c>
    </row>
    <row r="1062" spans="1:23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82"/>
        <v>0.01</v>
      </c>
      <c r="P1062" s="6">
        <f t="shared" si="85"/>
        <v>50</v>
      </c>
      <c r="Q1062" t="s">
        <v>8331</v>
      </c>
      <c r="R1062" t="s">
        <v>8332</v>
      </c>
      <c r="S1062">
        <v>1429134893</v>
      </c>
      <c r="T1062">
        <v>1426542893</v>
      </c>
      <c r="U1062" s="11">
        <f t="shared" si="80"/>
        <v>42109.913113425922</v>
      </c>
      <c r="V1062" s="11">
        <f t="shared" si="81"/>
        <v>42079.913113425922</v>
      </c>
      <c r="W1062">
        <f t="shared" si="83"/>
        <v>2015</v>
      </c>
    </row>
    <row r="1063" spans="1:23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82"/>
        <v>0</v>
      </c>
      <c r="P1063" s="6">
        <f t="shared" si="85"/>
        <v>0</v>
      </c>
      <c r="Q1063" t="s">
        <v>8331</v>
      </c>
      <c r="R1063" t="s">
        <v>8332</v>
      </c>
      <c r="S1063">
        <v>1462150800</v>
      </c>
      <c r="T1063">
        <v>1456987108</v>
      </c>
      <c r="U1063" s="11">
        <f t="shared" si="80"/>
        <v>42492.041666666672</v>
      </c>
      <c r="V1063" s="11">
        <f t="shared" si="81"/>
        <v>42432.276712962965</v>
      </c>
      <c r="W1063">
        <f t="shared" si="83"/>
        <v>2016</v>
      </c>
    </row>
    <row r="1064" spans="1:23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82"/>
        <v>0.95477386934673369</v>
      </c>
      <c r="P1064" s="6">
        <f t="shared" si="85"/>
        <v>47.5</v>
      </c>
      <c r="Q1064" t="s">
        <v>8331</v>
      </c>
      <c r="R1064" t="s">
        <v>8332</v>
      </c>
      <c r="S1064">
        <v>1468351341</v>
      </c>
      <c r="T1064">
        <v>1467746541</v>
      </c>
      <c r="U1064" s="11">
        <f t="shared" si="80"/>
        <v>42563.807187500002</v>
      </c>
      <c r="V1064" s="11">
        <f t="shared" si="81"/>
        <v>42556.807187500002</v>
      </c>
      <c r="W1064">
        <f t="shared" si="83"/>
        <v>2016</v>
      </c>
    </row>
    <row r="1065" spans="1:23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82"/>
        <v>0</v>
      </c>
      <c r="P1065" s="6">
        <f t="shared" si="85"/>
        <v>0</v>
      </c>
      <c r="Q1065" t="s">
        <v>8331</v>
      </c>
      <c r="R1065" t="s">
        <v>8332</v>
      </c>
      <c r="S1065">
        <v>1472604262</v>
      </c>
      <c r="T1065">
        <v>1470012262</v>
      </c>
      <c r="U1065" s="11">
        <f t="shared" si="80"/>
        <v>42613.030810185184</v>
      </c>
      <c r="V1065" s="11">
        <f t="shared" si="81"/>
        <v>42583.030810185184</v>
      </c>
      <c r="W1065">
        <f t="shared" si="83"/>
        <v>2016</v>
      </c>
    </row>
    <row r="1066" spans="1:23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82"/>
        <v>8.9744444444444446E-2</v>
      </c>
      <c r="P1066" s="6">
        <f t="shared" si="85"/>
        <v>65.666666666666671</v>
      </c>
      <c r="Q1066" t="s">
        <v>8333</v>
      </c>
      <c r="R1066" t="s">
        <v>8334</v>
      </c>
      <c r="S1066">
        <v>1373174903</v>
      </c>
      <c r="T1066">
        <v>1369286903</v>
      </c>
      <c r="U1066" s="11">
        <f t="shared" si="80"/>
        <v>41462.228043981479</v>
      </c>
      <c r="V1066" s="11">
        <f t="shared" si="81"/>
        <v>41417.228043981479</v>
      </c>
      <c r="W1066">
        <f t="shared" si="83"/>
        <v>2013</v>
      </c>
    </row>
    <row r="1067" spans="1:23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82"/>
        <v>2.7E-2</v>
      </c>
      <c r="P1067" s="6">
        <f t="shared" si="85"/>
        <v>16.2</v>
      </c>
      <c r="Q1067" t="s">
        <v>8333</v>
      </c>
      <c r="R1067" t="s">
        <v>8334</v>
      </c>
      <c r="S1067">
        <v>1392800922</v>
      </c>
      <c r="T1067">
        <v>1390381722</v>
      </c>
      <c r="U1067" s="11">
        <f t="shared" si="80"/>
        <v>41689.381041666667</v>
      </c>
      <c r="V1067" s="11">
        <f t="shared" si="81"/>
        <v>41661.381041666667</v>
      </c>
      <c r="W1067">
        <f t="shared" si="83"/>
        <v>2014</v>
      </c>
    </row>
    <row r="1068" spans="1:23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82"/>
        <v>3.3673333333333333E-2</v>
      </c>
      <c r="P1068" s="6">
        <f t="shared" si="85"/>
        <v>34.128378378378379</v>
      </c>
      <c r="Q1068" t="s">
        <v>8333</v>
      </c>
      <c r="R1068" t="s">
        <v>8334</v>
      </c>
      <c r="S1068">
        <v>1375657582</v>
      </c>
      <c r="T1068">
        <v>1371769582</v>
      </c>
      <c r="U1068" s="11">
        <f t="shared" si="80"/>
        <v>41490.962754629632</v>
      </c>
      <c r="V1068" s="11">
        <f t="shared" si="81"/>
        <v>41445.962754629632</v>
      </c>
      <c r="W1068">
        <f t="shared" si="83"/>
        <v>2013</v>
      </c>
    </row>
    <row r="1069" spans="1:23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82"/>
        <v>0.26</v>
      </c>
      <c r="P1069" s="6">
        <f t="shared" si="85"/>
        <v>13</v>
      </c>
      <c r="Q1069" t="s">
        <v>8333</v>
      </c>
      <c r="R1069" t="s">
        <v>8334</v>
      </c>
      <c r="S1069">
        <v>1387657931</v>
      </c>
      <c r="T1069">
        <v>1385065931</v>
      </c>
      <c r="U1069" s="11">
        <f t="shared" si="80"/>
        <v>41629.855682870373</v>
      </c>
      <c r="V1069" s="11">
        <f t="shared" si="81"/>
        <v>41599.855682870373</v>
      </c>
      <c r="W1069">
        <f t="shared" si="83"/>
        <v>2013</v>
      </c>
    </row>
    <row r="1070" spans="1:23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82"/>
        <v>1.5E-3</v>
      </c>
      <c r="P1070" s="6">
        <f t="shared" si="85"/>
        <v>11.25</v>
      </c>
      <c r="Q1070" t="s">
        <v>8333</v>
      </c>
      <c r="R1070" t="s">
        <v>8334</v>
      </c>
      <c r="S1070">
        <v>1460274864</v>
      </c>
      <c r="T1070">
        <v>1457686464</v>
      </c>
      <c r="U1070" s="11">
        <f t="shared" si="80"/>
        <v>42470.329444444447</v>
      </c>
      <c r="V1070" s="11">
        <f t="shared" si="81"/>
        <v>42440.371111111104</v>
      </c>
      <c r="W1070">
        <f t="shared" si="83"/>
        <v>2016</v>
      </c>
    </row>
    <row r="1071" spans="1:23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82"/>
        <v>0.38636363636363635</v>
      </c>
      <c r="P1071" s="6">
        <f t="shared" si="85"/>
        <v>40.476190476190474</v>
      </c>
      <c r="Q1071" t="s">
        <v>8333</v>
      </c>
      <c r="R1071" t="s">
        <v>8334</v>
      </c>
      <c r="S1071">
        <v>1385447459</v>
      </c>
      <c r="T1071">
        <v>1382679059</v>
      </c>
      <c r="U1071" s="11">
        <f t="shared" si="80"/>
        <v>41604.271516203706</v>
      </c>
      <c r="V1071" s="11">
        <f t="shared" si="81"/>
        <v>41572.229849537034</v>
      </c>
      <c r="W1071">
        <f t="shared" si="83"/>
        <v>2013</v>
      </c>
    </row>
    <row r="1072" spans="1:23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82"/>
        <v>7.0000000000000001E-3</v>
      </c>
      <c r="P1072" s="6">
        <f t="shared" si="85"/>
        <v>35</v>
      </c>
      <c r="Q1072" t="s">
        <v>8333</v>
      </c>
      <c r="R1072" t="s">
        <v>8334</v>
      </c>
      <c r="S1072">
        <v>1349050622</v>
      </c>
      <c r="T1072">
        <v>1347322622</v>
      </c>
      <c r="U1072" s="11">
        <f t="shared" si="80"/>
        <v>41183.011828703704</v>
      </c>
      <c r="V1072" s="11">
        <f t="shared" si="81"/>
        <v>41163.011828703704</v>
      </c>
      <c r="W1072">
        <f t="shared" si="83"/>
        <v>2012</v>
      </c>
    </row>
    <row r="1073" spans="1:23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82"/>
        <v>0</v>
      </c>
      <c r="P1073" s="6">
        <f t="shared" si="85"/>
        <v>0</v>
      </c>
      <c r="Q1073" t="s">
        <v>8333</v>
      </c>
      <c r="R1073" t="s">
        <v>8334</v>
      </c>
      <c r="S1073">
        <v>1447787093</v>
      </c>
      <c r="T1073">
        <v>1445191493</v>
      </c>
      <c r="U1073" s="11">
        <f t="shared" si="80"/>
        <v>42325.795057870375</v>
      </c>
      <c r="V1073" s="11">
        <f t="shared" si="81"/>
        <v>42295.753391203703</v>
      </c>
      <c r="W1073">
        <f t="shared" si="83"/>
        <v>2015</v>
      </c>
    </row>
    <row r="1074" spans="1:23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82"/>
        <v>6.8000000000000005E-4</v>
      </c>
      <c r="P1074" s="6">
        <f t="shared" si="85"/>
        <v>12.75</v>
      </c>
      <c r="Q1074" t="s">
        <v>8333</v>
      </c>
      <c r="R1074" t="s">
        <v>8334</v>
      </c>
      <c r="S1074">
        <v>1391630297</v>
      </c>
      <c r="T1074">
        <v>1389038297</v>
      </c>
      <c r="U1074" s="11">
        <f t="shared" si="80"/>
        <v>41675.832141203704</v>
      </c>
      <c r="V1074" s="11">
        <f t="shared" si="81"/>
        <v>41645.832141203704</v>
      </c>
      <c r="W1074">
        <f t="shared" si="83"/>
        <v>2014</v>
      </c>
    </row>
    <row r="1075" spans="1:23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82"/>
        <v>1.3333333333333334E-2</v>
      </c>
      <c r="P1075" s="6">
        <f t="shared" si="85"/>
        <v>10</v>
      </c>
      <c r="Q1075" t="s">
        <v>8333</v>
      </c>
      <c r="R1075" t="s">
        <v>8334</v>
      </c>
      <c r="S1075">
        <v>1318806541</v>
      </c>
      <c r="T1075">
        <v>1316214541</v>
      </c>
      <c r="U1075" s="11">
        <f t="shared" si="80"/>
        <v>40832.964594907404</v>
      </c>
      <c r="V1075" s="11">
        <f t="shared" si="81"/>
        <v>40802.964594907404</v>
      </c>
      <c r="W1075">
        <f t="shared" si="83"/>
        <v>2011</v>
      </c>
    </row>
    <row r="1076" spans="1:23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82"/>
        <v>6.3092592592592589E-2</v>
      </c>
      <c r="P1076" s="6">
        <f t="shared" si="85"/>
        <v>113.56666666666666</v>
      </c>
      <c r="Q1076" t="s">
        <v>8333</v>
      </c>
      <c r="R1076" t="s">
        <v>8334</v>
      </c>
      <c r="S1076">
        <v>1388808545</v>
      </c>
      <c r="T1076">
        <v>1386216545</v>
      </c>
      <c r="U1076" s="11">
        <f t="shared" si="80"/>
        <v>41643.172974537039</v>
      </c>
      <c r="V1076" s="11">
        <f t="shared" si="81"/>
        <v>41613.172974537039</v>
      </c>
      <c r="W1076">
        <f t="shared" si="83"/>
        <v>2013</v>
      </c>
    </row>
    <row r="1077" spans="1:23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82"/>
        <v>4.4999999999999998E-2</v>
      </c>
      <c r="P1077" s="6">
        <f t="shared" si="85"/>
        <v>15</v>
      </c>
      <c r="Q1077" t="s">
        <v>8333</v>
      </c>
      <c r="R1077" t="s">
        <v>8334</v>
      </c>
      <c r="S1077">
        <v>1336340516</v>
      </c>
      <c r="T1077">
        <v>1333748516</v>
      </c>
      <c r="U1077" s="11">
        <f t="shared" si="80"/>
        <v>41035.904120370367</v>
      </c>
      <c r="V1077" s="11">
        <f t="shared" si="81"/>
        <v>41005.904120370367</v>
      </c>
      <c r="W1077">
        <f t="shared" si="83"/>
        <v>2012</v>
      </c>
    </row>
    <row r="1078" spans="1:23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82"/>
        <v>0.62765333333333329</v>
      </c>
      <c r="P1078" s="6">
        <f t="shared" si="85"/>
        <v>48.281025641025643</v>
      </c>
      <c r="Q1078" t="s">
        <v>8333</v>
      </c>
      <c r="R1078" t="s">
        <v>8334</v>
      </c>
      <c r="S1078">
        <v>1410426250</v>
      </c>
      <c r="T1078">
        <v>1405674250</v>
      </c>
      <c r="U1078" s="11">
        <f t="shared" si="80"/>
        <v>41893.377893518518</v>
      </c>
      <c r="V1078" s="11">
        <f t="shared" si="81"/>
        <v>41838.377893518518</v>
      </c>
      <c r="W1078">
        <f t="shared" si="83"/>
        <v>2014</v>
      </c>
    </row>
    <row r="1079" spans="1:23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82"/>
        <v>0.29376000000000002</v>
      </c>
      <c r="P1079" s="6">
        <f t="shared" si="85"/>
        <v>43.976047904191617</v>
      </c>
      <c r="Q1079" t="s">
        <v>8333</v>
      </c>
      <c r="R1079" t="s">
        <v>8334</v>
      </c>
      <c r="S1079">
        <v>1452744011</v>
      </c>
      <c r="T1079">
        <v>1450152011</v>
      </c>
      <c r="U1079" s="11">
        <f t="shared" si="80"/>
        <v>42383.16679398148</v>
      </c>
      <c r="V1079" s="11">
        <f t="shared" si="81"/>
        <v>42353.16679398148</v>
      </c>
      <c r="W1079">
        <f t="shared" si="83"/>
        <v>2015</v>
      </c>
    </row>
    <row r="1080" spans="1:23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82"/>
        <v>7.4999999999999997E-2</v>
      </c>
      <c r="P1080" s="6">
        <f t="shared" si="85"/>
        <v>9</v>
      </c>
      <c r="Q1080" t="s">
        <v>8333</v>
      </c>
      <c r="R1080" t="s">
        <v>8334</v>
      </c>
      <c r="S1080">
        <v>1311309721</v>
      </c>
      <c r="T1080">
        <v>1307421721</v>
      </c>
      <c r="U1080" s="11">
        <f t="shared" si="80"/>
        <v>40746.195844907408</v>
      </c>
      <c r="V1080" s="11">
        <f t="shared" si="81"/>
        <v>40701.195844907408</v>
      </c>
      <c r="W1080">
        <f t="shared" si="83"/>
        <v>2011</v>
      </c>
    </row>
    <row r="1081" spans="1:23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82"/>
        <v>2.6076923076923077E-2</v>
      </c>
      <c r="P1081" s="6">
        <f t="shared" si="85"/>
        <v>37.666666666666664</v>
      </c>
      <c r="Q1081" t="s">
        <v>8333</v>
      </c>
      <c r="R1081" t="s">
        <v>8334</v>
      </c>
      <c r="S1081">
        <v>1463232936</v>
      </c>
      <c r="T1081">
        <v>1461072936</v>
      </c>
      <c r="U1081" s="11">
        <f t="shared" si="80"/>
        <v>42504.566388888896</v>
      </c>
      <c r="V1081" s="11">
        <f t="shared" si="81"/>
        <v>42479.566388888896</v>
      </c>
      <c r="W1081">
        <f t="shared" si="83"/>
        <v>2016</v>
      </c>
    </row>
    <row r="1082" spans="1:23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82"/>
        <v>9.1050000000000006E-2</v>
      </c>
      <c r="P1082" s="6">
        <f t="shared" si="85"/>
        <v>18.581632653061224</v>
      </c>
      <c r="Q1082" t="s">
        <v>8333</v>
      </c>
      <c r="R1082" t="s">
        <v>8334</v>
      </c>
      <c r="S1082">
        <v>1399778333</v>
      </c>
      <c r="T1082">
        <v>1397186333</v>
      </c>
      <c r="U1082" s="11">
        <f t="shared" si="80"/>
        <v>41770.138113425928</v>
      </c>
      <c r="V1082" s="11">
        <f t="shared" si="81"/>
        <v>41740.138113425928</v>
      </c>
      <c r="W1082">
        <f t="shared" si="83"/>
        <v>2014</v>
      </c>
    </row>
    <row r="1083" spans="1:23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82"/>
        <v>1.7647058823529413E-4</v>
      </c>
      <c r="P1083" s="6">
        <f t="shared" si="85"/>
        <v>3</v>
      </c>
      <c r="Q1083" t="s">
        <v>8333</v>
      </c>
      <c r="R1083" t="s">
        <v>8334</v>
      </c>
      <c r="S1083">
        <v>1422483292</v>
      </c>
      <c r="T1083">
        <v>1419891292</v>
      </c>
      <c r="U1083" s="11">
        <f t="shared" si="80"/>
        <v>42032.926990740743</v>
      </c>
      <c r="V1083" s="11">
        <f t="shared" si="81"/>
        <v>42002.926990740743</v>
      </c>
      <c r="W1083">
        <f t="shared" si="83"/>
        <v>2014</v>
      </c>
    </row>
    <row r="1084" spans="1:23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82"/>
        <v>5.5999999999999999E-3</v>
      </c>
      <c r="P1084" s="6">
        <f t="shared" si="85"/>
        <v>18.666666666666668</v>
      </c>
      <c r="Q1084" t="s">
        <v>8333</v>
      </c>
      <c r="R1084" t="s">
        <v>8334</v>
      </c>
      <c r="S1084">
        <v>1344635088</v>
      </c>
      <c r="T1084">
        <v>1342043088</v>
      </c>
      <c r="U1084" s="11">
        <f t="shared" si="80"/>
        <v>41131.906111111115</v>
      </c>
      <c r="V1084" s="11">
        <f t="shared" si="81"/>
        <v>41101.906111111115</v>
      </c>
      <c r="W1084">
        <f t="shared" si="83"/>
        <v>2012</v>
      </c>
    </row>
    <row r="1085" spans="1:23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82"/>
        <v>8.2000000000000007E-3</v>
      </c>
      <c r="P1085" s="6">
        <f t="shared" si="85"/>
        <v>410</v>
      </c>
      <c r="Q1085" t="s">
        <v>8333</v>
      </c>
      <c r="R1085" t="s">
        <v>8334</v>
      </c>
      <c r="S1085">
        <v>1406994583</v>
      </c>
      <c r="T1085">
        <v>1401810583</v>
      </c>
      <c r="U1085" s="11">
        <f t="shared" si="80"/>
        <v>41853.659525462965</v>
      </c>
      <c r="V1085" s="11">
        <f t="shared" si="81"/>
        <v>41793.659525462965</v>
      </c>
      <c r="W1085">
        <f t="shared" si="83"/>
        <v>2014</v>
      </c>
    </row>
    <row r="1086" spans="1:23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82"/>
        <v>0</v>
      </c>
      <c r="P1086" s="6">
        <f t="shared" si="85"/>
        <v>0</v>
      </c>
      <c r="Q1086" t="s">
        <v>8333</v>
      </c>
      <c r="R1086" t="s">
        <v>8334</v>
      </c>
      <c r="S1086">
        <v>1407534804</v>
      </c>
      <c r="T1086">
        <v>1404942804</v>
      </c>
      <c r="U1086" s="11">
        <f t="shared" si="80"/>
        <v>41859.912083333329</v>
      </c>
      <c r="V1086" s="11">
        <f t="shared" si="81"/>
        <v>41829.912083333329</v>
      </c>
      <c r="W1086">
        <f t="shared" si="83"/>
        <v>2014</v>
      </c>
    </row>
    <row r="1087" spans="1:23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82"/>
        <v>3.4200000000000001E-2</v>
      </c>
      <c r="P1087" s="6">
        <f t="shared" si="85"/>
        <v>114</v>
      </c>
      <c r="Q1087" t="s">
        <v>8333</v>
      </c>
      <c r="R1087" t="s">
        <v>8334</v>
      </c>
      <c r="S1087">
        <v>1457967975</v>
      </c>
      <c r="T1087">
        <v>1455379575</v>
      </c>
      <c r="U1087" s="11">
        <f t="shared" si="80"/>
        <v>42443.629340277781</v>
      </c>
      <c r="V1087" s="11">
        <f t="shared" si="81"/>
        <v>42413.671006944445</v>
      </c>
      <c r="W1087">
        <f t="shared" si="83"/>
        <v>2016</v>
      </c>
    </row>
    <row r="1088" spans="1:23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82"/>
        <v>8.3333333333333339E-4</v>
      </c>
      <c r="P1088" s="6">
        <f t="shared" si="85"/>
        <v>7.5</v>
      </c>
      <c r="Q1088" t="s">
        <v>8333</v>
      </c>
      <c r="R1088" t="s">
        <v>8334</v>
      </c>
      <c r="S1088">
        <v>1408913291</v>
      </c>
      <c r="T1088">
        <v>1406321291</v>
      </c>
      <c r="U1088" s="11">
        <f t="shared" si="80"/>
        <v>41875.866793981484</v>
      </c>
      <c r="V1088" s="11">
        <f t="shared" si="81"/>
        <v>41845.866793981484</v>
      </c>
      <c r="W1088">
        <f t="shared" si="83"/>
        <v>2014</v>
      </c>
    </row>
    <row r="1089" spans="1:23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82"/>
        <v>0</v>
      </c>
      <c r="P1089" s="6">
        <f t="shared" si="85"/>
        <v>0</v>
      </c>
      <c r="Q1089" t="s">
        <v>8333</v>
      </c>
      <c r="R1089" t="s">
        <v>8334</v>
      </c>
      <c r="S1089">
        <v>1402852087</v>
      </c>
      <c r="T1089">
        <v>1400260087</v>
      </c>
      <c r="U1089" s="11">
        <f t="shared" si="80"/>
        <v>41805.713969907411</v>
      </c>
      <c r="V1089" s="11">
        <f t="shared" si="81"/>
        <v>41775.713969907411</v>
      </c>
      <c r="W1089">
        <f t="shared" si="83"/>
        <v>2014</v>
      </c>
    </row>
    <row r="1090" spans="1:23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82"/>
        <v>0.14182977777777778</v>
      </c>
      <c r="P1090" s="6">
        <f t="shared" si="85"/>
        <v>43.41727891156463</v>
      </c>
      <c r="Q1090" t="s">
        <v>8333</v>
      </c>
      <c r="R1090" t="s">
        <v>8334</v>
      </c>
      <c r="S1090">
        <v>1398366667</v>
      </c>
      <c r="T1090">
        <v>1395774667</v>
      </c>
      <c r="U1090" s="11">
        <f t="shared" ref="U1090:U1153" si="86">(((S1090/60)/60)/24)+DATE(1970,1,1)</f>
        <v>41753.799386574072</v>
      </c>
      <c r="V1090" s="11">
        <f t="shared" ref="V1090:V1153" si="87">(((T1090/60)/60)/24)+DATE(1970,1,1)</f>
        <v>41723.799386574072</v>
      </c>
      <c r="W1090">
        <f t="shared" si="83"/>
        <v>2014</v>
      </c>
    </row>
    <row r="1091" spans="1:23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88">E1091/D1091</f>
        <v>7.8266666666666665E-2</v>
      </c>
      <c r="P1091" s="6">
        <f t="shared" si="85"/>
        <v>23.959183673469386</v>
      </c>
      <c r="Q1091" t="s">
        <v>8333</v>
      </c>
      <c r="R1091" t="s">
        <v>8334</v>
      </c>
      <c r="S1091">
        <v>1435293175</v>
      </c>
      <c r="T1091">
        <v>1432701175</v>
      </c>
      <c r="U1091" s="11">
        <f t="shared" si="86"/>
        <v>42181.189525462964</v>
      </c>
      <c r="V1091" s="11">
        <f t="shared" si="87"/>
        <v>42151.189525462964</v>
      </c>
      <c r="W1091">
        <f t="shared" ref="W1091:W1154" si="89">YEAR(V1091)</f>
        <v>2015</v>
      </c>
    </row>
    <row r="1092" spans="1:23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88"/>
        <v>3.8464497269020693E-4</v>
      </c>
      <c r="P1092" s="6">
        <f t="shared" si="85"/>
        <v>5</v>
      </c>
      <c r="Q1092" t="s">
        <v>8333</v>
      </c>
      <c r="R1092" t="s">
        <v>8334</v>
      </c>
      <c r="S1092">
        <v>1432873653</v>
      </c>
      <c r="T1092">
        <v>1430281653</v>
      </c>
      <c r="U1092" s="11">
        <f t="shared" si="86"/>
        <v>42153.185798611114</v>
      </c>
      <c r="V1092" s="11">
        <f t="shared" si="87"/>
        <v>42123.185798611114</v>
      </c>
      <c r="W1092">
        <f t="shared" si="89"/>
        <v>2015</v>
      </c>
    </row>
    <row r="1093" spans="1:23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88"/>
        <v>0.125</v>
      </c>
      <c r="P1093" s="6">
        <f t="shared" si="85"/>
        <v>12.5</v>
      </c>
      <c r="Q1093" t="s">
        <v>8333</v>
      </c>
      <c r="R1093" t="s">
        <v>8334</v>
      </c>
      <c r="S1093">
        <v>1460313672</v>
      </c>
      <c r="T1093">
        <v>1457725272</v>
      </c>
      <c r="U1093" s="11">
        <f t="shared" si="86"/>
        <v>42470.778611111105</v>
      </c>
      <c r="V1093" s="11">
        <f t="shared" si="87"/>
        <v>42440.820277777777</v>
      </c>
      <c r="W1093">
        <f t="shared" si="89"/>
        <v>2016</v>
      </c>
    </row>
    <row r="1094" spans="1:23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88"/>
        <v>1.0500000000000001E-2</v>
      </c>
      <c r="P1094" s="6">
        <f t="shared" si="85"/>
        <v>3</v>
      </c>
      <c r="Q1094" t="s">
        <v>8333</v>
      </c>
      <c r="R1094" t="s">
        <v>8334</v>
      </c>
      <c r="S1094">
        <v>1357432638</v>
      </c>
      <c r="T1094">
        <v>1354840638</v>
      </c>
      <c r="U1094" s="11">
        <f t="shared" si="86"/>
        <v>41280.025902777779</v>
      </c>
      <c r="V1094" s="11">
        <f t="shared" si="87"/>
        <v>41250.025902777779</v>
      </c>
      <c r="W1094">
        <f t="shared" si="89"/>
        <v>2012</v>
      </c>
    </row>
    <row r="1095" spans="1:23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88"/>
        <v>0.14083333333333334</v>
      </c>
      <c r="P1095" s="6">
        <f t="shared" si="85"/>
        <v>10.5625</v>
      </c>
      <c r="Q1095" t="s">
        <v>8333</v>
      </c>
      <c r="R1095" t="s">
        <v>8334</v>
      </c>
      <c r="S1095">
        <v>1455232937</v>
      </c>
      <c r="T1095">
        <v>1453936937</v>
      </c>
      <c r="U1095" s="11">
        <f t="shared" si="86"/>
        <v>42411.973807870367</v>
      </c>
      <c r="V1095" s="11">
        <f t="shared" si="87"/>
        <v>42396.973807870367</v>
      </c>
      <c r="W1095">
        <f t="shared" si="89"/>
        <v>2016</v>
      </c>
    </row>
    <row r="1096" spans="1:23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88"/>
        <v>0.18300055555555556</v>
      </c>
      <c r="P1096" s="6">
        <f t="shared" si="85"/>
        <v>122.00037037037038</v>
      </c>
      <c r="Q1096" t="s">
        <v>8333</v>
      </c>
      <c r="R1096" t="s">
        <v>8334</v>
      </c>
      <c r="S1096">
        <v>1318180033</v>
      </c>
      <c r="T1096">
        <v>1315588033</v>
      </c>
      <c r="U1096" s="11">
        <f t="shared" si="86"/>
        <v>40825.713344907403</v>
      </c>
      <c r="V1096" s="11">
        <f t="shared" si="87"/>
        <v>40795.713344907403</v>
      </c>
      <c r="W1096">
        <f t="shared" si="89"/>
        <v>2011</v>
      </c>
    </row>
    <row r="1097" spans="1:23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88"/>
        <v>5.0347999999999997E-2</v>
      </c>
      <c r="P1097" s="6">
        <f t="shared" si="85"/>
        <v>267.80851063829789</v>
      </c>
      <c r="Q1097" t="s">
        <v>8333</v>
      </c>
      <c r="R1097" t="s">
        <v>8334</v>
      </c>
      <c r="S1097">
        <v>1377867220</v>
      </c>
      <c r="T1097">
        <v>1375275220</v>
      </c>
      <c r="U1097" s="11">
        <f t="shared" si="86"/>
        <v>41516.537268518521</v>
      </c>
      <c r="V1097" s="11">
        <f t="shared" si="87"/>
        <v>41486.537268518521</v>
      </c>
      <c r="W1097">
        <f t="shared" si="89"/>
        <v>2013</v>
      </c>
    </row>
    <row r="1098" spans="1:23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88"/>
        <v>0.17933333333333334</v>
      </c>
      <c r="P1098" s="6">
        <f t="shared" si="85"/>
        <v>74.206896551724142</v>
      </c>
      <c r="Q1098" t="s">
        <v>8333</v>
      </c>
      <c r="R1098" t="s">
        <v>8334</v>
      </c>
      <c r="S1098">
        <v>1412393400</v>
      </c>
      <c r="T1098">
        <v>1409747154</v>
      </c>
      <c r="U1098" s="11">
        <f t="shared" si="86"/>
        <v>41916.145833333336</v>
      </c>
      <c r="V1098" s="11">
        <f t="shared" si="87"/>
        <v>41885.51798611111</v>
      </c>
      <c r="W1098">
        <f t="shared" si="89"/>
        <v>2014</v>
      </c>
    </row>
    <row r="1099" spans="1:23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88"/>
        <v>4.6999999999999999E-4</v>
      </c>
      <c r="P1099" s="6">
        <f t="shared" si="85"/>
        <v>6.7142857142857144</v>
      </c>
      <c r="Q1099" t="s">
        <v>8333</v>
      </c>
      <c r="R1099" t="s">
        <v>8334</v>
      </c>
      <c r="S1099">
        <v>1393786877</v>
      </c>
      <c r="T1099">
        <v>1390330877</v>
      </c>
      <c r="U1099" s="11">
        <f t="shared" si="86"/>
        <v>41700.792557870373</v>
      </c>
      <c r="V1099" s="11">
        <f t="shared" si="87"/>
        <v>41660.792557870373</v>
      </c>
      <c r="W1099">
        <f t="shared" si="89"/>
        <v>2014</v>
      </c>
    </row>
    <row r="1100" spans="1:23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88"/>
        <v>7.2120000000000004E-2</v>
      </c>
      <c r="P1100" s="6">
        <f t="shared" si="85"/>
        <v>81.954545454545453</v>
      </c>
      <c r="Q1100" t="s">
        <v>8333</v>
      </c>
      <c r="R1100" t="s">
        <v>8334</v>
      </c>
      <c r="S1100">
        <v>1397413095</v>
      </c>
      <c r="T1100">
        <v>1394821095</v>
      </c>
      <c r="U1100" s="11">
        <f t="shared" si="86"/>
        <v>41742.762673611112</v>
      </c>
      <c r="V1100" s="11">
        <f t="shared" si="87"/>
        <v>41712.762673611112</v>
      </c>
      <c r="W1100">
        <f t="shared" si="89"/>
        <v>2014</v>
      </c>
    </row>
    <row r="1101" spans="1:23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88"/>
        <v>5.0000000000000001E-3</v>
      </c>
      <c r="P1101" s="6">
        <f t="shared" si="85"/>
        <v>25</v>
      </c>
      <c r="Q1101" t="s">
        <v>8333</v>
      </c>
      <c r="R1101" t="s">
        <v>8334</v>
      </c>
      <c r="S1101">
        <v>1431547468</v>
      </c>
      <c r="T1101">
        <v>1428955468</v>
      </c>
      <c r="U1101" s="11">
        <f t="shared" si="86"/>
        <v>42137.836435185185</v>
      </c>
      <c r="V1101" s="11">
        <f t="shared" si="87"/>
        <v>42107.836435185185</v>
      </c>
      <c r="W1101">
        <f t="shared" si="89"/>
        <v>2015</v>
      </c>
    </row>
    <row r="1102" spans="1:23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88"/>
        <v>2.5000000000000001E-2</v>
      </c>
      <c r="P1102" s="6">
        <f t="shared" si="85"/>
        <v>10</v>
      </c>
      <c r="Q1102" t="s">
        <v>8333</v>
      </c>
      <c r="R1102" t="s">
        <v>8334</v>
      </c>
      <c r="S1102">
        <v>1455417571</v>
      </c>
      <c r="T1102">
        <v>1452825571</v>
      </c>
      <c r="U1102" s="11">
        <f t="shared" si="86"/>
        <v>42414.110775462963</v>
      </c>
      <c r="V1102" s="11">
        <f t="shared" si="87"/>
        <v>42384.110775462963</v>
      </c>
      <c r="W1102">
        <f t="shared" si="89"/>
        <v>2016</v>
      </c>
    </row>
    <row r="1103" spans="1:23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88"/>
        <v>4.0999999999999999E-4</v>
      </c>
      <c r="P1103" s="6">
        <f t="shared" si="85"/>
        <v>6.833333333333333</v>
      </c>
      <c r="Q1103" t="s">
        <v>8333</v>
      </c>
      <c r="R1103" t="s">
        <v>8334</v>
      </c>
      <c r="S1103">
        <v>1468519920</v>
      </c>
      <c r="T1103">
        <v>1466188338</v>
      </c>
      <c r="U1103" s="11">
        <f t="shared" si="86"/>
        <v>42565.758333333331</v>
      </c>
      <c r="V1103" s="11">
        <f t="shared" si="87"/>
        <v>42538.77243055556</v>
      </c>
      <c r="W1103">
        <f t="shared" si="89"/>
        <v>2016</v>
      </c>
    </row>
    <row r="1104" spans="1:23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88"/>
        <v>5.3124999999999999E-2</v>
      </c>
      <c r="P1104" s="6">
        <f t="shared" si="85"/>
        <v>17.708333333333332</v>
      </c>
      <c r="Q1104" t="s">
        <v>8333</v>
      </c>
      <c r="R1104" t="s">
        <v>8334</v>
      </c>
      <c r="S1104">
        <v>1386568740</v>
      </c>
      <c r="T1104">
        <v>1383095125</v>
      </c>
      <c r="U1104" s="11">
        <f t="shared" si="86"/>
        <v>41617.249305555553</v>
      </c>
      <c r="V1104" s="11">
        <f t="shared" si="87"/>
        <v>41577.045428240745</v>
      </c>
      <c r="W1104">
        <f t="shared" si="89"/>
        <v>2013</v>
      </c>
    </row>
    <row r="1105" spans="1:23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88"/>
        <v>1.6199999999999999E-2</v>
      </c>
      <c r="P1105" s="6">
        <f t="shared" si="85"/>
        <v>16.2</v>
      </c>
      <c r="Q1105" t="s">
        <v>8333</v>
      </c>
      <c r="R1105" t="s">
        <v>8334</v>
      </c>
      <c r="S1105">
        <v>1466227190</v>
      </c>
      <c r="T1105">
        <v>1461043190</v>
      </c>
      <c r="U1105" s="11">
        <f t="shared" si="86"/>
        <v>42539.22210648148</v>
      </c>
      <c r="V1105" s="11">
        <f t="shared" si="87"/>
        <v>42479.22210648148</v>
      </c>
      <c r="W1105">
        <f t="shared" si="89"/>
        <v>2016</v>
      </c>
    </row>
    <row r="1106" spans="1:23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88"/>
        <v>4.9516666666666667E-2</v>
      </c>
      <c r="P1106" s="6">
        <f t="shared" si="85"/>
        <v>80.297297297297291</v>
      </c>
      <c r="Q1106" t="s">
        <v>8333</v>
      </c>
      <c r="R1106" t="s">
        <v>8334</v>
      </c>
      <c r="S1106">
        <v>1402480221</v>
      </c>
      <c r="T1106">
        <v>1399888221</v>
      </c>
      <c r="U1106" s="11">
        <f t="shared" si="86"/>
        <v>41801.40996527778</v>
      </c>
      <c r="V1106" s="11">
        <f t="shared" si="87"/>
        <v>41771.40996527778</v>
      </c>
      <c r="W1106">
        <f t="shared" si="89"/>
        <v>2014</v>
      </c>
    </row>
    <row r="1107" spans="1:23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88"/>
        <v>1.5900000000000001E-3</v>
      </c>
      <c r="P1107" s="6">
        <f t="shared" ref="P1107:P1170" si="90">IFERROR(E1107/L1107,0)</f>
        <v>71.55</v>
      </c>
      <c r="Q1107" t="s">
        <v>8333</v>
      </c>
      <c r="R1107" t="s">
        <v>8334</v>
      </c>
      <c r="S1107">
        <v>1395627327</v>
      </c>
      <c r="T1107">
        <v>1393038927</v>
      </c>
      <c r="U1107" s="11">
        <f t="shared" si="86"/>
        <v>41722.0940625</v>
      </c>
      <c r="V1107" s="11">
        <f t="shared" si="87"/>
        <v>41692.135729166665</v>
      </c>
      <c r="W1107">
        <f t="shared" si="89"/>
        <v>2014</v>
      </c>
    </row>
    <row r="1108" spans="1:23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88"/>
        <v>0.41249999999999998</v>
      </c>
      <c r="P1108" s="6">
        <f t="shared" si="90"/>
        <v>23.571428571428573</v>
      </c>
      <c r="Q1108" t="s">
        <v>8333</v>
      </c>
      <c r="R1108" t="s">
        <v>8334</v>
      </c>
      <c r="S1108">
        <v>1333557975</v>
      </c>
      <c r="T1108">
        <v>1330969575</v>
      </c>
      <c r="U1108" s="11">
        <f t="shared" si="86"/>
        <v>41003.698784722219</v>
      </c>
      <c r="V1108" s="11">
        <f t="shared" si="87"/>
        <v>40973.740451388891</v>
      </c>
      <c r="W1108">
        <f t="shared" si="89"/>
        <v>2012</v>
      </c>
    </row>
    <row r="1109" spans="1:23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88"/>
        <v>0</v>
      </c>
      <c r="P1109" s="6">
        <f t="shared" si="90"/>
        <v>0</v>
      </c>
      <c r="Q1109" t="s">
        <v>8333</v>
      </c>
      <c r="R1109" t="s">
        <v>8334</v>
      </c>
      <c r="S1109">
        <v>1406148024</v>
      </c>
      <c r="T1109">
        <v>1403556024</v>
      </c>
      <c r="U1109" s="11">
        <f t="shared" si="86"/>
        <v>41843.861388888887</v>
      </c>
      <c r="V1109" s="11">
        <f t="shared" si="87"/>
        <v>41813.861388888887</v>
      </c>
      <c r="W1109">
        <f t="shared" si="89"/>
        <v>2014</v>
      </c>
    </row>
    <row r="1110" spans="1:23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88"/>
        <v>2.93E-2</v>
      </c>
      <c r="P1110" s="6">
        <f t="shared" si="90"/>
        <v>34.88095238095238</v>
      </c>
      <c r="Q1110" t="s">
        <v>8333</v>
      </c>
      <c r="R1110" t="s">
        <v>8334</v>
      </c>
      <c r="S1110">
        <v>1334326635</v>
      </c>
      <c r="T1110">
        <v>1329146235</v>
      </c>
      <c r="U1110" s="11">
        <f t="shared" si="86"/>
        <v>41012.595312500001</v>
      </c>
      <c r="V1110" s="11">
        <f t="shared" si="87"/>
        <v>40952.636979166666</v>
      </c>
      <c r="W1110">
        <f t="shared" si="89"/>
        <v>2012</v>
      </c>
    </row>
    <row r="1111" spans="1:23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88"/>
        <v>4.4999999999999997E-3</v>
      </c>
      <c r="P1111" s="6">
        <f t="shared" si="90"/>
        <v>15</v>
      </c>
      <c r="Q1111" t="s">
        <v>8333</v>
      </c>
      <c r="R1111" t="s">
        <v>8334</v>
      </c>
      <c r="S1111">
        <v>1479495790</v>
      </c>
      <c r="T1111">
        <v>1476900190</v>
      </c>
      <c r="U1111" s="11">
        <f t="shared" si="86"/>
        <v>42692.793865740736</v>
      </c>
      <c r="V1111" s="11">
        <f t="shared" si="87"/>
        <v>42662.752199074079</v>
      </c>
      <c r="W1111">
        <f t="shared" si="89"/>
        <v>2016</v>
      </c>
    </row>
    <row r="1112" spans="1:23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88"/>
        <v>5.1000000000000004E-3</v>
      </c>
      <c r="P1112" s="6">
        <f t="shared" si="90"/>
        <v>23.181818181818183</v>
      </c>
      <c r="Q1112" t="s">
        <v>8333</v>
      </c>
      <c r="R1112" t="s">
        <v>8334</v>
      </c>
      <c r="S1112">
        <v>1354919022</v>
      </c>
      <c r="T1112">
        <v>1352327022</v>
      </c>
      <c r="U1112" s="11">
        <f t="shared" si="86"/>
        <v>41250.933124999996</v>
      </c>
      <c r="V1112" s="11">
        <f t="shared" si="87"/>
        <v>41220.933124999996</v>
      </c>
      <c r="W1112">
        <f t="shared" si="89"/>
        <v>2012</v>
      </c>
    </row>
    <row r="1113" spans="1:23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88"/>
        <v>4.0000000000000002E-4</v>
      </c>
      <c r="P1113" s="6">
        <f t="shared" si="90"/>
        <v>1</v>
      </c>
      <c r="Q1113" t="s">
        <v>8333</v>
      </c>
      <c r="R1113" t="s">
        <v>8334</v>
      </c>
      <c r="S1113">
        <v>1452228790</v>
      </c>
      <c r="T1113">
        <v>1449636790</v>
      </c>
      <c r="U1113" s="11">
        <f t="shared" si="86"/>
        <v>42377.203587962969</v>
      </c>
      <c r="V1113" s="11">
        <f t="shared" si="87"/>
        <v>42347.203587962969</v>
      </c>
      <c r="W1113">
        <f t="shared" si="89"/>
        <v>2015</v>
      </c>
    </row>
    <row r="1114" spans="1:23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88"/>
        <v>0.35537409090909089</v>
      </c>
      <c r="P1114" s="6">
        <f t="shared" si="90"/>
        <v>100.23371794871794</v>
      </c>
      <c r="Q1114" t="s">
        <v>8333</v>
      </c>
      <c r="R1114" t="s">
        <v>8334</v>
      </c>
      <c r="S1114">
        <v>1421656200</v>
      </c>
      <c r="T1114">
        <v>1416507211</v>
      </c>
      <c r="U1114" s="11">
        <f t="shared" si="86"/>
        <v>42023.354166666672</v>
      </c>
      <c r="V1114" s="11">
        <f t="shared" si="87"/>
        <v>41963.759386574078</v>
      </c>
      <c r="W1114">
        <f t="shared" si="89"/>
        <v>2014</v>
      </c>
    </row>
    <row r="1115" spans="1:23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88"/>
        <v>5.0000000000000001E-3</v>
      </c>
      <c r="P1115" s="6">
        <f t="shared" si="90"/>
        <v>5</v>
      </c>
      <c r="Q1115" t="s">
        <v>8333</v>
      </c>
      <c r="R1115" t="s">
        <v>8334</v>
      </c>
      <c r="S1115">
        <v>1408058820</v>
      </c>
      <c r="T1115">
        <v>1405466820</v>
      </c>
      <c r="U1115" s="11">
        <f t="shared" si="86"/>
        <v>41865.977083333331</v>
      </c>
      <c r="V1115" s="11">
        <f t="shared" si="87"/>
        <v>41835.977083333331</v>
      </c>
      <c r="W1115">
        <f t="shared" si="89"/>
        <v>2014</v>
      </c>
    </row>
    <row r="1116" spans="1:23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88"/>
        <v>1.6666666666666668E-3</v>
      </c>
      <c r="P1116" s="6">
        <f t="shared" si="90"/>
        <v>3.3333333333333335</v>
      </c>
      <c r="Q1116" t="s">
        <v>8333</v>
      </c>
      <c r="R1116" t="s">
        <v>8334</v>
      </c>
      <c r="S1116">
        <v>1381306687</v>
      </c>
      <c r="T1116">
        <v>1378714687</v>
      </c>
      <c r="U1116" s="11">
        <f t="shared" si="86"/>
        <v>41556.345914351856</v>
      </c>
      <c r="V1116" s="11">
        <f t="shared" si="87"/>
        <v>41526.345914351856</v>
      </c>
      <c r="W1116">
        <f t="shared" si="89"/>
        <v>2013</v>
      </c>
    </row>
    <row r="1117" spans="1:23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88"/>
        <v>1.325E-3</v>
      </c>
      <c r="P1117" s="6">
        <f t="shared" si="90"/>
        <v>13.25</v>
      </c>
      <c r="Q1117" t="s">
        <v>8333</v>
      </c>
      <c r="R1117" t="s">
        <v>8334</v>
      </c>
      <c r="S1117">
        <v>1459352495</v>
      </c>
      <c r="T1117">
        <v>1456764095</v>
      </c>
      <c r="U1117" s="11">
        <f t="shared" si="86"/>
        <v>42459.653877314813</v>
      </c>
      <c r="V1117" s="11">
        <f t="shared" si="87"/>
        <v>42429.695543981477</v>
      </c>
      <c r="W1117">
        <f t="shared" si="89"/>
        <v>2016</v>
      </c>
    </row>
    <row r="1118" spans="1:23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88"/>
        <v>3.5704000000000004E-4</v>
      </c>
      <c r="P1118" s="6">
        <f t="shared" si="90"/>
        <v>17.852</v>
      </c>
      <c r="Q1118" t="s">
        <v>8333</v>
      </c>
      <c r="R1118" t="s">
        <v>8334</v>
      </c>
      <c r="S1118">
        <v>1339273208</v>
      </c>
      <c r="T1118">
        <v>1334089208</v>
      </c>
      <c r="U1118" s="11">
        <f t="shared" si="86"/>
        <v>41069.847314814811</v>
      </c>
      <c r="V1118" s="11">
        <f t="shared" si="87"/>
        <v>41009.847314814811</v>
      </c>
      <c r="W1118">
        <f t="shared" si="89"/>
        <v>2012</v>
      </c>
    </row>
    <row r="1119" spans="1:23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88"/>
        <v>8.3000000000000004E-2</v>
      </c>
      <c r="P1119" s="6">
        <f t="shared" si="90"/>
        <v>10.375</v>
      </c>
      <c r="Q1119" t="s">
        <v>8333</v>
      </c>
      <c r="R1119" t="s">
        <v>8334</v>
      </c>
      <c r="S1119">
        <v>1451053313</v>
      </c>
      <c r="T1119">
        <v>1448461313</v>
      </c>
      <c r="U1119" s="11">
        <f t="shared" si="86"/>
        <v>42363.598530092597</v>
      </c>
      <c r="V1119" s="11">
        <f t="shared" si="87"/>
        <v>42333.598530092597</v>
      </c>
      <c r="W1119">
        <f t="shared" si="89"/>
        <v>2015</v>
      </c>
    </row>
    <row r="1120" spans="1:23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88"/>
        <v>2.4222222222222221E-2</v>
      </c>
      <c r="P1120" s="6">
        <f t="shared" si="90"/>
        <v>36.333333333333336</v>
      </c>
      <c r="Q1120" t="s">
        <v>8333</v>
      </c>
      <c r="R1120" t="s">
        <v>8334</v>
      </c>
      <c r="S1120">
        <v>1396666779</v>
      </c>
      <c r="T1120">
        <v>1394078379</v>
      </c>
      <c r="U1120" s="11">
        <f t="shared" si="86"/>
        <v>41734.124756944446</v>
      </c>
      <c r="V1120" s="11">
        <f t="shared" si="87"/>
        <v>41704.16642361111</v>
      </c>
      <c r="W1120">
        <f t="shared" si="89"/>
        <v>2014</v>
      </c>
    </row>
    <row r="1121" spans="1:23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88"/>
        <v>2.3809523809523812E-3</v>
      </c>
      <c r="P1121" s="6">
        <f t="shared" si="90"/>
        <v>5</v>
      </c>
      <c r="Q1121" t="s">
        <v>8333</v>
      </c>
      <c r="R1121" t="s">
        <v>8334</v>
      </c>
      <c r="S1121">
        <v>1396810864</v>
      </c>
      <c r="T1121">
        <v>1395687664</v>
      </c>
      <c r="U1121" s="11">
        <f t="shared" si="86"/>
        <v>41735.792407407411</v>
      </c>
      <c r="V1121" s="11">
        <f t="shared" si="87"/>
        <v>41722.792407407411</v>
      </c>
      <c r="W1121">
        <f t="shared" si="89"/>
        <v>2014</v>
      </c>
    </row>
    <row r="1122" spans="1:23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88"/>
        <v>0</v>
      </c>
      <c r="P1122" s="6">
        <f t="shared" si="90"/>
        <v>0</v>
      </c>
      <c r="Q1122" t="s">
        <v>8333</v>
      </c>
      <c r="R1122" t="s">
        <v>8334</v>
      </c>
      <c r="S1122">
        <v>1319835400</v>
      </c>
      <c r="T1122">
        <v>1315947400</v>
      </c>
      <c r="U1122" s="11">
        <f t="shared" si="86"/>
        <v>40844.872685185182</v>
      </c>
      <c r="V1122" s="11">
        <f t="shared" si="87"/>
        <v>40799.872685185182</v>
      </c>
      <c r="W1122">
        <f t="shared" si="89"/>
        <v>2011</v>
      </c>
    </row>
    <row r="1123" spans="1:23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88"/>
        <v>1.16E-4</v>
      </c>
      <c r="P1123" s="6">
        <f t="shared" si="90"/>
        <v>5.8</v>
      </c>
      <c r="Q1123" t="s">
        <v>8333</v>
      </c>
      <c r="R1123" t="s">
        <v>8334</v>
      </c>
      <c r="S1123">
        <v>1457904316</v>
      </c>
      <c r="T1123">
        <v>1455315916</v>
      </c>
      <c r="U1123" s="11">
        <f t="shared" si="86"/>
        <v>42442.892546296294</v>
      </c>
      <c r="V1123" s="11">
        <f t="shared" si="87"/>
        <v>42412.934212962966</v>
      </c>
      <c r="W1123">
        <f t="shared" si="89"/>
        <v>2016</v>
      </c>
    </row>
    <row r="1124" spans="1:23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88"/>
        <v>0</v>
      </c>
      <c r="P1124" s="6">
        <f t="shared" si="90"/>
        <v>0</v>
      </c>
      <c r="Q1124" t="s">
        <v>8333</v>
      </c>
      <c r="R1124" t="s">
        <v>8334</v>
      </c>
      <c r="S1124">
        <v>1369932825</v>
      </c>
      <c r="T1124">
        <v>1368723225</v>
      </c>
      <c r="U1124" s="11">
        <f t="shared" si="86"/>
        <v>41424.703993055555</v>
      </c>
      <c r="V1124" s="11">
        <f t="shared" si="87"/>
        <v>41410.703993055555</v>
      </c>
      <c r="W1124">
        <f t="shared" si="89"/>
        <v>2013</v>
      </c>
    </row>
    <row r="1125" spans="1:23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88"/>
        <v>2.2000000000000001E-3</v>
      </c>
      <c r="P1125" s="6">
        <f t="shared" si="90"/>
        <v>3.6666666666666665</v>
      </c>
      <c r="Q1125" t="s">
        <v>8333</v>
      </c>
      <c r="R1125" t="s">
        <v>8334</v>
      </c>
      <c r="S1125">
        <v>1397910848</v>
      </c>
      <c r="T1125">
        <v>1395318848</v>
      </c>
      <c r="U1125" s="11">
        <f t="shared" si="86"/>
        <v>41748.5237037037</v>
      </c>
      <c r="V1125" s="11">
        <f t="shared" si="87"/>
        <v>41718.5237037037</v>
      </c>
      <c r="W1125">
        <f t="shared" si="89"/>
        <v>2014</v>
      </c>
    </row>
    <row r="1126" spans="1:23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88"/>
        <v>4.7222222222222223E-3</v>
      </c>
      <c r="P1126" s="6">
        <f t="shared" si="90"/>
        <v>60.714285714285715</v>
      </c>
      <c r="Q1126" t="s">
        <v>8333</v>
      </c>
      <c r="R1126" t="s">
        <v>8335</v>
      </c>
      <c r="S1126">
        <v>1430409651</v>
      </c>
      <c r="T1126">
        <v>1427817651</v>
      </c>
      <c r="U1126" s="11">
        <f t="shared" si="86"/>
        <v>42124.667256944449</v>
      </c>
      <c r="V1126" s="11">
        <f t="shared" si="87"/>
        <v>42094.667256944449</v>
      </c>
      <c r="W1126">
        <f t="shared" si="89"/>
        <v>2015</v>
      </c>
    </row>
    <row r="1127" spans="1:23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88"/>
        <v>0</v>
      </c>
      <c r="P1127" s="6">
        <f t="shared" si="90"/>
        <v>0</v>
      </c>
      <c r="Q1127" t="s">
        <v>8333</v>
      </c>
      <c r="R1127" t="s">
        <v>8335</v>
      </c>
      <c r="S1127">
        <v>1443193130</v>
      </c>
      <c r="T1127">
        <v>1438009130</v>
      </c>
      <c r="U1127" s="11">
        <f t="shared" si="86"/>
        <v>42272.624189814815</v>
      </c>
      <c r="V1127" s="11">
        <f t="shared" si="87"/>
        <v>42212.624189814815</v>
      </c>
      <c r="W1127">
        <f t="shared" si="89"/>
        <v>2015</v>
      </c>
    </row>
    <row r="1128" spans="1:23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88"/>
        <v>5.0000000000000001E-3</v>
      </c>
      <c r="P1128" s="6">
        <f t="shared" si="90"/>
        <v>5</v>
      </c>
      <c r="Q1128" t="s">
        <v>8333</v>
      </c>
      <c r="R1128" t="s">
        <v>8335</v>
      </c>
      <c r="S1128">
        <v>1468482694</v>
      </c>
      <c r="T1128">
        <v>1465890694</v>
      </c>
      <c r="U1128" s="11">
        <f t="shared" si="86"/>
        <v>42565.327476851846</v>
      </c>
      <c r="V1128" s="11">
        <f t="shared" si="87"/>
        <v>42535.327476851846</v>
      </c>
      <c r="W1128">
        <f t="shared" si="89"/>
        <v>2016</v>
      </c>
    </row>
    <row r="1129" spans="1:23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88"/>
        <v>1.6714285714285713E-2</v>
      </c>
      <c r="P1129" s="6">
        <f t="shared" si="90"/>
        <v>25.434782608695652</v>
      </c>
      <c r="Q1129" t="s">
        <v>8333</v>
      </c>
      <c r="R1129" t="s">
        <v>8335</v>
      </c>
      <c r="S1129">
        <v>1416000600</v>
      </c>
      <c r="T1129">
        <v>1413318600</v>
      </c>
      <c r="U1129" s="11">
        <f t="shared" si="86"/>
        <v>41957.895833333328</v>
      </c>
      <c r="V1129" s="11">
        <f t="shared" si="87"/>
        <v>41926.854166666664</v>
      </c>
      <c r="W1129">
        <f t="shared" si="89"/>
        <v>2014</v>
      </c>
    </row>
    <row r="1130" spans="1:23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88"/>
        <v>1E-3</v>
      </c>
      <c r="P1130" s="6">
        <f t="shared" si="90"/>
        <v>1</v>
      </c>
      <c r="Q1130" t="s">
        <v>8333</v>
      </c>
      <c r="R1130" t="s">
        <v>8335</v>
      </c>
      <c r="S1130">
        <v>1407425717</v>
      </c>
      <c r="T1130">
        <v>1404833717</v>
      </c>
      <c r="U1130" s="11">
        <f t="shared" si="86"/>
        <v>41858.649502314816</v>
      </c>
      <c r="V1130" s="11">
        <f t="shared" si="87"/>
        <v>41828.649502314816</v>
      </c>
      <c r="W1130">
        <f t="shared" si="89"/>
        <v>2014</v>
      </c>
    </row>
    <row r="1131" spans="1:23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88"/>
        <v>1.0499999999999999E-3</v>
      </c>
      <c r="P1131" s="6">
        <f t="shared" si="90"/>
        <v>10.5</v>
      </c>
      <c r="Q1131" t="s">
        <v>8333</v>
      </c>
      <c r="R1131" t="s">
        <v>8335</v>
      </c>
      <c r="S1131">
        <v>1465107693</v>
      </c>
      <c r="T1131">
        <v>1462515693</v>
      </c>
      <c r="U1131" s="11">
        <f t="shared" si="86"/>
        <v>42526.264965277776</v>
      </c>
      <c r="V1131" s="11">
        <f t="shared" si="87"/>
        <v>42496.264965277776</v>
      </c>
      <c r="W1131">
        <f t="shared" si="89"/>
        <v>2016</v>
      </c>
    </row>
    <row r="1132" spans="1:23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88"/>
        <v>2.2000000000000001E-3</v>
      </c>
      <c r="P1132" s="6">
        <f t="shared" si="90"/>
        <v>3.6666666666666665</v>
      </c>
      <c r="Q1132" t="s">
        <v>8333</v>
      </c>
      <c r="R1132" t="s">
        <v>8335</v>
      </c>
      <c r="S1132">
        <v>1416963300</v>
      </c>
      <c r="T1132">
        <v>1411775700</v>
      </c>
      <c r="U1132" s="11">
        <f t="shared" si="86"/>
        <v>41969.038194444445</v>
      </c>
      <c r="V1132" s="11">
        <f t="shared" si="87"/>
        <v>41908.996527777781</v>
      </c>
      <c r="W1132">
        <f t="shared" si="89"/>
        <v>2014</v>
      </c>
    </row>
    <row r="1133" spans="1:23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88"/>
        <v>0</v>
      </c>
      <c r="P1133" s="6">
        <f t="shared" si="90"/>
        <v>0</v>
      </c>
      <c r="Q1133" t="s">
        <v>8333</v>
      </c>
      <c r="R1133" t="s">
        <v>8335</v>
      </c>
      <c r="S1133">
        <v>1450993668</v>
      </c>
      <c r="T1133">
        <v>1448401668</v>
      </c>
      <c r="U1133" s="11">
        <f t="shared" si="86"/>
        <v>42362.908194444448</v>
      </c>
      <c r="V1133" s="11">
        <f t="shared" si="87"/>
        <v>42332.908194444448</v>
      </c>
      <c r="W1133">
        <f t="shared" si="89"/>
        <v>2015</v>
      </c>
    </row>
    <row r="1134" spans="1:23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88"/>
        <v>0.14380000000000001</v>
      </c>
      <c r="P1134" s="6">
        <f t="shared" si="90"/>
        <v>110.61538461538461</v>
      </c>
      <c r="Q1134" t="s">
        <v>8333</v>
      </c>
      <c r="R1134" t="s">
        <v>8335</v>
      </c>
      <c r="S1134">
        <v>1483238771</v>
      </c>
      <c r="T1134">
        <v>1480646771</v>
      </c>
      <c r="U1134" s="11">
        <f t="shared" si="86"/>
        <v>42736.115405092598</v>
      </c>
      <c r="V1134" s="11">
        <f t="shared" si="87"/>
        <v>42706.115405092598</v>
      </c>
      <c r="W1134">
        <f t="shared" si="89"/>
        <v>2016</v>
      </c>
    </row>
    <row r="1135" spans="1:23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88"/>
        <v>6.6666666666666671E-3</v>
      </c>
      <c r="P1135" s="6">
        <f t="shared" si="90"/>
        <v>20</v>
      </c>
      <c r="Q1135" t="s">
        <v>8333</v>
      </c>
      <c r="R1135" t="s">
        <v>8335</v>
      </c>
      <c r="S1135">
        <v>1406799981</v>
      </c>
      <c r="T1135">
        <v>1404207981</v>
      </c>
      <c r="U1135" s="11">
        <f t="shared" si="86"/>
        <v>41851.407187500001</v>
      </c>
      <c r="V1135" s="11">
        <f t="shared" si="87"/>
        <v>41821.407187500001</v>
      </c>
      <c r="W1135">
        <f t="shared" si="89"/>
        <v>2014</v>
      </c>
    </row>
    <row r="1136" spans="1:23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88"/>
        <v>4.0000000000000003E-5</v>
      </c>
      <c r="P1136" s="6">
        <f t="shared" si="90"/>
        <v>1</v>
      </c>
      <c r="Q1136" t="s">
        <v>8333</v>
      </c>
      <c r="R1136" t="s">
        <v>8335</v>
      </c>
      <c r="S1136">
        <v>1417235580</v>
      </c>
      <c r="T1136">
        <v>1416034228</v>
      </c>
      <c r="U1136" s="11">
        <f t="shared" si="86"/>
        <v>41972.189583333333</v>
      </c>
      <c r="V1136" s="11">
        <f t="shared" si="87"/>
        <v>41958.285046296296</v>
      </c>
      <c r="W1136">
        <f t="shared" si="89"/>
        <v>2014</v>
      </c>
    </row>
    <row r="1137" spans="1:23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88"/>
        <v>0.05</v>
      </c>
      <c r="P1137" s="6">
        <f t="shared" si="90"/>
        <v>50</v>
      </c>
      <c r="Q1137" t="s">
        <v>8333</v>
      </c>
      <c r="R1137" t="s">
        <v>8335</v>
      </c>
      <c r="S1137">
        <v>1470527094</v>
      </c>
      <c r="T1137">
        <v>1467935094</v>
      </c>
      <c r="U1137" s="11">
        <f t="shared" si="86"/>
        <v>42588.989513888882</v>
      </c>
      <c r="V1137" s="11">
        <f t="shared" si="87"/>
        <v>42558.989513888882</v>
      </c>
      <c r="W1137">
        <f t="shared" si="89"/>
        <v>2016</v>
      </c>
    </row>
    <row r="1138" spans="1:23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88"/>
        <v>6.4439140811455853E-2</v>
      </c>
      <c r="P1138" s="6">
        <f t="shared" si="90"/>
        <v>45</v>
      </c>
      <c r="Q1138" t="s">
        <v>8333</v>
      </c>
      <c r="R1138" t="s">
        <v>8335</v>
      </c>
      <c r="S1138">
        <v>1450541229</v>
      </c>
      <c r="T1138">
        <v>1447949229</v>
      </c>
      <c r="U1138" s="11">
        <f t="shared" si="86"/>
        <v>42357.671631944439</v>
      </c>
      <c r="V1138" s="11">
        <f t="shared" si="87"/>
        <v>42327.671631944439</v>
      </c>
      <c r="W1138">
        <f t="shared" si="89"/>
        <v>2015</v>
      </c>
    </row>
    <row r="1139" spans="1:23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88"/>
        <v>0.39500000000000002</v>
      </c>
      <c r="P1139" s="6">
        <f t="shared" si="90"/>
        <v>253.2051282051282</v>
      </c>
      <c r="Q1139" t="s">
        <v>8333</v>
      </c>
      <c r="R1139" t="s">
        <v>8335</v>
      </c>
      <c r="S1139">
        <v>1461440421</v>
      </c>
      <c r="T1139">
        <v>1458848421</v>
      </c>
      <c r="U1139" s="11">
        <f t="shared" si="86"/>
        <v>42483.819687499999</v>
      </c>
      <c r="V1139" s="11">
        <f t="shared" si="87"/>
        <v>42453.819687499999</v>
      </c>
      <c r="W1139">
        <f t="shared" si="89"/>
        <v>2016</v>
      </c>
    </row>
    <row r="1140" spans="1:23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88"/>
        <v>3.5714285714285713E-3</v>
      </c>
      <c r="P1140" s="6">
        <f t="shared" si="90"/>
        <v>31.25</v>
      </c>
      <c r="Q1140" t="s">
        <v>8333</v>
      </c>
      <c r="R1140" t="s">
        <v>8335</v>
      </c>
      <c r="S1140">
        <v>1485035131</v>
      </c>
      <c r="T1140">
        <v>1483307131</v>
      </c>
      <c r="U1140" s="11">
        <f t="shared" si="86"/>
        <v>42756.9066087963</v>
      </c>
      <c r="V1140" s="11">
        <f t="shared" si="87"/>
        <v>42736.9066087963</v>
      </c>
      <c r="W1140">
        <f t="shared" si="89"/>
        <v>2017</v>
      </c>
    </row>
    <row r="1141" spans="1:23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88"/>
        <v>6.2500000000000001E-4</v>
      </c>
      <c r="P1141" s="6">
        <f t="shared" si="90"/>
        <v>5</v>
      </c>
      <c r="Q1141" t="s">
        <v>8333</v>
      </c>
      <c r="R1141" t="s">
        <v>8335</v>
      </c>
      <c r="S1141">
        <v>1420100426</v>
      </c>
      <c r="T1141">
        <v>1417508426</v>
      </c>
      <c r="U1141" s="11">
        <f t="shared" si="86"/>
        <v>42005.347523148142</v>
      </c>
      <c r="V1141" s="11">
        <f t="shared" si="87"/>
        <v>41975.347523148142</v>
      </c>
      <c r="W1141">
        <f t="shared" si="89"/>
        <v>2014</v>
      </c>
    </row>
    <row r="1142" spans="1:23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88"/>
        <v>0</v>
      </c>
      <c r="P1142" s="6">
        <f t="shared" si="90"/>
        <v>0</v>
      </c>
      <c r="Q1142" t="s">
        <v>8333</v>
      </c>
      <c r="R1142" t="s">
        <v>8335</v>
      </c>
      <c r="S1142">
        <v>1438859121</v>
      </c>
      <c r="T1142">
        <v>1436267121</v>
      </c>
      <c r="U1142" s="11">
        <f t="shared" si="86"/>
        <v>42222.462048611109</v>
      </c>
      <c r="V1142" s="11">
        <f t="shared" si="87"/>
        <v>42192.462048611109</v>
      </c>
      <c r="W1142">
        <f t="shared" si="89"/>
        <v>2015</v>
      </c>
    </row>
    <row r="1143" spans="1:23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88"/>
        <v>0</v>
      </c>
      <c r="P1143" s="6">
        <f t="shared" si="90"/>
        <v>0</v>
      </c>
      <c r="Q1143" t="s">
        <v>8333</v>
      </c>
      <c r="R1143" t="s">
        <v>8335</v>
      </c>
      <c r="S1143">
        <v>1436460450</v>
      </c>
      <c r="T1143">
        <v>1433868450</v>
      </c>
      <c r="U1143" s="11">
        <f t="shared" si="86"/>
        <v>42194.699652777781</v>
      </c>
      <c r="V1143" s="11">
        <f t="shared" si="87"/>
        <v>42164.699652777781</v>
      </c>
      <c r="W1143">
        <f t="shared" si="89"/>
        <v>2015</v>
      </c>
    </row>
    <row r="1144" spans="1:23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88"/>
        <v>0</v>
      </c>
      <c r="P1144" s="6">
        <f t="shared" si="90"/>
        <v>0</v>
      </c>
      <c r="Q1144" t="s">
        <v>8333</v>
      </c>
      <c r="R1144" t="s">
        <v>8335</v>
      </c>
      <c r="S1144">
        <v>1424131727</v>
      </c>
      <c r="T1144">
        <v>1421539727</v>
      </c>
      <c r="U1144" s="11">
        <f t="shared" si="86"/>
        <v>42052.006099537044</v>
      </c>
      <c r="V1144" s="11">
        <f t="shared" si="87"/>
        <v>42022.006099537044</v>
      </c>
      <c r="W1144">
        <f t="shared" si="89"/>
        <v>2015</v>
      </c>
    </row>
    <row r="1145" spans="1:23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88"/>
        <v>4.1333333333333335E-3</v>
      </c>
      <c r="P1145" s="6">
        <f t="shared" si="90"/>
        <v>23.25</v>
      </c>
      <c r="Q1145" t="s">
        <v>8333</v>
      </c>
      <c r="R1145" t="s">
        <v>8335</v>
      </c>
      <c r="S1145">
        <v>1450327126</v>
      </c>
      <c r="T1145">
        <v>1447735126</v>
      </c>
      <c r="U1145" s="11">
        <f t="shared" si="86"/>
        <v>42355.19358796296</v>
      </c>
      <c r="V1145" s="11">
        <f t="shared" si="87"/>
        <v>42325.19358796296</v>
      </c>
      <c r="W1145">
        <f t="shared" si="89"/>
        <v>2015</v>
      </c>
    </row>
    <row r="1146" spans="1:23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88"/>
        <v>0</v>
      </c>
      <c r="P1146" s="6">
        <f t="shared" si="90"/>
        <v>0</v>
      </c>
      <c r="Q1146" t="s">
        <v>8336</v>
      </c>
      <c r="R1146" t="s">
        <v>8337</v>
      </c>
      <c r="S1146">
        <v>1430281320</v>
      </c>
      <c r="T1146">
        <v>1427689320</v>
      </c>
      <c r="U1146" s="11">
        <f t="shared" si="86"/>
        <v>42123.181944444441</v>
      </c>
      <c r="V1146" s="11">
        <f t="shared" si="87"/>
        <v>42093.181944444441</v>
      </c>
      <c r="W1146">
        <f t="shared" si="89"/>
        <v>2015</v>
      </c>
    </row>
    <row r="1147" spans="1:23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88"/>
        <v>1.25E-3</v>
      </c>
      <c r="P1147" s="6">
        <f t="shared" si="90"/>
        <v>100</v>
      </c>
      <c r="Q1147" t="s">
        <v>8336</v>
      </c>
      <c r="R1147" t="s">
        <v>8337</v>
      </c>
      <c r="S1147">
        <v>1412272592</v>
      </c>
      <c r="T1147">
        <v>1407088592</v>
      </c>
      <c r="U1147" s="11">
        <f t="shared" si="86"/>
        <v>41914.747592592597</v>
      </c>
      <c r="V1147" s="11">
        <f t="shared" si="87"/>
        <v>41854.747592592597</v>
      </c>
      <c r="W1147">
        <f t="shared" si="89"/>
        <v>2014</v>
      </c>
    </row>
    <row r="1148" spans="1:23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88"/>
        <v>8.8333333333333333E-2</v>
      </c>
      <c r="P1148" s="6">
        <f t="shared" si="90"/>
        <v>44.166666666666664</v>
      </c>
      <c r="Q1148" t="s">
        <v>8336</v>
      </c>
      <c r="R1148" t="s">
        <v>8337</v>
      </c>
      <c r="S1148">
        <v>1399071173</v>
      </c>
      <c r="T1148">
        <v>1395787973</v>
      </c>
      <c r="U1148" s="11">
        <f t="shared" si="86"/>
        <v>41761.9533912037</v>
      </c>
      <c r="V1148" s="11">
        <f t="shared" si="87"/>
        <v>41723.9533912037</v>
      </c>
      <c r="W1148">
        <f t="shared" si="89"/>
        <v>2014</v>
      </c>
    </row>
    <row r="1149" spans="1:23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88"/>
        <v>0</v>
      </c>
      <c r="P1149" s="6">
        <f t="shared" si="90"/>
        <v>0</v>
      </c>
      <c r="Q1149" t="s">
        <v>8336</v>
      </c>
      <c r="R1149" t="s">
        <v>8337</v>
      </c>
      <c r="S1149">
        <v>1413760783</v>
      </c>
      <c r="T1149">
        <v>1408576783</v>
      </c>
      <c r="U1149" s="11">
        <f t="shared" si="86"/>
        <v>41931.972025462965</v>
      </c>
      <c r="V1149" s="11">
        <f t="shared" si="87"/>
        <v>41871.972025462965</v>
      </c>
      <c r="W1149">
        <f t="shared" si="89"/>
        <v>2014</v>
      </c>
    </row>
    <row r="1150" spans="1:23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88"/>
        <v>4.8666666666666667E-3</v>
      </c>
      <c r="P1150" s="6">
        <f t="shared" si="90"/>
        <v>24.333333333333332</v>
      </c>
      <c r="Q1150" t="s">
        <v>8336</v>
      </c>
      <c r="R1150" t="s">
        <v>8337</v>
      </c>
      <c r="S1150">
        <v>1480568781</v>
      </c>
      <c r="T1150">
        <v>1477973181</v>
      </c>
      <c r="U1150" s="11">
        <f t="shared" si="86"/>
        <v>42705.212743055556</v>
      </c>
      <c r="V1150" s="11">
        <f t="shared" si="87"/>
        <v>42675.171076388884</v>
      </c>
      <c r="W1150">
        <f t="shared" si="89"/>
        <v>2016</v>
      </c>
    </row>
    <row r="1151" spans="1:23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88"/>
        <v>1.5E-3</v>
      </c>
      <c r="P1151" s="6">
        <f t="shared" si="90"/>
        <v>37.5</v>
      </c>
      <c r="Q1151" t="s">
        <v>8336</v>
      </c>
      <c r="R1151" t="s">
        <v>8337</v>
      </c>
      <c r="S1151">
        <v>1466096566</v>
      </c>
      <c r="T1151">
        <v>1463504566</v>
      </c>
      <c r="U1151" s="11">
        <f t="shared" si="86"/>
        <v>42537.71025462963</v>
      </c>
      <c r="V1151" s="11">
        <f t="shared" si="87"/>
        <v>42507.71025462963</v>
      </c>
      <c r="W1151">
        <f t="shared" si="89"/>
        <v>2016</v>
      </c>
    </row>
    <row r="1152" spans="1:23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88"/>
        <v>0.1008</v>
      </c>
      <c r="P1152" s="6">
        <f t="shared" si="90"/>
        <v>42</v>
      </c>
      <c r="Q1152" t="s">
        <v>8336</v>
      </c>
      <c r="R1152" t="s">
        <v>8337</v>
      </c>
      <c r="S1152">
        <v>1452293675</v>
      </c>
      <c r="T1152">
        <v>1447109675</v>
      </c>
      <c r="U1152" s="11">
        <f t="shared" si="86"/>
        <v>42377.954571759255</v>
      </c>
      <c r="V1152" s="11">
        <f t="shared" si="87"/>
        <v>42317.954571759255</v>
      </c>
      <c r="W1152">
        <f t="shared" si="89"/>
        <v>2015</v>
      </c>
    </row>
    <row r="1153" spans="1:23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88"/>
        <v>0</v>
      </c>
      <c r="P1153" s="6">
        <f t="shared" si="90"/>
        <v>0</v>
      </c>
      <c r="Q1153" t="s">
        <v>8336</v>
      </c>
      <c r="R1153" t="s">
        <v>8337</v>
      </c>
      <c r="S1153">
        <v>1441592863</v>
      </c>
      <c r="T1153">
        <v>1439000863</v>
      </c>
      <c r="U1153" s="11">
        <f t="shared" si="86"/>
        <v>42254.102581018517</v>
      </c>
      <c r="V1153" s="11">
        <f t="shared" si="87"/>
        <v>42224.102581018517</v>
      </c>
      <c r="W1153">
        <f t="shared" si="89"/>
        <v>2015</v>
      </c>
    </row>
    <row r="1154" spans="1:23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88"/>
        <v>5.6937500000000002E-2</v>
      </c>
      <c r="P1154" s="6">
        <f t="shared" si="90"/>
        <v>60.733333333333334</v>
      </c>
      <c r="Q1154" t="s">
        <v>8336</v>
      </c>
      <c r="R1154" t="s">
        <v>8337</v>
      </c>
      <c r="S1154">
        <v>1431709312</v>
      </c>
      <c r="T1154">
        <v>1429117312</v>
      </c>
      <c r="U1154" s="11">
        <f t="shared" ref="U1154:U1217" si="91">(((S1154/60)/60)/24)+DATE(1970,1,1)</f>
        <v>42139.709629629629</v>
      </c>
      <c r="V1154" s="11">
        <f t="shared" ref="V1154:V1217" si="92">(((T1154/60)/60)/24)+DATE(1970,1,1)</f>
        <v>42109.709629629629</v>
      </c>
      <c r="W1154">
        <f t="shared" si="89"/>
        <v>2015</v>
      </c>
    </row>
    <row r="1155" spans="1:23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93">E1155/D1155</f>
        <v>6.2500000000000003E-3</v>
      </c>
      <c r="P1155" s="6">
        <f t="shared" si="90"/>
        <v>50</v>
      </c>
      <c r="Q1155" t="s">
        <v>8336</v>
      </c>
      <c r="R1155" t="s">
        <v>8337</v>
      </c>
      <c r="S1155">
        <v>1434647305</v>
      </c>
      <c r="T1155">
        <v>1432055305</v>
      </c>
      <c r="U1155" s="11">
        <f t="shared" si="91"/>
        <v>42173.714178240742</v>
      </c>
      <c r="V1155" s="11">
        <f t="shared" si="92"/>
        <v>42143.714178240742</v>
      </c>
      <c r="W1155">
        <f t="shared" ref="W1155:W1218" si="94">YEAR(V1155)</f>
        <v>2015</v>
      </c>
    </row>
    <row r="1156" spans="1:23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93"/>
        <v>6.5000000000000002E-2</v>
      </c>
      <c r="P1156" s="6">
        <f t="shared" si="90"/>
        <v>108.33333333333333</v>
      </c>
      <c r="Q1156" t="s">
        <v>8336</v>
      </c>
      <c r="R1156" t="s">
        <v>8337</v>
      </c>
      <c r="S1156">
        <v>1441507006</v>
      </c>
      <c r="T1156">
        <v>1438915006</v>
      </c>
      <c r="U1156" s="11">
        <f t="shared" si="91"/>
        <v>42253.108865740738</v>
      </c>
      <c r="V1156" s="11">
        <f t="shared" si="92"/>
        <v>42223.108865740738</v>
      </c>
      <c r="W1156">
        <f t="shared" si="94"/>
        <v>2015</v>
      </c>
    </row>
    <row r="1157" spans="1:23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93"/>
        <v>7.5199999999999998E-3</v>
      </c>
      <c r="P1157" s="6">
        <f t="shared" si="90"/>
        <v>23.5</v>
      </c>
      <c r="Q1157" t="s">
        <v>8336</v>
      </c>
      <c r="R1157" t="s">
        <v>8337</v>
      </c>
      <c r="S1157">
        <v>1408040408</v>
      </c>
      <c r="T1157">
        <v>1405448408</v>
      </c>
      <c r="U1157" s="11">
        <f t="shared" si="91"/>
        <v>41865.763981481483</v>
      </c>
      <c r="V1157" s="11">
        <f t="shared" si="92"/>
        <v>41835.763981481483</v>
      </c>
      <c r="W1157">
        <f t="shared" si="94"/>
        <v>2014</v>
      </c>
    </row>
    <row r="1158" spans="1:23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93"/>
        <v>0</v>
      </c>
      <c r="P1158" s="6">
        <f t="shared" si="90"/>
        <v>0</v>
      </c>
      <c r="Q1158" t="s">
        <v>8336</v>
      </c>
      <c r="R1158" t="s">
        <v>8337</v>
      </c>
      <c r="S1158">
        <v>1424742162</v>
      </c>
      <c r="T1158">
        <v>1422150162</v>
      </c>
      <c r="U1158" s="11">
        <f t="shared" si="91"/>
        <v>42059.07131944444</v>
      </c>
      <c r="V1158" s="11">
        <f t="shared" si="92"/>
        <v>42029.07131944444</v>
      </c>
      <c r="W1158">
        <f t="shared" si="94"/>
        <v>2015</v>
      </c>
    </row>
    <row r="1159" spans="1:23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93"/>
        <v>1.5100000000000001E-2</v>
      </c>
      <c r="P1159" s="6">
        <f t="shared" si="90"/>
        <v>50.333333333333336</v>
      </c>
      <c r="Q1159" t="s">
        <v>8336</v>
      </c>
      <c r="R1159" t="s">
        <v>8337</v>
      </c>
      <c r="S1159">
        <v>1417795480</v>
      </c>
      <c r="T1159">
        <v>1412607880</v>
      </c>
      <c r="U1159" s="11">
        <f t="shared" si="91"/>
        <v>41978.669907407413</v>
      </c>
      <c r="V1159" s="11">
        <f t="shared" si="92"/>
        <v>41918.628240740742</v>
      </c>
      <c r="W1159">
        <f t="shared" si="94"/>
        <v>2014</v>
      </c>
    </row>
    <row r="1160" spans="1:23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93"/>
        <v>4.6666666666666671E-3</v>
      </c>
      <c r="P1160" s="6">
        <f t="shared" si="90"/>
        <v>11.666666666666666</v>
      </c>
      <c r="Q1160" t="s">
        <v>8336</v>
      </c>
      <c r="R1160" t="s">
        <v>8337</v>
      </c>
      <c r="S1160">
        <v>1418091128</v>
      </c>
      <c r="T1160">
        <v>1415499128</v>
      </c>
      <c r="U1160" s="11">
        <f t="shared" si="91"/>
        <v>41982.09175925926</v>
      </c>
      <c r="V1160" s="11">
        <f t="shared" si="92"/>
        <v>41952.09175925926</v>
      </c>
      <c r="W1160">
        <f t="shared" si="94"/>
        <v>2014</v>
      </c>
    </row>
    <row r="1161" spans="1:23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93"/>
        <v>0</v>
      </c>
      <c r="P1161" s="6">
        <f t="shared" si="90"/>
        <v>0</v>
      </c>
      <c r="Q1161" t="s">
        <v>8336</v>
      </c>
      <c r="R1161" t="s">
        <v>8337</v>
      </c>
      <c r="S1161">
        <v>1435679100</v>
      </c>
      <c r="T1161">
        <v>1433006765</v>
      </c>
      <c r="U1161" s="11">
        <f t="shared" si="91"/>
        <v>42185.65625</v>
      </c>
      <c r="V1161" s="11">
        <f t="shared" si="92"/>
        <v>42154.726446759261</v>
      </c>
      <c r="W1161">
        <f t="shared" si="94"/>
        <v>2015</v>
      </c>
    </row>
    <row r="1162" spans="1:23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93"/>
        <v>3.85E-2</v>
      </c>
      <c r="P1162" s="6">
        <f t="shared" si="90"/>
        <v>60.789473684210527</v>
      </c>
      <c r="Q1162" t="s">
        <v>8336</v>
      </c>
      <c r="R1162" t="s">
        <v>8337</v>
      </c>
      <c r="S1162">
        <v>1427510586</v>
      </c>
      <c r="T1162">
        <v>1424922186</v>
      </c>
      <c r="U1162" s="11">
        <f t="shared" si="91"/>
        <v>42091.113263888896</v>
      </c>
      <c r="V1162" s="11">
        <f t="shared" si="92"/>
        <v>42061.154930555553</v>
      </c>
      <c r="W1162">
        <f t="shared" si="94"/>
        <v>2015</v>
      </c>
    </row>
    <row r="1163" spans="1:23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93"/>
        <v>0</v>
      </c>
      <c r="P1163" s="6">
        <f t="shared" si="90"/>
        <v>0</v>
      </c>
      <c r="Q1163" t="s">
        <v>8336</v>
      </c>
      <c r="R1163" t="s">
        <v>8337</v>
      </c>
      <c r="S1163">
        <v>1432047989</v>
      </c>
      <c r="T1163">
        <v>1430233589</v>
      </c>
      <c r="U1163" s="11">
        <f t="shared" si="91"/>
        <v>42143.629502314812</v>
      </c>
      <c r="V1163" s="11">
        <f t="shared" si="92"/>
        <v>42122.629502314812</v>
      </c>
      <c r="W1163">
        <f t="shared" si="94"/>
        <v>2015</v>
      </c>
    </row>
    <row r="1164" spans="1:23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93"/>
        <v>5.8333333333333338E-4</v>
      </c>
      <c r="P1164" s="6">
        <f t="shared" si="90"/>
        <v>17.5</v>
      </c>
      <c r="Q1164" t="s">
        <v>8336</v>
      </c>
      <c r="R1164" t="s">
        <v>8337</v>
      </c>
      <c r="S1164">
        <v>1411662264</v>
      </c>
      <c r="T1164">
        <v>1408983864</v>
      </c>
      <c r="U1164" s="11">
        <f t="shared" si="91"/>
        <v>41907.683611111112</v>
      </c>
      <c r="V1164" s="11">
        <f t="shared" si="92"/>
        <v>41876.683611111112</v>
      </c>
      <c r="W1164">
        <f t="shared" si="94"/>
        <v>2014</v>
      </c>
    </row>
    <row r="1165" spans="1:23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93"/>
        <v>0</v>
      </c>
      <c r="P1165" s="6">
        <f t="shared" si="90"/>
        <v>0</v>
      </c>
      <c r="Q1165" t="s">
        <v>8336</v>
      </c>
      <c r="R1165" t="s">
        <v>8337</v>
      </c>
      <c r="S1165">
        <v>1407604920</v>
      </c>
      <c r="T1165">
        <v>1405012920</v>
      </c>
      <c r="U1165" s="11">
        <f t="shared" si="91"/>
        <v>41860.723611111112</v>
      </c>
      <c r="V1165" s="11">
        <f t="shared" si="92"/>
        <v>41830.723611111112</v>
      </c>
      <c r="W1165">
        <f t="shared" si="94"/>
        <v>2014</v>
      </c>
    </row>
    <row r="1166" spans="1:23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93"/>
        <v>0</v>
      </c>
      <c r="P1166" s="6">
        <f t="shared" si="90"/>
        <v>0</v>
      </c>
      <c r="Q1166" t="s">
        <v>8336</v>
      </c>
      <c r="R1166" t="s">
        <v>8337</v>
      </c>
      <c r="S1166">
        <v>1466270582</v>
      </c>
      <c r="T1166">
        <v>1463678582</v>
      </c>
      <c r="U1166" s="11">
        <f t="shared" si="91"/>
        <v>42539.724328703705</v>
      </c>
      <c r="V1166" s="11">
        <f t="shared" si="92"/>
        <v>42509.724328703705</v>
      </c>
      <c r="W1166">
        <f t="shared" si="94"/>
        <v>2016</v>
      </c>
    </row>
    <row r="1167" spans="1:23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93"/>
        <v>0.20705000000000001</v>
      </c>
      <c r="P1167" s="6">
        <f t="shared" si="90"/>
        <v>82.82</v>
      </c>
      <c r="Q1167" t="s">
        <v>8336</v>
      </c>
      <c r="R1167" t="s">
        <v>8337</v>
      </c>
      <c r="S1167">
        <v>1404623330</v>
      </c>
      <c r="T1167">
        <v>1401685730</v>
      </c>
      <c r="U1167" s="11">
        <f t="shared" si="91"/>
        <v>41826.214467592588</v>
      </c>
      <c r="V1167" s="11">
        <f t="shared" si="92"/>
        <v>41792.214467592588</v>
      </c>
      <c r="W1167">
        <f t="shared" si="94"/>
        <v>2014</v>
      </c>
    </row>
    <row r="1168" spans="1:23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93"/>
        <v>0.19139999999999999</v>
      </c>
      <c r="P1168" s="6">
        <f t="shared" si="90"/>
        <v>358.875</v>
      </c>
      <c r="Q1168" t="s">
        <v>8336</v>
      </c>
      <c r="R1168" t="s">
        <v>8337</v>
      </c>
      <c r="S1168">
        <v>1435291200</v>
      </c>
      <c r="T1168">
        <v>1432640342</v>
      </c>
      <c r="U1168" s="11">
        <f t="shared" si="91"/>
        <v>42181.166666666672</v>
      </c>
      <c r="V1168" s="11">
        <f t="shared" si="92"/>
        <v>42150.485439814816</v>
      </c>
      <c r="W1168">
        <f t="shared" si="94"/>
        <v>2015</v>
      </c>
    </row>
    <row r="1169" spans="1:23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93"/>
        <v>1.6316666666666667E-2</v>
      </c>
      <c r="P1169" s="6">
        <f t="shared" si="90"/>
        <v>61.1875</v>
      </c>
      <c r="Q1169" t="s">
        <v>8336</v>
      </c>
      <c r="R1169" t="s">
        <v>8337</v>
      </c>
      <c r="S1169">
        <v>1410543495</v>
      </c>
      <c r="T1169">
        <v>1407865095</v>
      </c>
      <c r="U1169" s="11">
        <f t="shared" si="91"/>
        <v>41894.734895833331</v>
      </c>
      <c r="V1169" s="11">
        <f t="shared" si="92"/>
        <v>41863.734895833331</v>
      </c>
      <c r="W1169">
        <f t="shared" si="94"/>
        <v>2014</v>
      </c>
    </row>
    <row r="1170" spans="1:23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93"/>
        <v>5.6666666666666664E-2</v>
      </c>
      <c r="P1170" s="6">
        <f t="shared" si="90"/>
        <v>340</v>
      </c>
      <c r="Q1170" t="s">
        <v>8336</v>
      </c>
      <c r="R1170" t="s">
        <v>8337</v>
      </c>
      <c r="S1170">
        <v>1474507065</v>
      </c>
      <c r="T1170">
        <v>1471915065</v>
      </c>
      <c r="U1170" s="11">
        <f t="shared" si="91"/>
        <v>42635.053993055553</v>
      </c>
      <c r="V1170" s="11">
        <f t="shared" si="92"/>
        <v>42605.053993055553</v>
      </c>
      <c r="W1170">
        <f t="shared" si="94"/>
        <v>2016</v>
      </c>
    </row>
    <row r="1171" spans="1:23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93"/>
        <v>1.6999999999999999E-3</v>
      </c>
      <c r="P1171" s="6">
        <f t="shared" ref="P1171:P1234" si="95">IFERROR(E1171/L1171,0)</f>
        <v>5.666666666666667</v>
      </c>
      <c r="Q1171" t="s">
        <v>8336</v>
      </c>
      <c r="R1171" t="s">
        <v>8337</v>
      </c>
      <c r="S1171">
        <v>1424593763</v>
      </c>
      <c r="T1171">
        <v>1422001763</v>
      </c>
      <c r="U1171" s="11">
        <f t="shared" si="91"/>
        <v>42057.353738425925</v>
      </c>
      <c r="V1171" s="11">
        <f t="shared" si="92"/>
        <v>42027.353738425925</v>
      </c>
      <c r="W1171">
        <f t="shared" si="94"/>
        <v>2015</v>
      </c>
    </row>
    <row r="1172" spans="1:23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93"/>
        <v>4.0000000000000001E-3</v>
      </c>
      <c r="P1172" s="6">
        <f t="shared" si="95"/>
        <v>50</v>
      </c>
      <c r="Q1172" t="s">
        <v>8336</v>
      </c>
      <c r="R1172" t="s">
        <v>8337</v>
      </c>
      <c r="S1172">
        <v>1433021171</v>
      </c>
      <c r="T1172">
        <v>1430429171</v>
      </c>
      <c r="U1172" s="11">
        <f t="shared" si="91"/>
        <v>42154.893182870372</v>
      </c>
      <c r="V1172" s="11">
        <f t="shared" si="92"/>
        <v>42124.893182870372</v>
      </c>
      <c r="W1172">
        <f t="shared" si="94"/>
        <v>2015</v>
      </c>
    </row>
    <row r="1173" spans="1:23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93"/>
        <v>1E-3</v>
      </c>
      <c r="P1173" s="6">
        <f t="shared" si="95"/>
        <v>25</v>
      </c>
      <c r="Q1173" t="s">
        <v>8336</v>
      </c>
      <c r="R1173" t="s">
        <v>8337</v>
      </c>
      <c r="S1173">
        <v>1415909927</v>
      </c>
      <c r="T1173">
        <v>1414351127</v>
      </c>
      <c r="U1173" s="11">
        <f t="shared" si="91"/>
        <v>41956.846377314811</v>
      </c>
      <c r="V1173" s="11">
        <f t="shared" si="92"/>
        <v>41938.804710648146</v>
      </c>
      <c r="W1173">
        <f t="shared" si="94"/>
        <v>2014</v>
      </c>
    </row>
    <row r="1174" spans="1:23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93"/>
        <v>0</v>
      </c>
      <c r="P1174" s="6">
        <f t="shared" si="95"/>
        <v>0</v>
      </c>
      <c r="Q1174" t="s">
        <v>8336</v>
      </c>
      <c r="R1174" t="s">
        <v>8337</v>
      </c>
      <c r="S1174">
        <v>1408551752</v>
      </c>
      <c r="T1174">
        <v>1405959752</v>
      </c>
      <c r="U1174" s="11">
        <f t="shared" si="91"/>
        <v>41871.682314814818</v>
      </c>
      <c r="V1174" s="11">
        <f t="shared" si="92"/>
        <v>41841.682314814818</v>
      </c>
      <c r="W1174">
        <f t="shared" si="94"/>
        <v>2014</v>
      </c>
    </row>
    <row r="1175" spans="1:23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93"/>
        <v>2.4000000000000001E-4</v>
      </c>
      <c r="P1175" s="6">
        <f t="shared" si="95"/>
        <v>30</v>
      </c>
      <c r="Q1175" t="s">
        <v>8336</v>
      </c>
      <c r="R1175" t="s">
        <v>8337</v>
      </c>
      <c r="S1175">
        <v>1438576057</v>
      </c>
      <c r="T1175">
        <v>1435552057</v>
      </c>
      <c r="U1175" s="11">
        <f t="shared" si="91"/>
        <v>42219.185844907406</v>
      </c>
      <c r="V1175" s="11">
        <f t="shared" si="92"/>
        <v>42184.185844907406</v>
      </c>
      <c r="W1175">
        <f t="shared" si="94"/>
        <v>2015</v>
      </c>
    </row>
    <row r="1176" spans="1:23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93"/>
        <v>5.906666666666667E-2</v>
      </c>
      <c r="P1176" s="6">
        <f t="shared" si="95"/>
        <v>46.631578947368418</v>
      </c>
      <c r="Q1176" t="s">
        <v>8336</v>
      </c>
      <c r="R1176" t="s">
        <v>8337</v>
      </c>
      <c r="S1176">
        <v>1462738327</v>
      </c>
      <c r="T1176">
        <v>1460146327</v>
      </c>
      <c r="U1176" s="11">
        <f t="shared" si="91"/>
        <v>42498.84174768519</v>
      </c>
      <c r="V1176" s="11">
        <f t="shared" si="92"/>
        <v>42468.84174768519</v>
      </c>
      <c r="W1176">
        <f t="shared" si="94"/>
        <v>2016</v>
      </c>
    </row>
    <row r="1177" spans="1:23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93"/>
        <v>2.9250000000000002E-2</v>
      </c>
      <c r="P1177" s="6">
        <f t="shared" si="95"/>
        <v>65</v>
      </c>
      <c r="Q1177" t="s">
        <v>8336</v>
      </c>
      <c r="R1177" t="s">
        <v>8337</v>
      </c>
      <c r="S1177">
        <v>1436981339</v>
      </c>
      <c r="T1177">
        <v>1434389339</v>
      </c>
      <c r="U1177" s="11">
        <f t="shared" si="91"/>
        <v>42200.728460648148</v>
      </c>
      <c r="V1177" s="11">
        <f t="shared" si="92"/>
        <v>42170.728460648148</v>
      </c>
      <c r="W1177">
        <f t="shared" si="94"/>
        <v>2015</v>
      </c>
    </row>
    <row r="1178" spans="1:23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93"/>
        <v>5.7142857142857142E-5</v>
      </c>
      <c r="P1178" s="6">
        <f t="shared" si="95"/>
        <v>10</v>
      </c>
      <c r="Q1178" t="s">
        <v>8336</v>
      </c>
      <c r="R1178" t="s">
        <v>8337</v>
      </c>
      <c r="S1178">
        <v>1488805200</v>
      </c>
      <c r="T1178">
        <v>1484094498</v>
      </c>
      <c r="U1178" s="11">
        <f t="shared" si="91"/>
        <v>42800.541666666672</v>
      </c>
      <c r="V1178" s="11">
        <f t="shared" si="92"/>
        <v>42746.019652777773</v>
      </c>
      <c r="W1178">
        <f t="shared" si="94"/>
        <v>2017</v>
      </c>
    </row>
    <row r="1179" spans="1:23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93"/>
        <v>0</v>
      </c>
      <c r="P1179" s="6">
        <f t="shared" si="95"/>
        <v>0</v>
      </c>
      <c r="Q1179" t="s">
        <v>8336</v>
      </c>
      <c r="R1179" t="s">
        <v>8337</v>
      </c>
      <c r="S1179">
        <v>1413388296</v>
      </c>
      <c r="T1179">
        <v>1410796296</v>
      </c>
      <c r="U1179" s="11">
        <f t="shared" si="91"/>
        <v>41927.660833333335</v>
      </c>
      <c r="V1179" s="11">
        <f t="shared" si="92"/>
        <v>41897.660833333335</v>
      </c>
      <c r="W1179">
        <f t="shared" si="94"/>
        <v>2014</v>
      </c>
    </row>
    <row r="1180" spans="1:23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93"/>
        <v>6.666666666666667E-5</v>
      </c>
      <c r="P1180" s="6">
        <f t="shared" si="95"/>
        <v>5</v>
      </c>
      <c r="Q1180" t="s">
        <v>8336</v>
      </c>
      <c r="R1180" t="s">
        <v>8337</v>
      </c>
      <c r="S1180">
        <v>1408225452</v>
      </c>
      <c r="T1180">
        <v>1405633452</v>
      </c>
      <c r="U1180" s="11">
        <f t="shared" si="91"/>
        <v>41867.905694444446</v>
      </c>
      <c r="V1180" s="11">
        <f t="shared" si="92"/>
        <v>41837.905694444446</v>
      </c>
      <c r="W1180">
        <f t="shared" si="94"/>
        <v>2014</v>
      </c>
    </row>
    <row r="1181" spans="1:23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93"/>
        <v>5.3333333333333337E-2</v>
      </c>
      <c r="P1181" s="6">
        <f t="shared" si="95"/>
        <v>640</v>
      </c>
      <c r="Q1181" t="s">
        <v>8336</v>
      </c>
      <c r="R1181" t="s">
        <v>8337</v>
      </c>
      <c r="S1181">
        <v>1446052627</v>
      </c>
      <c r="T1181">
        <v>1443460627</v>
      </c>
      <c r="U1181" s="11">
        <f t="shared" si="91"/>
        <v>42305.720219907409</v>
      </c>
      <c r="V1181" s="11">
        <f t="shared" si="92"/>
        <v>42275.720219907409</v>
      </c>
      <c r="W1181">
        <f t="shared" si="94"/>
        <v>2015</v>
      </c>
    </row>
    <row r="1182" spans="1:23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93"/>
        <v>0.11749999999999999</v>
      </c>
      <c r="P1182" s="6">
        <f t="shared" si="95"/>
        <v>69.117647058823536</v>
      </c>
      <c r="Q1182" t="s">
        <v>8336</v>
      </c>
      <c r="R1182" t="s">
        <v>8337</v>
      </c>
      <c r="S1182">
        <v>1403983314</v>
      </c>
      <c r="T1182">
        <v>1400786514</v>
      </c>
      <c r="U1182" s="11">
        <f t="shared" si="91"/>
        <v>41818.806875000002</v>
      </c>
      <c r="V1182" s="11">
        <f t="shared" si="92"/>
        <v>41781.806875000002</v>
      </c>
      <c r="W1182">
        <f t="shared" si="94"/>
        <v>2014</v>
      </c>
    </row>
    <row r="1183" spans="1:23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93"/>
        <v>8.0000000000000007E-5</v>
      </c>
      <c r="P1183" s="6">
        <f t="shared" si="95"/>
        <v>1.3333333333333333</v>
      </c>
      <c r="Q1183" t="s">
        <v>8336</v>
      </c>
      <c r="R1183" t="s">
        <v>8337</v>
      </c>
      <c r="S1183">
        <v>1425197321</v>
      </c>
      <c r="T1183">
        <v>1422605321</v>
      </c>
      <c r="U1183" s="11">
        <f t="shared" si="91"/>
        <v>42064.339363425926</v>
      </c>
      <c r="V1183" s="11">
        <f t="shared" si="92"/>
        <v>42034.339363425926</v>
      </c>
      <c r="W1183">
        <f t="shared" si="94"/>
        <v>2015</v>
      </c>
    </row>
    <row r="1184" spans="1:23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93"/>
        <v>4.2000000000000003E-2</v>
      </c>
      <c r="P1184" s="6">
        <f t="shared" si="95"/>
        <v>10.5</v>
      </c>
      <c r="Q1184" t="s">
        <v>8336</v>
      </c>
      <c r="R1184" t="s">
        <v>8337</v>
      </c>
      <c r="S1184">
        <v>1484239320</v>
      </c>
      <c r="T1184">
        <v>1482609088</v>
      </c>
      <c r="U1184" s="11">
        <f t="shared" si="91"/>
        <v>42747.695833333331</v>
      </c>
      <c r="V1184" s="11">
        <f t="shared" si="92"/>
        <v>42728.827407407407</v>
      </c>
      <c r="W1184">
        <f t="shared" si="94"/>
        <v>2016</v>
      </c>
    </row>
    <row r="1185" spans="1:23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93"/>
        <v>0.04</v>
      </c>
      <c r="P1185" s="6">
        <f t="shared" si="95"/>
        <v>33.333333333333336</v>
      </c>
      <c r="Q1185" t="s">
        <v>8336</v>
      </c>
      <c r="R1185" t="s">
        <v>8337</v>
      </c>
      <c r="S1185">
        <v>1478059140</v>
      </c>
      <c r="T1185">
        <v>1476391223</v>
      </c>
      <c r="U1185" s="11">
        <f t="shared" si="91"/>
        <v>42676.165972222225</v>
      </c>
      <c r="V1185" s="11">
        <f t="shared" si="92"/>
        <v>42656.86137731481</v>
      </c>
      <c r="W1185">
        <f t="shared" si="94"/>
        <v>2016</v>
      </c>
    </row>
    <row r="1186" spans="1:23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93"/>
        <v>1.0493636363636363</v>
      </c>
      <c r="P1186" s="6">
        <f t="shared" si="95"/>
        <v>61.562666666666665</v>
      </c>
      <c r="Q1186" t="s">
        <v>8338</v>
      </c>
      <c r="R1186" t="s">
        <v>8339</v>
      </c>
      <c r="S1186">
        <v>1486391011</v>
      </c>
      <c r="T1186">
        <v>1483712611</v>
      </c>
      <c r="U1186" s="11">
        <f t="shared" si="91"/>
        <v>42772.599664351852</v>
      </c>
      <c r="V1186" s="11">
        <f t="shared" si="92"/>
        <v>42741.599664351852</v>
      </c>
      <c r="W1186">
        <f t="shared" si="94"/>
        <v>2017</v>
      </c>
    </row>
    <row r="1187" spans="1:23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93"/>
        <v>1.0544</v>
      </c>
      <c r="P1187" s="6">
        <f t="shared" si="95"/>
        <v>118.73873873873873</v>
      </c>
      <c r="Q1187" t="s">
        <v>8338</v>
      </c>
      <c r="R1187" t="s">
        <v>8339</v>
      </c>
      <c r="S1187">
        <v>1433736000</v>
      </c>
      <c r="T1187">
        <v>1430945149</v>
      </c>
      <c r="U1187" s="11">
        <f t="shared" si="91"/>
        <v>42163.166666666672</v>
      </c>
      <c r="V1187" s="11">
        <f t="shared" si="92"/>
        <v>42130.865150462967</v>
      </c>
      <c r="W1187">
        <f t="shared" si="94"/>
        <v>2015</v>
      </c>
    </row>
    <row r="1188" spans="1:23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93"/>
        <v>1.0673333333333332</v>
      </c>
      <c r="P1188" s="6">
        <f t="shared" si="95"/>
        <v>65.081300813008127</v>
      </c>
      <c r="Q1188" t="s">
        <v>8338</v>
      </c>
      <c r="R1188" t="s">
        <v>8339</v>
      </c>
      <c r="S1188">
        <v>1433198520</v>
      </c>
      <c r="T1188">
        <v>1430340195</v>
      </c>
      <c r="U1188" s="11">
        <f t="shared" si="91"/>
        <v>42156.945833333331</v>
      </c>
      <c r="V1188" s="11">
        <f t="shared" si="92"/>
        <v>42123.86336805555</v>
      </c>
      <c r="W1188">
        <f t="shared" si="94"/>
        <v>2015</v>
      </c>
    </row>
    <row r="1189" spans="1:23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93"/>
        <v>1.0412571428571429</v>
      </c>
      <c r="P1189" s="6">
        <f t="shared" si="95"/>
        <v>130.15714285714284</v>
      </c>
      <c r="Q1189" t="s">
        <v>8338</v>
      </c>
      <c r="R1189" t="s">
        <v>8339</v>
      </c>
      <c r="S1189">
        <v>1431885600</v>
      </c>
      <c r="T1189">
        <v>1429133323</v>
      </c>
      <c r="U1189" s="11">
        <f t="shared" si="91"/>
        <v>42141.75</v>
      </c>
      <c r="V1189" s="11">
        <f t="shared" si="92"/>
        <v>42109.894942129627</v>
      </c>
      <c r="W1189">
        <f t="shared" si="94"/>
        <v>2015</v>
      </c>
    </row>
    <row r="1190" spans="1:23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93"/>
        <v>1.6054999999999999</v>
      </c>
      <c r="P1190" s="6">
        <f t="shared" si="95"/>
        <v>37.776470588235291</v>
      </c>
      <c r="Q1190" t="s">
        <v>8338</v>
      </c>
      <c r="R1190" t="s">
        <v>8339</v>
      </c>
      <c r="S1190">
        <v>1482943740</v>
      </c>
      <c r="T1190">
        <v>1481129340</v>
      </c>
      <c r="U1190" s="11">
        <f t="shared" si="91"/>
        <v>42732.700694444444</v>
      </c>
      <c r="V1190" s="11">
        <f t="shared" si="92"/>
        <v>42711.700694444444</v>
      </c>
      <c r="W1190">
        <f t="shared" si="94"/>
        <v>2016</v>
      </c>
    </row>
    <row r="1191" spans="1:23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93"/>
        <v>1.0777777777777777</v>
      </c>
      <c r="P1191" s="6">
        <f t="shared" si="95"/>
        <v>112.79069767441861</v>
      </c>
      <c r="Q1191" t="s">
        <v>8338</v>
      </c>
      <c r="R1191" t="s">
        <v>8339</v>
      </c>
      <c r="S1191">
        <v>1467242995</v>
      </c>
      <c r="T1191">
        <v>1465428595</v>
      </c>
      <c r="U1191" s="11">
        <f t="shared" si="91"/>
        <v>42550.979108796295</v>
      </c>
      <c r="V1191" s="11">
        <f t="shared" si="92"/>
        <v>42529.979108796295</v>
      </c>
      <c r="W1191">
        <f t="shared" si="94"/>
        <v>2016</v>
      </c>
    </row>
    <row r="1192" spans="1:23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93"/>
        <v>1.35</v>
      </c>
      <c r="P1192" s="6">
        <f t="shared" si="95"/>
        <v>51.92307692307692</v>
      </c>
      <c r="Q1192" t="s">
        <v>8338</v>
      </c>
      <c r="R1192" t="s">
        <v>8339</v>
      </c>
      <c r="S1192">
        <v>1409500725</v>
      </c>
      <c r="T1192">
        <v>1406908725</v>
      </c>
      <c r="U1192" s="11">
        <f t="shared" si="91"/>
        <v>41882.665798611109</v>
      </c>
      <c r="V1192" s="11">
        <f t="shared" si="92"/>
        <v>41852.665798611109</v>
      </c>
      <c r="W1192">
        <f t="shared" si="94"/>
        <v>2014</v>
      </c>
    </row>
    <row r="1193" spans="1:23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93"/>
        <v>1.0907407407407408</v>
      </c>
      <c r="P1193" s="6">
        <f t="shared" si="95"/>
        <v>89.242424242424249</v>
      </c>
      <c r="Q1193" t="s">
        <v>8338</v>
      </c>
      <c r="R1193" t="s">
        <v>8339</v>
      </c>
      <c r="S1193">
        <v>1458480560</v>
      </c>
      <c r="T1193">
        <v>1455892160</v>
      </c>
      <c r="U1193" s="11">
        <f t="shared" si="91"/>
        <v>42449.562037037031</v>
      </c>
      <c r="V1193" s="11">
        <f t="shared" si="92"/>
        <v>42419.603703703702</v>
      </c>
      <c r="W1193">
        <f t="shared" si="94"/>
        <v>2016</v>
      </c>
    </row>
    <row r="1194" spans="1:23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93"/>
        <v>2.9</v>
      </c>
      <c r="P1194" s="6">
        <f t="shared" si="95"/>
        <v>19.333333333333332</v>
      </c>
      <c r="Q1194" t="s">
        <v>8338</v>
      </c>
      <c r="R1194" t="s">
        <v>8339</v>
      </c>
      <c r="S1194">
        <v>1486814978</v>
      </c>
      <c r="T1194">
        <v>1484222978</v>
      </c>
      <c r="U1194" s="11">
        <f t="shared" si="91"/>
        <v>42777.506689814814</v>
      </c>
      <c r="V1194" s="11">
        <f t="shared" si="92"/>
        <v>42747.506689814814</v>
      </c>
      <c r="W1194">
        <f t="shared" si="94"/>
        <v>2017</v>
      </c>
    </row>
    <row r="1195" spans="1:23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93"/>
        <v>1.0395714285714286</v>
      </c>
      <c r="P1195" s="6">
        <f t="shared" si="95"/>
        <v>79.967032967032964</v>
      </c>
      <c r="Q1195" t="s">
        <v>8338</v>
      </c>
      <c r="R1195" t="s">
        <v>8339</v>
      </c>
      <c r="S1195">
        <v>1460223453</v>
      </c>
      <c r="T1195">
        <v>1455043053</v>
      </c>
      <c r="U1195" s="11">
        <f t="shared" si="91"/>
        <v>42469.734409722223</v>
      </c>
      <c r="V1195" s="11">
        <f t="shared" si="92"/>
        <v>42409.776076388895</v>
      </c>
      <c r="W1195">
        <f t="shared" si="94"/>
        <v>2016</v>
      </c>
    </row>
    <row r="1196" spans="1:23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93"/>
        <v>3.2223999999999999</v>
      </c>
      <c r="P1196" s="6">
        <f t="shared" si="95"/>
        <v>56.414565826330531</v>
      </c>
      <c r="Q1196" t="s">
        <v>8338</v>
      </c>
      <c r="R1196" t="s">
        <v>8339</v>
      </c>
      <c r="S1196">
        <v>1428493379</v>
      </c>
      <c r="T1196">
        <v>1425901379</v>
      </c>
      <c r="U1196" s="11">
        <f t="shared" si="91"/>
        <v>42102.488182870366</v>
      </c>
      <c r="V1196" s="11">
        <f t="shared" si="92"/>
        <v>42072.488182870366</v>
      </c>
      <c r="W1196">
        <f t="shared" si="94"/>
        <v>2015</v>
      </c>
    </row>
    <row r="1197" spans="1:23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93"/>
        <v>1.35</v>
      </c>
      <c r="P1197" s="6">
        <f t="shared" si="95"/>
        <v>79.411764705882348</v>
      </c>
      <c r="Q1197" t="s">
        <v>8338</v>
      </c>
      <c r="R1197" t="s">
        <v>8339</v>
      </c>
      <c r="S1197">
        <v>1450602000</v>
      </c>
      <c r="T1197">
        <v>1445415653</v>
      </c>
      <c r="U1197" s="11">
        <f t="shared" si="91"/>
        <v>42358.375</v>
      </c>
      <c r="V1197" s="11">
        <f t="shared" si="92"/>
        <v>42298.34783564815</v>
      </c>
      <c r="W1197">
        <f t="shared" si="94"/>
        <v>2015</v>
      </c>
    </row>
    <row r="1198" spans="1:23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93"/>
        <v>2.6991034482758622</v>
      </c>
      <c r="P1198" s="6">
        <f t="shared" si="95"/>
        <v>76.439453125</v>
      </c>
      <c r="Q1198" t="s">
        <v>8338</v>
      </c>
      <c r="R1198" t="s">
        <v>8339</v>
      </c>
      <c r="S1198">
        <v>1450467539</v>
      </c>
      <c r="T1198">
        <v>1447875539</v>
      </c>
      <c r="U1198" s="11">
        <f t="shared" si="91"/>
        <v>42356.818738425922</v>
      </c>
      <c r="V1198" s="11">
        <f t="shared" si="92"/>
        <v>42326.818738425922</v>
      </c>
      <c r="W1198">
        <f t="shared" si="94"/>
        <v>2015</v>
      </c>
    </row>
    <row r="1199" spans="1:23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93"/>
        <v>2.5329333333333333</v>
      </c>
      <c r="P1199" s="6">
        <f t="shared" si="95"/>
        <v>121</v>
      </c>
      <c r="Q1199" t="s">
        <v>8338</v>
      </c>
      <c r="R1199" t="s">
        <v>8339</v>
      </c>
      <c r="S1199">
        <v>1465797540</v>
      </c>
      <c r="T1199">
        <v>1463155034</v>
      </c>
      <c r="U1199" s="11">
        <f t="shared" si="91"/>
        <v>42534.249305555553</v>
      </c>
      <c r="V1199" s="11">
        <f t="shared" si="92"/>
        <v>42503.66474537037</v>
      </c>
      <c r="W1199">
        <f t="shared" si="94"/>
        <v>2016</v>
      </c>
    </row>
    <row r="1200" spans="1:23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93"/>
        <v>2.6059999999999999</v>
      </c>
      <c r="P1200" s="6">
        <f t="shared" si="95"/>
        <v>54.616766467065865</v>
      </c>
      <c r="Q1200" t="s">
        <v>8338</v>
      </c>
      <c r="R1200" t="s">
        <v>8339</v>
      </c>
      <c r="S1200">
        <v>1451530800</v>
      </c>
      <c r="T1200">
        <v>1448463086</v>
      </c>
      <c r="U1200" s="11">
        <f t="shared" si="91"/>
        <v>42369.125</v>
      </c>
      <c r="V1200" s="11">
        <f t="shared" si="92"/>
        <v>42333.619050925925</v>
      </c>
      <c r="W1200">
        <f t="shared" si="94"/>
        <v>2015</v>
      </c>
    </row>
    <row r="1201" spans="1:23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93"/>
        <v>1.0131677953348381</v>
      </c>
      <c r="P1201" s="6">
        <f t="shared" si="95"/>
        <v>299.22222222222223</v>
      </c>
      <c r="Q1201" t="s">
        <v>8338</v>
      </c>
      <c r="R1201" t="s">
        <v>8339</v>
      </c>
      <c r="S1201">
        <v>1436380200</v>
      </c>
      <c r="T1201">
        <v>1433615400</v>
      </c>
      <c r="U1201" s="11">
        <f t="shared" si="91"/>
        <v>42193.770833333328</v>
      </c>
      <c r="V1201" s="11">
        <f t="shared" si="92"/>
        <v>42161.770833333328</v>
      </c>
      <c r="W1201">
        <f t="shared" si="94"/>
        <v>2015</v>
      </c>
    </row>
    <row r="1202" spans="1:23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93"/>
        <v>1.2560416666666667</v>
      </c>
      <c r="P1202" s="6">
        <f t="shared" si="95"/>
        <v>58.533980582524272</v>
      </c>
      <c r="Q1202" t="s">
        <v>8338</v>
      </c>
      <c r="R1202" t="s">
        <v>8339</v>
      </c>
      <c r="S1202">
        <v>1429183656</v>
      </c>
      <c r="T1202">
        <v>1427369256</v>
      </c>
      <c r="U1202" s="11">
        <f t="shared" si="91"/>
        <v>42110.477500000001</v>
      </c>
      <c r="V1202" s="11">
        <f t="shared" si="92"/>
        <v>42089.477500000001</v>
      </c>
      <c r="W1202">
        <f t="shared" si="94"/>
        <v>2015</v>
      </c>
    </row>
    <row r="1203" spans="1:23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93"/>
        <v>1.0243783333333334</v>
      </c>
      <c r="P1203" s="6">
        <f t="shared" si="95"/>
        <v>55.371801801801809</v>
      </c>
      <c r="Q1203" t="s">
        <v>8338</v>
      </c>
      <c r="R1203" t="s">
        <v>8339</v>
      </c>
      <c r="S1203">
        <v>1468593246</v>
      </c>
      <c r="T1203">
        <v>1466001246</v>
      </c>
      <c r="U1203" s="11">
        <f t="shared" si="91"/>
        <v>42566.60701388889</v>
      </c>
      <c r="V1203" s="11">
        <f t="shared" si="92"/>
        <v>42536.60701388889</v>
      </c>
      <c r="W1203">
        <f t="shared" si="94"/>
        <v>2016</v>
      </c>
    </row>
    <row r="1204" spans="1:23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93"/>
        <v>1.99244</v>
      </c>
      <c r="P1204" s="6">
        <f t="shared" si="95"/>
        <v>183.80442804428046</v>
      </c>
      <c r="Q1204" t="s">
        <v>8338</v>
      </c>
      <c r="R1204" t="s">
        <v>8339</v>
      </c>
      <c r="S1204">
        <v>1435388154</v>
      </c>
      <c r="T1204">
        <v>1432796154</v>
      </c>
      <c r="U1204" s="11">
        <f t="shared" si="91"/>
        <v>42182.288819444439</v>
      </c>
      <c r="V1204" s="11">
        <f t="shared" si="92"/>
        <v>42152.288819444439</v>
      </c>
      <c r="W1204">
        <f t="shared" si="94"/>
        <v>2015</v>
      </c>
    </row>
    <row r="1205" spans="1:23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93"/>
        <v>1.0245398773006136</v>
      </c>
      <c r="P1205" s="6">
        <f t="shared" si="95"/>
        <v>165.34653465346534</v>
      </c>
      <c r="Q1205" t="s">
        <v>8338</v>
      </c>
      <c r="R1205" t="s">
        <v>8339</v>
      </c>
      <c r="S1205">
        <v>1433083527</v>
      </c>
      <c r="T1205">
        <v>1430491527</v>
      </c>
      <c r="U1205" s="11">
        <f t="shared" si="91"/>
        <v>42155.614895833336</v>
      </c>
      <c r="V1205" s="11">
        <f t="shared" si="92"/>
        <v>42125.614895833336</v>
      </c>
      <c r="W1205">
        <f t="shared" si="94"/>
        <v>2015</v>
      </c>
    </row>
    <row r="1206" spans="1:23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93"/>
        <v>1.0294615384615384</v>
      </c>
      <c r="P1206" s="6">
        <f t="shared" si="95"/>
        <v>234.78947368421052</v>
      </c>
      <c r="Q1206" t="s">
        <v>8338</v>
      </c>
      <c r="R1206" t="s">
        <v>8339</v>
      </c>
      <c r="S1206">
        <v>1449205200</v>
      </c>
      <c r="T1206">
        <v>1445363833</v>
      </c>
      <c r="U1206" s="11">
        <f t="shared" si="91"/>
        <v>42342.208333333328</v>
      </c>
      <c r="V1206" s="11">
        <f t="shared" si="92"/>
        <v>42297.748067129629</v>
      </c>
      <c r="W1206">
        <f t="shared" si="94"/>
        <v>2015</v>
      </c>
    </row>
    <row r="1207" spans="1:23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93"/>
        <v>1.0086153846153847</v>
      </c>
      <c r="P1207" s="6">
        <f t="shared" si="95"/>
        <v>211.48387096774192</v>
      </c>
      <c r="Q1207" t="s">
        <v>8338</v>
      </c>
      <c r="R1207" t="s">
        <v>8339</v>
      </c>
      <c r="S1207">
        <v>1434197351</v>
      </c>
      <c r="T1207">
        <v>1431605351</v>
      </c>
      <c r="U1207" s="11">
        <f t="shared" si="91"/>
        <v>42168.506377314814</v>
      </c>
      <c r="V1207" s="11">
        <f t="shared" si="92"/>
        <v>42138.506377314814</v>
      </c>
      <c r="W1207">
        <f t="shared" si="94"/>
        <v>2015</v>
      </c>
    </row>
    <row r="1208" spans="1:23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93"/>
        <v>1.1499999999999999</v>
      </c>
      <c r="P1208" s="6">
        <f t="shared" si="95"/>
        <v>32.34375</v>
      </c>
      <c r="Q1208" t="s">
        <v>8338</v>
      </c>
      <c r="R1208" t="s">
        <v>8339</v>
      </c>
      <c r="S1208">
        <v>1489238940</v>
      </c>
      <c r="T1208">
        <v>1486406253</v>
      </c>
      <c r="U1208" s="11">
        <f t="shared" si="91"/>
        <v>42805.561805555553</v>
      </c>
      <c r="V1208" s="11">
        <f t="shared" si="92"/>
        <v>42772.776076388895</v>
      </c>
      <c r="W1208">
        <f t="shared" si="94"/>
        <v>2017</v>
      </c>
    </row>
    <row r="1209" spans="1:23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93"/>
        <v>1.0416766467065868</v>
      </c>
      <c r="P1209" s="6">
        <f t="shared" si="95"/>
        <v>123.37588652482269</v>
      </c>
      <c r="Q1209" t="s">
        <v>8338</v>
      </c>
      <c r="R1209" t="s">
        <v>8339</v>
      </c>
      <c r="S1209">
        <v>1459418400</v>
      </c>
      <c r="T1209">
        <v>1456827573</v>
      </c>
      <c r="U1209" s="11">
        <f t="shared" si="91"/>
        <v>42460.416666666672</v>
      </c>
      <c r="V1209" s="11">
        <f t="shared" si="92"/>
        <v>42430.430243055554</v>
      </c>
      <c r="W1209">
        <f t="shared" si="94"/>
        <v>2016</v>
      </c>
    </row>
    <row r="1210" spans="1:23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93"/>
        <v>1.5529999999999999</v>
      </c>
      <c r="P1210" s="6">
        <f t="shared" si="95"/>
        <v>207.06666666666666</v>
      </c>
      <c r="Q1210" t="s">
        <v>8338</v>
      </c>
      <c r="R1210" t="s">
        <v>8339</v>
      </c>
      <c r="S1210">
        <v>1458835264</v>
      </c>
      <c r="T1210">
        <v>1456246864</v>
      </c>
      <c r="U1210" s="11">
        <f t="shared" si="91"/>
        <v>42453.667407407411</v>
      </c>
      <c r="V1210" s="11">
        <f t="shared" si="92"/>
        <v>42423.709074074075</v>
      </c>
      <c r="W1210">
        <f t="shared" si="94"/>
        <v>2016</v>
      </c>
    </row>
    <row r="1211" spans="1:23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93"/>
        <v>1.06</v>
      </c>
      <c r="P1211" s="6">
        <f t="shared" si="95"/>
        <v>138.2608695652174</v>
      </c>
      <c r="Q1211" t="s">
        <v>8338</v>
      </c>
      <c r="R1211" t="s">
        <v>8339</v>
      </c>
      <c r="S1211">
        <v>1488053905</v>
      </c>
      <c r="T1211">
        <v>1485461905</v>
      </c>
      <c r="U1211" s="11">
        <f t="shared" si="91"/>
        <v>42791.846122685187</v>
      </c>
      <c r="V1211" s="11">
        <f t="shared" si="92"/>
        <v>42761.846122685187</v>
      </c>
      <c r="W1211">
        <f t="shared" si="94"/>
        <v>2017</v>
      </c>
    </row>
    <row r="1212" spans="1:23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93"/>
        <v>2.5431499999999998</v>
      </c>
      <c r="P1212" s="6">
        <f t="shared" si="95"/>
        <v>493.81553398058253</v>
      </c>
      <c r="Q1212" t="s">
        <v>8338</v>
      </c>
      <c r="R1212" t="s">
        <v>8339</v>
      </c>
      <c r="S1212">
        <v>1433106000</v>
      </c>
      <c r="T1212">
        <v>1431124572</v>
      </c>
      <c r="U1212" s="11">
        <f t="shared" si="91"/>
        <v>42155.875</v>
      </c>
      <c r="V1212" s="11">
        <f t="shared" si="92"/>
        <v>42132.941805555558</v>
      </c>
      <c r="W1212">
        <f t="shared" si="94"/>
        <v>2015</v>
      </c>
    </row>
    <row r="1213" spans="1:23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93"/>
        <v>1.0109999999999999</v>
      </c>
      <c r="P1213" s="6">
        <f t="shared" si="95"/>
        <v>168.5</v>
      </c>
      <c r="Q1213" t="s">
        <v>8338</v>
      </c>
      <c r="R1213" t="s">
        <v>8339</v>
      </c>
      <c r="S1213">
        <v>1465505261</v>
      </c>
      <c r="T1213">
        <v>1464209261</v>
      </c>
      <c r="U1213" s="11">
        <f t="shared" si="91"/>
        <v>42530.866446759261</v>
      </c>
      <c r="V1213" s="11">
        <f t="shared" si="92"/>
        <v>42515.866446759261</v>
      </c>
      <c r="W1213">
        <f t="shared" si="94"/>
        <v>2016</v>
      </c>
    </row>
    <row r="1214" spans="1:23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93"/>
        <v>1.2904</v>
      </c>
      <c r="P1214" s="6">
        <f t="shared" si="95"/>
        <v>38.867469879518069</v>
      </c>
      <c r="Q1214" t="s">
        <v>8338</v>
      </c>
      <c r="R1214" t="s">
        <v>8339</v>
      </c>
      <c r="S1214">
        <v>1448586000</v>
      </c>
      <c r="T1214">
        <v>1447195695</v>
      </c>
      <c r="U1214" s="11">
        <f t="shared" si="91"/>
        <v>42335.041666666672</v>
      </c>
      <c r="V1214" s="11">
        <f t="shared" si="92"/>
        <v>42318.950173611112</v>
      </c>
      <c r="W1214">
        <f t="shared" si="94"/>
        <v>2015</v>
      </c>
    </row>
    <row r="1215" spans="1:23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93"/>
        <v>1.0223076923076924</v>
      </c>
      <c r="P1215" s="6">
        <f t="shared" si="95"/>
        <v>61.527777777777779</v>
      </c>
      <c r="Q1215" t="s">
        <v>8338</v>
      </c>
      <c r="R1215" t="s">
        <v>8339</v>
      </c>
      <c r="S1215">
        <v>1485886100</v>
      </c>
      <c r="T1215">
        <v>1482862100</v>
      </c>
      <c r="U1215" s="11">
        <f t="shared" si="91"/>
        <v>42766.755787037036</v>
      </c>
      <c r="V1215" s="11">
        <f t="shared" si="92"/>
        <v>42731.755787037036</v>
      </c>
      <c r="W1215">
        <f t="shared" si="94"/>
        <v>2016</v>
      </c>
    </row>
    <row r="1216" spans="1:23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93"/>
        <v>1.3180000000000001</v>
      </c>
      <c r="P1216" s="6">
        <f t="shared" si="95"/>
        <v>105.44</v>
      </c>
      <c r="Q1216" t="s">
        <v>8338</v>
      </c>
      <c r="R1216" t="s">
        <v>8339</v>
      </c>
      <c r="S1216">
        <v>1433880605</v>
      </c>
      <c r="T1216">
        <v>1428696605</v>
      </c>
      <c r="U1216" s="11">
        <f t="shared" si="91"/>
        <v>42164.840335648143</v>
      </c>
      <c r="V1216" s="11">
        <f t="shared" si="92"/>
        <v>42104.840335648143</v>
      </c>
      <c r="W1216">
        <f t="shared" si="94"/>
        <v>2015</v>
      </c>
    </row>
    <row r="1217" spans="1:23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93"/>
        <v>7.8608020000000005</v>
      </c>
      <c r="P1217" s="6">
        <f t="shared" si="95"/>
        <v>71.592003642987251</v>
      </c>
      <c r="Q1217" t="s">
        <v>8338</v>
      </c>
      <c r="R1217" t="s">
        <v>8339</v>
      </c>
      <c r="S1217">
        <v>1401487756</v>
      </c>
      <c r="T1217">
        <v>1398895756</v>
      </c>
      <c r="U1217" s="11">
        <f t="shared" si="91"/>
        <v>41789.923101851848</v>
      </c>
      <c r="V1217" s="11">
        <f t="shared" si="92"/>
        <v>41759.923101851848</v>
      </c>
      <c r="W1217">
        <f t="shared" si="94"/>
        <v>2014</v>
      </c>
    </row>
    <row r="1218" spans="1:23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93"/>
        <v>1.4570000000000001</v>
      </c>
      <c r="P1218" s="6">
        <f t="shared" si="95"/>
        <v>91.882882882882882</v>
      </c>
      <c r="Q1218" t="s">
        <v>8338</v>
      </c>
      <c r="R1218" t="s">
        <v>8339</v>
      </c>
      <c r="S1218">
        <v>1443826980</v>
      </c>
      <c r="T1218">
        <v>1441032457</v>
      </c>
      <c r="U1218" s="11">
        <f t="shared" ref="U1218:U1281" si="96">(((S1218/60)/60)/24)+DATE(1970,1,1)</f>
        <v>42279.960416666669</v>
      </c>
      <c r="V1218" s="11">
        <f t="shared" ref="V1218:V1281" si="97">(((T1218/60)/60)/24)+DATE(1970,1,1)</f>
        <v>42247.616400462968</v>
      </c>
      <c r="W1218">
        <f t="shared" si="94"/>
        <v>2015</v>
      </c>
    </row>
    <row r="1219" spans="1:23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98">E1219/D1219</f>
        <v>1.026</v>
      </c>
      <c r="P1219" s="6">
        <f t="shared" si="95"/>
        <v>148.57377049180329</v>
      </c>
      <c r="Q1219" t="s">
        <v>8338</v>
      </c>
      <c r="R1219" t="s">
        <v>8339</v>
      </c>
      <c r="S1219">
        <v>1468524340</v>
      </c>
      <c r="T1219">
        <v>1465932340</v>
      </c>
      <c r="U1219" s="11">
        <f t="shared" si="96"/>
        <v>42565.809490740736</v>
      </c>
      <c r="V1219" s="11">
        <f t="shared" si="97"/>
        <v>42535.809490740736</v>
      </c>
      <c r="W1219">
        <f t="shared" ref="W1219:W1282" si="99">YEAR(V1219)</f>
        <v>2016</v>
      </c>
    </row>
    <row r="1220" spans="1:23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98"/>
        <v>1.7227777777777777</v>
      </c>
      <c r="P1220" s="6">
        <f t="shared" si="95"/>
        <v>174.2134831460674</v>
      </c>
      <c r="Q1220" t="s">
        <v>8338</v>
      </c>
      <c r="R1220" t="s">
        <v>8339</v>
      </c>
      <c r="S1220">
        <v>1446346800</v>
      </c>
      <c r="T1220">
        <v>1443714800</v>
      </c>
      <c r="U1220" s="11">
        <f t="shared" si="96"/>
        <v>42309.125</v>
      </c>
      <c r="V1220" s="11">
        <f t="shared" si="97"/>
        <v>42278.662037037036</v>
      </c>
      <c r="W1220">
        <f t="shared" si="99"/>
        <v>2015</v>
      </c>
    </row>
    <row r="1221" spans="1:23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98"/>
        <v>1.5916819571865444</v>
      </c>
      <c r="P1221" s="6">
        <f t="shared" si="95"/>
        <v>102.86166007905139</v>
      </c>
      <c r="Q1221" t="s">
        <v>8338</v>
      </c>
      <c r="R1221" t="s">
        <v>8339</v>
      </c>
      <c r="S1221">
        <v>1476961513</v>
      </c>
      <c r="T1221">
        <v>1474369513</v>
      </c>
      <c r="U1221" s="11">
        <f t="shared" si="96"/>
        <v>42663.461956018517</v>
      </c>
      <c r="V1221" s="11">
        <f t="shared" si="97"/>
        <v>42633.461956018517</v>
      </c>
      <c r="W1221">
        <f t="shared" si="99"/>
        <v>2016</v>
      </c>
    </row>
    <row r="1222" spans="1:23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98"/>
        <v>1.0376666666666667</v>
      </c>
      <c r="P1222" s="6">
        <f t="shared" si="95"/>
        <v>111.17857142857143</v>
      </c>
      <c r="Q1222" t="s">
        <v>8338</v>
      </c>
      <c r="R1222" t="s">
        <v>8339</v>
      </c>
      <c r="S1222">
        <v>1440515112</v>
      </c>
      <c r="T1222">
        <v>1437923112</v>
      </c>
      <c r="U1222" s="11">
        <f t="shared" si="96"/>
        <v>42241.628611111111</v>
      </c>
      <c r="V1222" s="11">
        <f t="shared" si="97"/>
        <v>42211.628611111111</v>
      </c>
      <c r="W1222">
        <f t="shared" si="99"/>
        <v>2015</v>
      </c>
    </row>
    <row r="1223" spans="1:23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98"/>
        <v>1.1140954545454547</v>
      </c>
      <c r="P1223" s="6">
        <f t="shared" si="95"/>
        <v>23.796213592233013</v>
      </c>
      <c r="Q1223" t="s">
        <v>8338</v>
      </c>
      <c r="R1223" t="s">
        <v>8339</v>
      </c>
      <c r="S1223">
        <v>1480809600</v>
      </c>
      <c r="T1223">
        <v>1478431488</v>
      </c>
      <c r="U1223" s="11">
        <f t="shared" si="96"/>
        <v>42708</v>
      </c>
      <c r="V1223" s="11">
        <f t="shared" si="97"/>
        <v>42680.47555555556</v>
      </c>
      <c r="W1223">
        <f t="shared" si="99"/>
        <v>2016</v>
      </c>
    </row>
    <row r="1224" spans="1:23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98"/>
        <v>2.80375</v>
      </c>
      <c r="P1224" s="6">
        <f t="shared" si="95"/>
        <v>81.268115942028984</v>
      </c>
      <c r="Q1224" t="s">
        <v>8338</v>
      </c>
      <c r="R1224" t="s">
        <v>8339</v>
      </c>
      <c r="S1224">
        <v>1459483200</v>
      </c>
      <c r="T1224">
        <v>1456852647</v>
      </c>
      <c r="U1224" s="11">
        <f t="shared" si="96"/>
        <v>42461.166666666672</v>
      </c>
      <c r="V1224" s="11">
        <f t="shared" si="97"/>
        <v>42430.720451388886</v>
      </c>
      <c r="W1224">
        <f t="shared" si="99"/>
        <v>2016</v>
      </c>
    </row>
    <row r="1225" spans="1:23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98"/>
        <v>1.1210606060606061</v>
      </c>
      <c r="P1225" s="6">
        <f t="shared" si="95"/>
        <v>116.21465968586388</v>
      </c>
      <c r="Q1225" t="s">
        <v>8338</v>
      </c>
      <c r="R1225" t="s">
        <v>8339</v>
      </c>
      <c r="S1225">
        <v>1478754909</v>
      </c>
      <c r="T1225">
        <v>1476159309</v>
      </c>
      <c r="U1225" s="11">
        <f t="shared" si="96"/>
        <v>42684.218854166669</v>
      </c>
      <c r="V1225" s="11">
        <f t="shared" si="97"/>
        <v>42654.177187499998</v>
      </c>
      <c r="W1225">
        <f t="shared" si="99"/>
        <v>2016</v>
      </c>
    </row>
    <row r="1226" spans="1:23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98"/>
        <v>7.0666666666666669E-2</v>
      </c>
      <c r="P1226" s="6">
        <f t="shared" si="95"/>
        <v>58.888888888888886</v>
      </c>
      <c r="Q1226" t="s">
        <v>8325</v>
      </c>
      <c r="R1226" t="s">
        <v>8340</v>
      </c>
      <c r="S1226">
        <v>1402060302</v>
      </c>
      <c r="T1226">
        <v>1396876302</v>
      </c>
      <c r="U1226" s="11">
        <f t="shared" si="96"/>
        <v>41796.549791666665</v>
      </c>
      <c r="V1226" s="11">
        <f t="shared" si="97"/>
        <v>41736.549791666665</v>
      </c>
      <c r="W1226">
        <f t="shared" si="99"/>
        <v>2014</v>
      </c>
    </row>
    <row r="1227" spans="1:23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98"/>
        <v>4.3999999999999997E-2</v>
      </c>
      <c r="P1227" s="6">
        <f t="shared" si="95"/>
        <v>44</v>
      </c>
      <c r="Q1227" t="s">
        <v>8325</v>
      </c>
      <c r="R1227" t="s">
        <v>8340</v>
      </c>
      <c r="S1227">
        <v>1382478278</v>
      </c>
      <c r="T1227">
        <v>1377294278</v>
      </c>
      <c r="U1227" s="11">
        <f t="shared" si="96"/>
        <v>41569.905995370369</v>
      </c>
      <c r="V1227" s="11">
        <f t="shared" si="97"/>
        <v>41509.905995370369</v>
      </c>
      <c r="W1227">
        <f t="shared" si="99"/>
        <v>2013</v>
      </c>
    </row>
    <row r="1228" spans="1:23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98"/>
        <v>3.8739999999999997E-2</v>
      </c>
      <c r="P1228" s="6">
        <f t="shared" si="95"/>
        <v>48.424999999999997</v>
      </c>
      <c r="Q1228" t="s">
        <v>8325</v>
      </c>
      <c r="R1228" t="s">
        <v>8340</v>
      </c>
      <c r="S1228">
        <v>1398042000</v>
      </c>
      <c r="T1228">
        <v>1395089981</v>
      </c>
      <c r="U1228" s="11">
        <f t="shared" si="96"/>
        <v>41750.041666666664</v>
      </c>
      <c r="V1228" s="11">
        <f t="shared" si="97"/>
        <v>41715.874780092592</v>
      </c>
      <c r="W1228">
        <f t="shared" si="99"/>
        <v>2014</v>
      </c>
    </row>
    <row r="1229" spans="1:23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98"/>
        <v>0</v>
      </c>
      <c r="P1229" s="6">
        <f t="shared" si="95"/>
        <v>0</v>
      </c>
      <c r="Q1229" t="s">
        <v>8325</v>
      </c>
      <c r="R1229" t="s">
        <v>8340</v>
      </c>
      <c r="S1229">
        <v>1407394800</v>
      </c>
      <c r="T1229">
        <v>1404770616</v>
      </c>
      <c r="U1229" s="11">
        <f t="shared" si="96"/>
        <v>41858.291666666664</v>
      </c>
      <c r="V1229" s="11">
        <f t="shared" si="97"/>
        <v>41827.919166666667</v>
      </c>
      <c r="W1229">
        <f t="shared" si="99"/>
        <v>2014</v>
      </c>
    </row>
    <row r="1230" spans="1:23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98"/>
        <v>0.29299999999999998</v>
      </c>
      <c r="P1230" s="6">
        <f t="shared" si="95"/>
        <v>61.041666666666664</v>
      </c>
      <c r="Q1230" t="s">
        <v>8325</v>
      </c>
      <c r="R1230" t="s">
        <v>8340</v>
      </c>
      <c r="S1230">
        <v>1317231008</v>
      </c>
      <c r="T1230">
        <v>1312047008</v>
      </c>
      <c r="U1230" s="11">
        <f t="shared" si="96"/>
        <v>40814.729259259257</v>
      </c>
      <c r="V1230" s="11">
        <f t="shared" si="97"/>
        <v>40754.729259259257</v>
      </c>
      <c r="W1230">
        <f t="shared" si="99"/>
        <v>2011</v>
      </c>
    </row>
    <row r="1231" spans="1:23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98"/>
        <v>9.0909090909090905E-3</v>
      </c>
      <c r="P1231" s="6">
        <f t="shared" si="95"/>
        <v>25</v>
      </c>
      <c r="Q1231" t="s">
        <v>8325</v>
      </c>
      <c r="R1231" t="s">
        <v>8340</v>
      </c>
      <c r="S1231">
        <v>1334592000</v>
      </c>
      <c r="T1231">
        <v>1331982127</v>
      </c>
      <c r="U1231" s="11">
        <f t="shared" si="96"/>
        <v>41015.666666666664</v>
      </c>
      <c r="V1231" s="11">
        <f t="shared" si="97"/>
        <v>40985.459803240738</v>
      </c>
      <c r="W1231">
        <f t="shared" si="99"/>
        <v>2012</v>
      </c>
    </row>
    <row r="1232" spans="1:23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98"/>
        <v>0</v>
      </c>
      <c r="P1232" s="6">
        <f t="shared" si="95"/>
        <v>0</v>
      </c>
      <c r="Q1232" t="s">
        <v>8325</v>
      </c>
      <c r="R1232" t="s">
        <v>8340</v>
      </c>
      <c r="S1232">
        <v>1298589630</v>
      </c>
      <c r="T1232">
        <v>1295997630</v>
      </c>
      <c r="U1232" s="11">
        <f t="shared" si="96"/>
        <v>40598.972569444442</v>
      </c>
      <c r="V1232" s="11">
        <f t="shared" si="97"/>
        <v>40568.972569444442</v>
      </c>
      <c r="W1232">
        <f t="shared" si="99"/>
        <v>2011</v>
      </c>
    </row>
    <row r="1233" spans="1:23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98"/>
        <v>0</v>
      </c>
      <c r="P1233" s="6">
        <f t="shared" si="95"/>
        <v>0</v>
      </c>
      <c r="Q1233" t="s">
        <v>8325</v>
      </c>
      <c r="R1233" t="s">
        <v>8340</v>
      </c>
      <c r="S1233">
        <v>1440723600</v>
      </c>
      <c r="T1233">
        <v>1436394968</v>
      </c>
      <c r="U1233" s="11">
        <f t="shared" si="96"/>
        <v>42244.041666666672</v>
      </c>
      <c r="V1233" s="11">
        <f t="shared" si="97"/>
        <v>42193.941759259258</v>
      </c>
      <c r="W1233">
        <f t="shared" si="99"/>
        <v>2015</v>
      </c>
    </row>
    <row r="1234" spans="1:23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98"/>
        <v>8.0000000000000002E-3</v>
      </c>
      <c r="P1234" s="6">
        <f t="shared" si="95"/>
        <v>40</v>
      </c>
      <c r="Q1234" t="s">
        <v>8325</v>
      </c>
      <c r="R1234" t="s">
        <v>8340</v>
      </c>
      <c r="S1234">
        <v>1381090870</v>
      </c>
      <c r="T1234">
        <v>1377030070</v>
      </c>
      <c r="U1234" s="11">
        <f t="shared" si="96"/>
        <v>41553.848032407412</v>
      </c>
      <c r="V1234" s="11">
        <f t="shared" si="97"/>
        <v>41506.848032407412</v>
      </c>
      <c r="W1234">
        <f t="shared" si="99"/>
        <v>2013</v>
      </c>
    </row>
    <row r="1235" spans="1:23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98"/>
        <v>0.11600000000000001</v>
      </c>
      <c r="P1235" s="6">
        <f t="shared" ref="P1235:P1298" si="100">IFERROR(E1235/L1235,0)</f>
        <v>19.333333333333332</v>
      </c>
      <c r="Q1235" t="s">
        <v>8325</v>
      </c>
      <c r="R1235" t="s">
        <v>8340</v>
      </c>
      <c r="S1235">
        <v>1329864374</v>
      </c>
      <c r="T1235">
        <v>1328049974</v>
      </c>
      <c r="U1235" s="11">
        <f t="shared" si="96"/>
        <v>40960.948773148149</v>
      </c>
      <c r="V1235" s="11">
        <f t="shared" si="97"/>
        <v>40939.948773148149</v>
      </c>
      <c r="W1235">
        <f t="shared" si="99"/>
        <v>2012</v>
      </c>
    </row>
    <row r="1236" spans="1:23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98"/>
        <v>0</v>
      </c>
      <c r="P1236" s="6">
        <f t="shared" si="100"/>
        <v>0</v>
      </c>
      <c r="Q1236" t="s">
        <v>8325</v>
      </c>
      <c r="R1236" t="s">
        <v>8340</v>
      </c>
      <c r="S1236">
        <v>1422903342</v>
      </c>
      <c r="T1236">
        <v>1420311342</v>
      </c>
      <c r="U1236" s="11">
        <f t="shared" si="96"/>
        <v>42037.788680555561</v>
      </c>
      <c r="V1236" s="11">
        <f t="shared" si="97"/>
        <v>42007.788680555561</v>
      </c>
      <c r="W1236">
        <f t="shared" si="99"/>
        <v>2015</v>
      </c>
    </row>
    <row r="1237" spans="1:23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98"/>
        <v>2.787363950092912E-2</v>
      </c>
      <c r="P1237" s="6">
        <f t="shared" si="100"/>
        <v>35</v>
      </c>
      <c r="Q1237" t="s">
        <v>8325</v>
      </c>
      <c r="R1237" t="s">
        <v>8340</v>
      </c>
      <c r="S1237">
        <v>1387077299</v>
      </c>
      <c r="T1237">
        <v>1383621299</v>
      </c>
      <c r="U1237" s="11">
        <f t="shared" si="96"/>
        <v>41623.135405092595</v>
      </c>
      <c r="V1237" s="11">
        <f t="shared" si="97"/>
        <v>41583.135405092595</v>
      </c>
      <c r="W1237">
        <f t="shared" si="99"/>
        <v>2013</v>
      </c>
    </row>
    <row r="1238" spans="1:23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98"/>
        <v>0</v>
      </c>
      <c r="P1238" s="6">
        <f t="shared" si="100"/>
        <v>0</v>
      </c>
      <c r="Q1238" t="s">
        <v>8325</v>
      </c>
      <c r="R1238" t="s">
        <v>8340</v>
      </c>
      <c r="S1238">
        <v>1343491200</v>
      </c>
      <c r="T1238">
        <v>1342801164</v>
      </c>
      <c r="U1238" s="11">
        <f t="shared" si="96"/>
        <v>41118.666666666664</v>
      </c>
      <c r="V1238" s="11">
        <f t="shared" si="97"/>
        <v>41110.680138888885</v>
      </c>
      <c r="W1238">
        <f t="shared" si="99"/>
        <v>2012</v>
      </c>
    </row>
    <row r="1239" spans="1:23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98"/>
        <v>0</v>
      </c>
      <c r="P1239" s="6">
        <f t="shared" si="100"/>
        <v>0</v>
      </c>
      <c r="Q1239" t="s">
        <v>8325</v>
      </c>
      <c r="R1239" t="s">
        <v>8340</v>
      </c>
      <c r="S1239">
        <v>1345790865</v>
      </c>
      <c r="T1239">
        <v>1344062865</v>
      </c>
      <c r="U1239" s="11">
        <f t="shared" si="96"/>
        <v>41145.283159722225</v>
      </c>
      <c r="V1239" s="11">
        <f t="shared" si="97"/>
        <v>41125.283159722225</v>
      </c>
      <c r="W1239">
        <f t="shared" si="99"/>
        <v>2012</v>
      </c>
    </row>
    <row r="1240" spans="1:23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98"/>
        <v>0.17799999999999999</v>
      </c>
      <c r="P1240" s="6">
        <f t="shared" si="100"/>
        <v>59.333333333333336</v>
      </c>
      <c r="Q1240" t="s">
        <v>8325</v>
      </c>
      <c r="R1240" t="s">
        <v>8340</v>
      </c>
      <c r="S1240">
        <v>1312641536</v>
      </c>
      <c r="T1240">
        <v>1310049536</v>
      </c>
      <c r="U1240" s="11">
        <f t="shared" si="96"/>
        <v>40761.61037037037</v>
      </c>
      <c r="V1240" s="11">
        <f t="shared" si="97"/>
        <v>40731.61037037037</v>
      </c>
      <c r="W1240">
        <f t="shared" si="99"/>
        <v>2011</v>
      </c>
    </row>
    <row r="1241" spans="1:23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98"/>
        <v>0</v>
      </c>
      <c r="P1241" s="6">
        <f t="shared" si="100"/>
        <v>0</v>
      </c>
      <c r="Q1241" t="s">
        <v>8325</v>
      </c>
      <c r="R1241" t="s">
        <v>8340</v>
      </c>
      <c r="S1241">
        <v>1325804767</v>
      </c>
      <c r="T1241">
        <v>1323212767</v>
      </c>
      <c r="U1241" s="11">
        <f t="shared" si="96"/>
        <v>40913.962581018517</v>
      </c>
      <c r="V1241" s="11">
        <f t="shared" si="97"/>
        <v>40883.962581018517</v>
      </c>
      <c r="W1241">
        <f t="shared" si="99"/>
        <v>2011</v>
      </c>
    </row>
    <row r="1242" spans="1:23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98"/>
        <v>3.0124999999999999E-2</v>
      </c>
      <c r="P1242" s="6">
        <f t="shared" si="100"/>
        <v>30.125</v>
      </c>
      <c r="Q1242" t="s">
        <v>8325</v>
      </c>
      <c r="R1242" t="s">
        <v>8340</v>
      </c>
      <c r="S1242">
        <v>1373665860</v>
      </c>
      <c r="T1242">
        <v>1368579457</v>
      </c>
      <c r="U1242" s="11">
        <f t="shared" si="96"/>
        <v>41467.910416666666</v>
      </c>
      <c r="V1242" s="11">
        <f t="shared" si="97"/>
        <v>41409.040011574078</v>
      </c>
      <c r="W1242">
        <f t="shared" si="99"/>
        <v>2013</v>
      </c>
    </row>
    <row r="1243" spans="1:23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98"/>
        <v>0.50739999999999996</v>
      </c>
      <c r="P1243" s="6">
        <f t="shared" si="100"/>
        <v>74.617647058823536</v>
      </c>
      <c r="Q1243" t="s">
        <v>8325</v>
      </c>
      <c r="R1243" t="s">
        <v>8340</v>
      </c>
      <c r="S1243">
        <v>1414994340</v>
      </c>
      <c r="T1243">
        <v>1413057980</v>
      </c>
      <c r="U1243" s="11">
        <f t="shared" si="96"/>
        <v>41946.249305555553</v>
      </c>
      <c r="V1243" s="11">
        <f t="shared" si="97"/>
        <v>41923.837731481479</v>
      </c>
      <c r="W1243">
        <f t="shared" si="99"/>
        <v>2014</v>
      </c>
    </row>
    <row r="1244" spans="1:23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98"/>
        <v>5.4884742041712408E-3</v>
      </c>
      <c r="P1244" s="6">
        <f t="shared" si="100"/>
        <v>5</v>
      </c>
      <c r="Q1244" t="s">
        <v>8325</v>
      </c>
      <c r="R1244" t="s">
        <v>8340</v>
      </c>
      <c r="S1244">
        <v>1315747080</v>
      </c>
      <c r="T1244">
        <v>1314417502</v>
      </c>
      <c r="U1244" s="11">
        <f t="shared" si="96"/>
        <v>40797.554166666669</v>
      </c>
      <c r="V1244" s="11">
        <f t="shared" si="97"/>
        <v>40782.165532407409</v>
      </c>
      <c r="W1244">
        <f t="shared" si="99"/>
        <v>2011</v>
      </c>
    </row>
    <row r="1245" spans="1:23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98"/>
        <v>0.14091666666666666</v>
      </c>
      <c r="P1245" s="6">
        <f t="shared" si="100"/>
        <v>44.5</v>
      </c>
      <c r="Q1245" t="s">
        <v>8325</v>
      </c>
      <c r="R1245" t="s">
        <v>8340</v>
      </c>
      <c r="S1245">
        <v>1310158800</v>
      </c>
      <c r="T1245">
        <v>1304888771</v>
      </c>
      <c r="U1245" s="11">
        <f t="shared" si="96"/>
        <v>40732.875</v>
      </c>
      <c r="V1245" s="11">
        <f t="shared" si="97"/>
        <v>40671.879293981481</v>
      </c>
      <c r="W1245">
        <f t="shared" si="99"/>
        <v>2011</v>
      </c>
    </row>
    <row r="1246" spans="1:23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98"/>
        <v>1.038</v>
      </c>
      <c r="P1246" s="6">
        <f t="shared" si="100"/>
        <v>46.133333333333333</v>
      </c>
      <c r="Q1246" t="s">
        <v>8325</v>
      </c>
      <c r="R1246" t="s">
        <v>8326</v>
      </c>
      <c r="S1246">
        <v>1366664400</v>
      </c>
      <c r="T1246">
        <v>1363981723</v>
      </c>
      <c r="U1246" s="11">
        <f t="shared" si="96"/>
        <v>41386.875</v>
      </c>
      <c r="V1246" s="11">
        <f t="shared" si="97"/>
        <v>41355.825497685182</v>
      </c>
      <c r="W1246">
        <f t="shared" si="99"/>
        <v>2013</v>
      </c>
    </row>
    <row r="1247" spans="1:23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98"/>
        <v>1.2024999999999999</v>
      </c>
      <c r="P1247" s="6">
        <f t="shared" si="100"/>
        <v>141.47058823529412</v>
      </c>
      <c r="Q1247" t="s">
        <v>8325</v>
      </c>
      <c r="R1247" t="s">
        <v>8326</v>
      </c>
      <c r="S1247">
        <v>1402755834</v>
      </c>
      <c r="T1247">
        <v>1400163834</v>
      </c>
      <c r="U1247" s="11">
        <f t="shared" si="96"/>
        <v>41804.599930555552</v>
      </c>
      <c r="V1247" s="11">
        <f t="shared" si="97"/>
        <v>41774.599930555552</v>
      </c>
      <c r="W1247">
        <f t="shared" si="99"/>
        <v>2014</v>
      </c>
    </row>
    <row r="1248" spans="1:23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98"/>
        <v>1.17</v>
      </c>
      <c r="P1248" s="6">
        <f t="shared" si="100"/>
        <v>75.483870967741936</v>
      </c>
      <c r="Q1248" t="s">
        <v>8325</v>
      </c>
      <c r="R1248" t="s">
        <v>8326</v>
      </c>
      <c r="S1248">
        <v>1323136949</v>
      </c>
      <c r="T1248">
        <v>1319245349</v>
      </c>
      <c r="U1248" s="11">
        <f t="shared" si="96"/>
        <v>40883.085057870368</v>
      </c>
      <c r="V1248" s="11">
        <f t="shared" si="97"/>
        <v>40838.043391203704</v>
      </c>
      <c r="W1248">
        <f t="shared" si="99"/>
        <v>2011</v>
      </c>
    </row>
    <row r="1249" spans="1:23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98"/>
        <v>1.2214285714285715</v>
      </c>
      <c r="P1249" s="6">
        <f t="shared" si="100"/>
        <v>85.5</v>
      </c>
      <c r="Q1249" t="s">
        <v>8325</v>
      </c>
      <c r="R1249" t="s">
        <v>8326</v>
      </c>
      <c r="S1249">
        <v>1367823655</v>
      </c>
      <c r="T1249">
        <v>1365231655</v>
      </c>
      <c r="U1249" s="11">
        <f t="shared" si="96"/>
        <v>41400.292303240742</v>
      </c>
      <c r="V1249" s="11">
        <f t="shared" si="97"/>
        <v>41370.292303240742</v>
      </c>
      <c r="W1249">
        <f t="shared" si="99"/>
        <v>2013</v>
      </c>
    </row>
    <row r="1250" spans="1:23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98"/>
        <v>1.5164</v>
      </c>
      <c r="P1250" s="6">
        <f t="shared" si="100"/>
        <v>64.254237288135599</v>
      </c>
      <c r="Q1250" t="s">
        <v>8325</v>
      </c>
      <c r="R1250" t="s">
        <v>8326</v>
      </c>
      <c r="S1250">
        <v>1402642740</v>
      </c>
      <c r="T1250">
        <v>1399563953</v>
      </c>
      <c r="U1250" s="11">
        <f t="shared" si="96"/>
        <v>41803.290972222225</v>
      </c>
      <c r="V1250" s="11">
        <f t="shared" si="97"/>
        <v>41767.656863425924</v>
      </c>
      <c r="W1250">
        <f t="shared" si="99"/>
        <v>2014</v>
      </c>
    </row>
    <row r="1251" spans="1:23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98"/>
        <v>1.0444</v>
      </c>
      <c r="P1251" s="6">
        <f t="shared" si="100"/>
        <v>64.46913580246914</v>
      </c>
      <c r="Q1251" t="s">
        <v>8325</v>
      </c>
      <c r="R1251" t="s">
        <v>8326</v>
      </c>
      <c r="S1251">
        <v>1341683211</v>
      </c>
      <c r="T1251">
        <v>1339091211</v>
      </c>
      <c r="U1251" s="11">
        <f t="shared" si="96"/>
        <v>41097.74086805556</v>
      </c>
      <c r="V1251" s="11">
        <f t="shared" si="97"/>
        <v>41067.74086805556</v>
      </c>
      <c r="W1251">
        <f t="shared" si="99"/>
        <v>2012</v>
      </c>
    </row>
    <row r="1252" spans="1:23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98"/>
        <v>2.0015333333333332</v>
      </c>
      <c r="P1252" s="6">
        <f t="shared" si="100"/>
        <v>118.2007874015748</v>
      </c>
      <c r="Q1252" t="s">
        <v>8325</v>
      </c>
      <c r="R1252" t="s">
        <v>8326</v>
      </c>
      <c r="S1252">
        <v>1410017131</v>
      </c>
      <c r="T1252">
        <v>1406129131</v>
      </c>
      <c r="U1252" s="11">
        <f t="shared" si="96"/>
        <v>41888.64271990741</v>
      </c>
      <c r="V1252" s="11">
        <f t="shared" si="97"/>
        <v>41843.64271990741</v>
      </c>
      <c r="W1252">
        <f t="shared" si="99"/>
        <v>2014</v>
      </c>
    </row>
    <row r="1253" spans="1:23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98"/>
        <v>1.018</v>
      </c>
      <c r="P1253" s="6">
        <f t="shared" si="100"/>
        <v>82.540540540540547</v>
      </c>
      <c r="Q1253" t="s">
        <v>8325</v>
      </c>
      <c r="R1253" t="s">
        <v>8326</v>
      </c>
      <c r="S1253">
        <v>1316979167</v>
      </c>
      <c r="T1253">
        <v>1311795167</v>
      </c>
      <c r="U1253" s="11">
        <f t="shared" si="96"/>
        <v>40811.814432870371</v>
      </c>
      <c r="V1253" s="11">
        <f t="shared" si="97"/>
        <v>40751.814432870371</v>
      </c>
      <c r="W1253">
        <f t="shared" si="99"/>
        <v>2011</v>
      </c>
    </row>
    <row r="1254" spans="1:23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98"/>
        <v>1.3765714285714286</v>
      </c>
      <c r="P1254" s="6">
        <f t="shared" si="100"/>
        <v>34.170212765957444</v>
      </c>
      <c r="Q1254" t="s">
        <v>8325</v>
      </c>
      <c r="R1254" t="s">
        <v>8326</v>
      </c>
      <c r="S1254">
        <v>1382658169</v>
      </c>
      <c r="T1254">
        <v>1380238969</v>
      </c>
      <c r="U1254" s="11">
        <f t="shared" si="96"/>
        <v>41571.988067129627</v>
      </c>
      <c r="V1254" s="11">
        <f t="shared" si="97"/>
        <v>41543.988067129627</v>
      </c>
      <c r="W1254">
        <f t="shared" si="99"/>
        <v>2013</v>
      </c>
    </row>
    <row r="1255" spans="1:23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98"/>
        <v>3038.3319999999999</v>
      </c>
      <c r="P1255" s="6">
        <f t="shared" si="100"/>
        <v>42.73322081575246</v>
      </c>
      <c r="Q1255" t="s">
        <v>8325</v>
      </c>
      <c r="R1255" t="s">
        <v>8326</v>
      </c>
      <c r="S1255">
        <v>1409770107</v>
      </c>
      <c r="T1255">
        <v>1407178107</v>
      </c>
      <c r="U1255" s="11">
        <f t="shared" si="96"/>
        <v>41885.783645833333</v>
      </c>
      <c r="V1255" s="11">
        <f t="shared" si="97"/>
        <v>41855.783645833333</v>
      </c>
      <c r="W1255">
        <f t="shared" si="99"/>
        <v>2014</v>
      </c>
    </row>
    <row r="1256" spans="1:23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98"/>
        <v>1.9885074626865671</v>
      </c>
      <c r="P1256" s="6">
        <f t="shared" si="100"/>
        <v>94.489361702127653</v>
      </c>
      <c r="Q1256" t="s">
        <v>8325</v>
      </c>
      <c r="R1256" t="s">
        <v>8326</v>
      </c>
      <c r="S1256">
        <v>1293857940</v>
      </c>
      <c r="T1256">
        <v>1288968886</v>
      </c>
      <c r="U1256" s="11">
        <f t="shared" si="96"/>
        <v>40544.207638888889</v>
      </c>
      <c r="V1256" s="11">
        <f t="shared" si="97"/>
        <v>40487.621365740742</v>
      </c>
      <c r="W1256">
        <f t="shared" si="99"/>
        <v>2010</v>
      </c>
    </row>
    <row r="1257" spans="1:23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98"/>
        <v>2.0236666666666667</v>
      </c>
      <c r="P1257" s="6">
        <f t="shared" si="100"/>
        <v>55.697247706422019</v>
      </c>
      <c r="Q1257" t="s">
        <v>8325</v>
      </c>
      <c r="R1257" t="s">
        <v>8326</v>
      </c>
      <c r="S1257">
        <v>1385932652</v>
      </c>
      <c r="T1257">
        <v>1383337052</v>
      </c>
      <c r="U1257" s="11">
        <f t="shared" si="96"/>
        <v>41609.887175925927</v>
      </c>
      <c r="V1257" s="11">
        <f t="shared" si="97"/>
        <v>41579.845509259263</v>
      </c>
      <c r="W1257">
        <f t="shared" si="99"/>
        <v>2013</v>
      </c>
    </row>
    <row r="1258" spans="1:23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98"/>
        <v>1.1796376666666666</v>
      </c>
      <c r="P1258" s="6">
        <f t="shared" si="100"/>
        <v>98.030831024930734</v>
      </c>
      <c r="Q1258" t="s">
        <v>8325</v>
      </c>
      <c r="R1258" t="s">
        <v>8326</v>
      </c>
      <c r="S1258">
        <v>1329084231</v>
      </c>
      <c r="T1258">
        <v>1326492231</v>
      </c>
      <c r="U1258" s="11">
        <f t="shared" si="96"/>
        <v>40951.919340277782</v>
      </c>
      <c r="V1258" s="11">
        <f t="shared" si="97"/>
        <v>40921.919340277782</v>
      </c>
      <c r="W1258">
        <f t="shared" si="99"/>
        <v>2012</v>
      </c>
    </row>
    <row r="1259" spans="1:23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98"/>
        <v>2.9472727272727273</v>
      </c>
      <c r="P1259" s="6">
        <f t="shared" si="100"/>
        <v>92.102272727272734</v>
      </c>
      <c r="Q1259" t="s">
        <v>8325</v>
      </c>
      <c r="R1259" t="s">
        <v>8326</v>
      </c>
      <c r="S1259">
        <v>1301792590</v>
      </c>
      <c r="T1259">
        <v>1297562590</v>
      </c>
      <c r="U1259" s="11">
        <f t="shared" si="96"/>
        <v>40636.043865740743</v>
      </c>
      <c r="V1259" s="11">
        <f t="shared" si="97"/>
        <v>40587.085532407407</v>
      </c>
      <c r="W1259">
        <f t="shared" si="99"/>
        <v>2011</v>
      </c>
    </row>
    <row r="1260" spans="1:23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98"/>
        <v>2.1314633333333335</v>
      </c>
      <c r="P1260" s="6">
        <f t="shared" si="100"/>
        <v>38.175462686567165</v>
      </c>
      <c r="Q1260" t="s">
        <v>8325</v>
      </c>
      <c r="R1260" t="s">
        <v>8326</v>
      </c>
      <c r="S1260">
        <v>1377960012</v>
      </c>
      <c r="T1260">
        <v>1375368012</v>
      </c>
      <c r="U1260" s="11">
        <f t="shared" si="96"/>
        <v>41517.611250000002</v>
      </c>
      <c r="V1260" s="11">
        <f t="shared" si="97"/>
        <v>41487.611250000002</v>
      </c>
      <c r="W1260">
        <f t="shared" si="99"/>
        <v>2013</v>
      </c>
    </row>
    <row r="1261" spans="1:23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98"/>
        <v>1.0424</v>
      </c>
      <c r="P1261" s="6">
        <f t="shared" si="100"/>
        <v>27.145833333333332</v>
      </c>
      <c r="Q1261" t="s">
        <v>8325</v>
      </c>
      <c r="R1261" t="s">
        <v>8326</v>
      </c>
      <c r="S1261">
        <v>1402286340</v>
      </c>
      <c r="T1261">
        <v>1399504664</v>
      </c>
      <c r="U1261" s="11">
        <f t="shared" si="96"/>
        <v>41799.165972222225</v>
      </c>
      <c r="V1261" s="11">
        <f t="shared" si="97"/>
        <v>41766.970648148148</v>
      </c>
      <c r="W1261">
        <f t="shared" si="99"/>
        <v>2014</v>
      </c>
    </row>
    <row r="1262" spans="1:23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98"/>
        <v>1.1366666666666667</v>
      </c>
      <c r="P1262" s="6">
        <f t="shared" si="100"/>
        <v>50.689189189189186</v>
      </c>
      <c r="Q1262" t="s">
        <v>8325</v>
      </c>
      <c r="R1262" t="s">
        <v>8326</v>
      </c>
      <c r="S1262">
        <v>1393445620</v>
      </c>
      <c r="T1262">
        <v>1390853620</v>
      </c>
      <c r="U1262" s="11">
        <f t="shared" si="96"/>
        <v>41696.842824074076</v>
      </c>
      <c r="V1262" s="11">
        <f t="shared" si="97"/>
        <v>41666.842824074076</v>
      </c>
      <c r="W1262">
        <f t="shared" si="99"/>
        <v>2014</v>
      </c>
    </row>
    <row r="1263" spans="1:23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98"/>
        <v>1.0125</v>
      </c>
      <c r="P1263" s="6">
        <f t="shared" si="100"/>
        <v>38.942307692307693</v>
      </c>
      <c r="Q1263" t="s">
        <v>8325</v>
      </c>
      <c r="R1263" t="s">
        <v>8326</v>
      </c>
      <c r="S1263">
        <v>1390983227</v>
      </c>
      <c r="T1263">
        <v>1388391227</v>
      </c>
      <c r="U1263" s="11">
        <f t="shared" si="96"/>
        <v>41668.342905092592</v>
      </c>
      <c r="V1263" s="11">
        <f t="shared" si="97"/>
        <v>41638.342905092592</v>
      </c>
      <c r="W1263">
        <f t="shared" si="99"/>
        <v>2013</v>
      </c>
    </row>
    <row r="1264" spans="1:23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98"/>
        <v>1.2541538461538462</v>
      </c>
      <c r="P1264" s="6">
        <f t="shared" si="100"/>
        <v>77.638095238095232</v>
      </c>
      <c r="Q1264" t="s">
        <v>8325</v>
      </c>
      <c r="R1264" t="s">
        <v>8326</v>
      </c>
      <c r="S1264">
        <v>1392574692</v>
      </c>
      <c r="T1264">
        <v>1389982692</v>
      </c>
      <c r="U1264" s="11">
        <f t="shared" si="96"/>
        <v>41686.762638888889</v>
      </c>
      <c r="V1264" s="11">
        <f t="shared" si="97"/>
        <v>41656.762638888889</v>
      </c>
      <c r="W1264">
        <f t="shared" si="99"/>
        <v>2014</v>
      </c>
    </row>
    <row r="1265" spans="1:23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98"/>
        <v>1.19</v>
      </c>
      <c r="P1265" s="6">
        <f t="shared" si="100"/>
        <v>43.536585365853661</v>
      </c>
      <c r="Q1265" t="s">
        <v>8325</v>
      </c>
      <c r="R1265" t="s">
        <v>8326</v>
      </c>
      <c r="S1265">
        <v>1396054800</v>
      </c>
      <c r="T1265">
        <v>1393034470</v>
      </c>
      <c r="U1265" s="11">
        <f t="shared" si="96"/>
        <v>41727.041666666664</v>
      </c>
      <c r="V1265" s="11">
        <f t="shared" si="97"/>
        <v>41692.084143518521</v>
      </c>
      <c r="W1265">
        <f t="shared" si="99"/>
        <v>2014</v>
      </c>
    </row>
    <row r="1266" spans="1:23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98"/>
        <v>1.6646153846153846</v>
      </c>
      <c r="P1266" s="6">
        <f t="shared" si="100"/>
        <v>31.823529411764707</v>
      </c>
      <c r="Q1266" t="s">
        <v>8325</v>
      </c>
      <c r="R1266" t="s">
        <v>8326</v>
      </c>
      <c r="S1266">
        <v>1383062083</v>
      </c>
      <c r="T1266">
        <v>1380556483</v>
      </c>
      <c r="U1266" s="11">
        <f t="shared" si="96"/>
        <v>41576.662997685184</v>
      </c>
      <c r="V1266" s="11">
        <f t="shared" si="97"/>
        <v>41547.662997685184</v>
      </c>
      <c r="W1266">
        <f t="shared" si="99"/>
        <v>2013</v>
      </c>
    </row>
    <row r="1267" spans="1:23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98"/>
        <v>1.1914771428571429</v>
      </c>
      <c r="P1267" s="6">
        <f t="shared" si="100"/>
        <v>63.184393939393942</v>
      </c>
      <c r="Q1267" t="s">
        <v>8325</v>
      </c>
      <c r="R1267" t="s">
        <v>8326</v>
      </c>
      <c r="S1267">
        <v>1291131815</v>
      </c>
      <c r="T1267">
        <v>1287071015</v>
      </c>
      <c r="U1267" s="11">
        <f t="shared" si="96"/>
        <v>40512.655266203699</v>
      </c>
      <c r="V1267" s="11">
        <f t="shared" si="97"/>
        <v>40465.655266203699</v>
      </c>
      <c r="W1267">
        <f t="shared" si="99"/>
        <v>2010</v>
      </c>
    </row>
    <row r="1268" spans="1:23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98"/>
        <v>1.0047368421052632</v>
      </c>
      <c r="P1268" s="6">
        <f t="shared" si="100"/>
        <v>190.9</v>
      </c>
      <c r="Q1268" t="s">
        <v>8325</v>
      </c>
      <c r="R1268" t="s">
        <v>8326</v>
      </c>
      <c r="S1268">
        <v>1389474145</v>
      </c>
      <c r="T1268">
        <v>1386882145</v>
      </c>
      <c r="U1268" s="11">
        <f t="shared" si="96"/>
        <v>41650.87667824074</v>
      </c>
      <c r="V1268" s="11">
        <f t="shared" si="97"/>
        <v>41620.87667824074</v>
      </c>
      <c r="W1268">
        <f t="shared" si="99"/>
        <v>2013</v>
      </c>
    </row>
    <row r="1269" spans="1:23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98"/>
        <v>1.018</v>
      </c>
      <c r="P1269" s="6">
        <f t="shared" si="100"/>
        <v>140.85534591194968</v>
      </c>
      <c r="Q1269" t="s">
        <v>8325</v>
      </c>
      <c r="R1269" t="s">
        <v>8326</v>
      </c>
      <c r="S1269">
        <v>1374674558</v>
      </c>
      <c r="T1269">
        <v>1372082558</v>
      </c>
      <c r="U1269" s="11">
        <f t="shared" si="96"/>
        <v>41479.585162037038</v>
      </c>
      <c r="V1269" s="11">
        <f t="shared" si="97"/>
        <v>41449.585162037038</v>
      </c>
      <c r="W1269">
        <f t="shared" si="99"/>
        <v>2013</v>
      </c>
    </row>
    <row r="1270" spans="1:23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98"/>
        <v>1.1666666666666667</v>
      </c>
      <c r="P1270" s="6">
        <f t="shared" si="100"/>
        <v>76.92307692307692</v>
      </c>
      <c r="Q1270" t="s">
        <v>8325</v>
      </c>
      <c r="R1270" t="s">
        <v>8326</v>
      </c>
      <c r="S1270">
        <v>1379708247</v>
      </c>
      <c r="T1270">
        <v>1377116247</v>
      </c>
      <c r="U1270" s="11">
        <f t="shared" si="96"/>
        <v>41537.845451388886</v>
      </c>
      <c r="V1270" s="11">
        <f t="shared" si="97"/>
        <v>41507.845451388886</v>
      </c>
      <c r="W1270">
        <f t="shared" si="99"/>
        <v>2013</v>
      </c>
    </row>
    <row r="1271" spans="1:23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98"/>
        <v>1.0864893617021276</v>
      </c>
      <c r="P1271" s="6">
        <f t="shared" si="100"/>
        <v>99.15533980582525</v>
      </c>
      <c r="Q1271" t="s">
        <v>8325</v>
      </c>
      <c r="R1271" t="s">
        <v>8326</v>
      </c>
      <c r="S1271">
        <v>1460764800</v>
      </c>
      <c r="T1271">
        <v>1458157512</v>
      </c>
      <c r="U1271" s="11">
        <f t="shared" si="96"/>
        <v>42476</v>
      </c>
      <c r="V1271" s="11">
        <f t="shared" si="97"/>
        <v>42445.823055555549</v>
      </c>
      <c r="W1271">
        <f t="shared" si="99"/>
        <v>2016</v>
      </c>
    </row>
    <row r="1272" spans="1:23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98"/>
        <v>1.1472</v>
      </c>
      <c r="P1272" s="6">
        <f t="shared" si="100"/>
        <v>67.881656804733723</v>
      </c>
      <c r="Q1272" t="s">
        <v>8325</v>
      </c>
      <c r="R1272" t="s">
        <v>8326</v>
      </c>
      <c r="S1272">
        <v>1332704042</v>
      </c>
      <c r="T1272">
        <v>1327523642</v>
      </c>
      <c r="U1272" s="11">
        <f t="shared" si="96"/>
        <v>40993.815300925926</v>
      </c>
      <c r="V1272" s="11">
        <f t="shared" si="97"/>
        <v>40933.856967592597</v>
      </c>
      <c r="W1272">
        <f t="shared" si="99"/>
        <v>2012</v>
      </c>
    </row>
    <row r="1273" spans="1:23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98"/>
        <v>1.018</v>
      </c>
      <c r="P1273" s="6">
        <f t="shared" si="100"/>
        <v>246.29032258064515</v>
      </c>
      <c r="Q1273" t="s">
        <v>8325</v>
      </c>
      <c r="R1273" t="s">
        <v>8326</v>
      </c>
      <c r="S1273">
        <v>1384363459</v>
      </c>
      <c r="T1273">
        <v>1381767859</v>
      </c>
      <c r="U1273" s="11">
        <f t="shared" si="96"/>
        <v>41591.725219907406</v>
      </c>
      <c r="V1273" s="11">
        <f t="shared" si="97"/>
        <v>41561.683553240742</v>
      </c>
      <c r="W1273">
        <f t="shared" si="99"/>
        <v>2013</v>
      </c>
    </row>
    <row r="1274" spans="1:23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98"/>
        <v>1.06</v>
      </c>
      <c r="P1274" s="6">
        <f t="shared" si="100"/>
        <v>189.28571428571428</v>
      </c>
      <c r="Q1274" t="s">
        <v>8325</v>
      </c>
      <c r="R1274" t="s">
        <v>8326</v>
      </c>
      <c r="S1274">
        <v>1276574400</v>
      </c>
      <c r="T1274">
        <v>1270576379</v>
      </c>
      <c r="U1274" s="11">
        <f t="shared" si="96"/>
        <v>40344.166666666664</v>
      </c>
      <c r="V1274" s="11">
        <f t="shared" si="97"/>
        <v>40274.745127314818</v>
      </c>
      <c r="W1274">
        <f t="shared" si="99"/>
        <v>2010</v>
      </c>
    </row>
    <row r="1275" spans="1:23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98"/>
        <v>1.0349999999999999</v>
      </c>
      <c r="P1275" s="6">
        <f t="shared" si="100"/>
        <v>76.666666666666671</v>
      </c>
      <c r="Q1275" t="s">
        <v>8325</v>
      </c>
      <c r="R1275" t="s">
        <v>8326</v>
      </c>
      <c r="S1275">
        <v>1409506291</v>
      </c>
      <c r="T1275">
        <v>1406914291</v>
      </c>
      <c r="U1275" s="11">
        <f t="shared" si="96"/>
        <v>41882.730219907404</v>
      </c>
      <c r="V1275" s="11">
        <f t="shared" si="97"/>
        <v>41852.730219907404</v>
      </c>
      <c r="W1275">
        <f t="shared" si="99"/>
        <v>2014</v>
      </c>
    </row>
    <row r="1276" spans="1:23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98"/>
        <v>1.5497535999999998</v>
      </c>
      <c r="P1276" s="6">
        <f t="shared" si="100"/>
        <v>82.963254817987149</v>
      </c>
      <c r="Q1276" t="s">
        <v>8325</v>
      </c>
      <c r="R1276" t="s">
        <v>8326</v>
      </c>
      <c r="S1276">
        <v>1346344425</v>
      </c>
      <c r="T1276">
        <v>1343320425</v>
      </c>
      <c r="U1276" s="11">
        <f t="shared" si="96"/>
        <v>41151.690104166664</v>
      </c>
      <c r="V1276" s="11">
        <f t="shared" si="97"/>
        <v>41116.690104166664</v>
      </c>
      <c r="W1276">
        <f t="shared" si="99"/>
        <v>2012</v>
      </c>
    </row>
    <row r="1277" spans="1:23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98"/>
        <v>1.6214066666666667</v>
      </c>
      <c r="P1277" s="6">
        <f t="shared" si="100"/>
        <v>62.522107969151669</v>
      </c>
      <c r="Q1277" t="s">
        <v>8325</v>
      </c>
      <c r="R1277" t="s">
        <v>8326</v>
      </c>
      <c r="S1277">
        <v>1375908587</v>
      </c>
      <c r="T1277">
        <v>1372884587</v>
      </c>
      <c r="U1277" s="11">
        <f t="shared" si="96"/>
        <v>41493.867905092593</v>
      </c>
      <c r="V1277" s="11">
        <f t="shared" si="97"/>
        <v>41458.867905092593</v>
      </c>
      <c r="W1277">
        <f t="shared" si="99"/>
        <v>2013</v>
      </c>
    </row>
    <row r="1278" spans="1:23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98"/>
        <v>1.0442100000000001</v>
      </c>
      <c r="P1278" s="6">
        <f t="shared" si="100"/>
        <v>46.06808823529412</v>
      </c>
      <c r="Q1278" t="s">
        <v>8325</v>
      </c>
      <c r="R1278" t="s">
        <v>8326</v>
      </c>
      <c r="S1278">
        <v>1251777600</v>
      </c>
      <c r="T1278">
        <v>1247504047</v>
      </c>
      <c r="U1278" s="11">
        <f t="shared" si="96"/>
        <v>40057.166666666664</v>
      </c>
      <c r="V1278" s="11">
        <f t="shared" si="97"/>
        <v>40007.704247685186</v>
      </c>
      <c r="W1278">
        <f t="shared" si="99"/>
        <v>2009</v>
      </c>
    </row>
    <row r="1279" spans="1:23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98"/>
        <v>1.0612433333333333</v>
      </c>
      <c r="P1279" s="6">
        <f t="shared" si="100"/>
        <v>38.543946731234868</v>
      </c>
      <c r="Q1279" t="s">
        <v>8325</v>
      </c>
      <c r="R1279" t="s">
        <v>8326</v>
      </c>
      <c r="S1279">
        <v>1346765347</v>
      </c>
      <c r="T1279">
        <v>1343741347</v>
      </c>
      <c r="U1279" s="11">
        <f t="shared" si="96"/>
        <v>41156.561886574076</v>
      </c>
      <c r="V1279" s="11">
        <f t="shared" si="97"/>
        <v>41121.561886574076</v>
      </c>
      <c r="W1279">
        <f t="shared" si="99"/>
        <v>2012</v>
      </c>
    </row>
    <row r="1280" spans="1:23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98"/>
        <v>1.5493846153846154</v>
      </c>
      <c r="P1280" s="6">
        <f t="shared" si="100"/>
        <v>53.005263157894738</v>
      </c>
      <c r="Q1280" t="s">
        <v>8325</v>
      </c>
      <c r="R1280" t="s">
        <v>8326</v>
      </c>
      <c r="S1280">
        <v>1403661600</v>
      </c>
      <c r="T1280">
        <v>1401196766</v>
      </c>
      <c r="U1280" s="11">
        <f t="shared" si="96"/>
        <v>41815.083333333336</v>
      </c>
      <c r="V1280" s="11">
        <f t="shared" si="97"/>
        <v>41786.555162037039</v>
      </c>
      <c r="W1280">
        <f t="shared" si="99"/>
        <v>2014</v>
      </c>
    </row>
    <row r="1281" spans="1:23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98"/>
        <v>1.1077157238734421</v>
      </c>
      <c r="P1281" s="6">
        <f t="shared" si="100"/>
        <v>73.355396825396824</v>
      </c>
      <c r="Q1281" t="s">
        <v>8325</v>
      </c>
      <c r="R1281" t="s">
        <v>8326</v>
      </c>
      <c r="S1281">
        <v>1395624170</v>
      </c>
      <c r="T1281">
        <v>1392171770</v>
      </c>
      <c r="U1281" s="11">
        <f t="shared" si="96"/>
        <v>41722.057523148149</v>
      </c>
      <c r="V1281" s="11">
        <f t="shared" si="97"/>
        <v>41682.099189814813</v>
      </c>
      <c r="W1281">
        <f t="shared" si="99"/>
        <v>2014</v>
      </c>
    </row>
    <row r="1282" spans="1:23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98"/>
        <v>1.1091186666666666</v>
      </c>
      <c r="P1282" s="6">
        <f t="shared" si="100"/>
        <v>127.97523076923076</v>
      </c>
      <c r="Q1282" t="s">
        <v>8325</v>
      </c>
      <c r="R1282" t="s">
        <v>8326</v>
      </c>
      <c r="S1282">
        <v>1299003054</v>
      </c>
      <c r="T1282">
        <v>1291227054</v>
      </c>
      <c r="U1282" s="11">
        <f t="shared" ref="U1282:U1345" si="101">(((S1282/60)/60)/24)+DATE(1970,1,1)</f>
        <v>40603.757569444446</v>
      </c>
      <c r="V1282" s="11">
        <f t="shared" ref="V1282:V1345" si="102">(((T1282/60)/60)/24)+DATE(1970,1,1)</f>
        <v>40513.757569444446</v>
      </c>
      <c r="W1282">
        <f t="shared" si="99"/>
        <v>2010</v>
      </c>
    </row>
    <row r="1283" spans="1:23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03">E1283/D1283</f>
        <v>1.1071428571428572</v>
      </c>
      <c r="P1283" s="6">
        <f t="shared" si="100"/>
        <v>104.72972972972973</v>
      </c>
      <c r="Q1283" t="s">
        <v>8325</v>
      </c>
      <c r="R1283" t="s">
        <v>8326</v>
      </c>
      <c r="S1283">
        <v>1375033836</v>
      </c>
      <c r="T1283">
        <v>1373305836</v>
      </c>
      <c r="U1283" s="11">
        <f t="shared" si="101"/>
        <v>41483.743472222224</v>
      </c>
      <c r="V1283" s="11">
        <f t="shared" si="102"/>
        <v>41463.743472222224</v>
      </c>
      <c r="W1283">
        <f t="shared" ref="W1283:W1346" si="104">YEAR(V1283)</f>
        <v>2013</v>
      </c>
    </row>
    <row r="1284" spans="1:23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03"/>
        <v>1.2361333333333333</v>
      </c>
      <c r="P1284" s="6">
        <f t="shared" si="100"/>
        <v>67.671532846715323</v>
      </c>
      <c r="Q1284" t="s">
        <v>8325</v>
      </c>
      <c r="R1284" t="s">
        <v>8326</v>
      </c>
      <c r="S1284">
        <v>1386565140</v>
      </c>
      <c r="T1284">
        <v>1383909855</v>
      </c>
      <c r="U1284" s="11">
        <f t="shared" si="101"/>
        <v>41617.207638888889</v>
      </c>
      <c r="V1284" s="11">
        <f t="shared" si="102"/>
        <v>41586.475173611114</v>
      </c>
      <c r="W1284">
        <f t="shared" si="104"/>
        <v>2013</v>
      </c>
    </row>
    <row r="1285" spans="1:23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03"/>
        <v>2.1105</v>
      </c>
      <c r="P1285" s="6">
        <f t="shared" si="100"/>
        <v>95.931818181818187</v>
      </c>
      <c r="Q1285" t="s">
        <v>8325</v>
      </c>
      <c r="R1285" t="s">
        <v>8326</v>
      </c>
      <c r="S1285">
        <v>1362974400</v>
      </c>
      <c r="T1285">
        <v>1360948389</v>
      </c>
      <c r="U1285" s="11">
        <f t="shared" si="101"/>
        <v>41344.166666666664</v>
      </c>
      <c r="V1285" s="11">
        <f t="shared" si="102"/>
        <v>41320.717465277776</v>
      </c>
      <c r="W1285">
        <f t="shared" si="104"/>
        <v>2013</v>
      </c>
    </row>
    <row r="1286" spans="1:23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03"/>
        <v>1.01</v>
      </c>
      <c r="P1286" s="6">
        <f t="shared" si="100"/>
        <v>65.161290322580641</v>
      </c>
      <c r="Q1286" t="s">
        <v>8317</v>
      </c>
      <c r="R1286" t="s">
        <v>8318</v>
      </c>
      <c r="S1286">
        <v>1483203540</v>
      </c>
      <c r="T1286">
        <v>1481175482</v>
      </c>
      <c r="U1286" s="11">
        <f t="shared" si="101"/>
        <v>42735.707638888889</v>
      </c>
      <c r="V1286" s="11">
        <f t="shared" si="102"/>
        <v>42712.23474537037</v>
      </c>
      <c r="W1286">
        <f t="shared" si="104"/>
        <v>2016</v>
      </c>
    </row>
    <row r="1287" spans="1:23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03"/>
        <v>1.0165</v>
      </c>
      <c r="P1287" s="6">
        <f t="shared" si="100"/>
        <v>32.269841269841272</v>
      </c>
      <c r="Q1287" t="s">
        <v>8317</v>
      </c>
      <c r="R1287" t="s">
        <v>8318</v>
      </c>
      <c r="S1287">
        <v>1434808775</v>
      </c>
      <c r="T1287">
        <v>1433512775</v>
      </c>
      <c r="U1287" s="11">
        <f t="shared" si="101"/>
        <v>42175.583043981482</v>
      </c>
      <c r="V1287" s="11">
        <f t="shared" si="102"/>
        <v>42160.583043981482</v>
      </c>
      <c r="W1287">
        <f t="shared" si="104"/>
        <v>2015</v>
      </c>
    </row>
    <row r="1288" spans="1:23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03"/>
        <v>1.0833333333333333</v>
      </c>
      <c r="P1288" s="6">
        <f t="shared" si="100"/>
        <v>81.25</v>
      </c>
      <c r="Q1288" t="s">
        <v>8317</v>
      </c>
      <c r="R1288" t="s">
        <v>8318</v>
      </c>
      <c r="S1288">
        <v>1424181600</v>
      </c>
      <c r="T1288">
        <v>1423041227</v>
      </c>
      <c r="U1288" s="11">
        <f t="shared" si="101"/>
        <v>42052.583333333328</v>
      </c>
      <c r="V1288" s="11">
        <f t="shared" si="102"/>
        <v>42039.384571759263</v>
      </c>
      <c r="W1288">
        <f t="shared" si="104"/>
        <v>2015</v>
      </c>
    </row>
    <row r="1289" spans="1:23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03"/>
        <v>2.42</v>
      </c>
      <c r="P1289" s="6">
        <f t="shared" si="100"/>
        <v>24.2</v>
      </c>
      <c r="Q1289" t="s">
        <v>8317</v>
      </c>
      <c r="R1289" t="s">
        <v>8318</v>
      </c>
      <c r="S1289">
        <v>1434120856</v>
      </c>
      <c r="T1289">
        <v>1428936856</v>
      </c>
      <c r="U1289" s="11">
        <f t="shared" si="101"/>
        <v>42167.621018518519</v>
      </c>
      <c r="V1289" s="11">
        <f t="shared" si="102"/>
        <v>42107.621018518519</v>
      </c>
      <c r="W1289">
        <f t="shared" si="104"/>
        <v>2015</v>
      </c>
    </row>
    <row r="1290" spans="1:23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03"/>
        <v>1.0044999999999999</v>
      </c>
      <c r="P1290" s="6">
        <f t="shared" si="100"/>
        <v>65.868852459016395</v>
      </c>
      <c r="Q1290" t="s">
        <v>8317</v>
      </c>
      <c r="R1290" t="s">
        <v>8318</v>
      </c>
      <c r="S1290">
        <v>1470801600</v>
      </c>
      <c r="T1290">
        <v>1468122163</v>
      </c>
      <c r="U1290" s="11">
        <f t="shared" si="101"/>
        <v>42592.166666666672</v>
      </c>
      <c r="V1290" s="11">
        <f t="shared" si="102"/>
        <v>42561.154664351852</v>
      </c>
      <c r="W1290">
        <f t="shared" si="104"/>
        <v>2016</v>
      </c>
    </row>
    <row r="1291" spans="1:23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03"/>
        <v>1.2506666666666666</v>
      </c>
      <c r="P1291" s="6">
        <f t="shared" si="100"/>
        <v>36.07692307692308</v>
      </c>
      <c r="Q1291" t="s">
        <v>8317</v>
      </c>
      <c r="R1291" t="s">
        <v>8318</v>
      </c>
      <c r="S1291">
        <v>1483499645</v>
      </c>
      <c r="T1291">
        <v>1480907645</v>
      </c>
      <c r="U1291" s="11">
        <f t="shared" si="101"/>
        <v>42739.134780092587</v>
      </c>
      <c r="V1291" s="11">
        <f t="shared" si="102"/>
        <v>42709.134780092587</v>
      </c>
      <c r="W1291">
        <f t="shared" si="104"/>
        <v>2016</v>
      </c>
    </row>
    <row r="1292" spans="1:23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03"/>
        <v>1.0857142857142856</v>
      </c>
      <c r="P1292" s="6">
        <f t="shared" si="100"/>
        <v>44.186046511627907</v>
      </c>
      <c r="Q1292" t="s">
        <v>8317</v>
      </c>
      <c r="R1292" t="s">
        <v>8318</v>
      </c>
      <c r="S1292">
        <v>1429772340</v>
      </c>
      <c r="T1292">
        <v>1427121931</v>
      </c>
      <c r="U1292" s="11">
        <f t="shared" si="101"/>
        <v>42117.290972222225</v>
      </c>
      <c r="V1292" s="11">
        <f t="shared" si="102"/>
        <v>42086.614942129629</v>
      </c>
      <c r="W1292">
        <f t="shared" si="104"/>
        <v>2015</v>
      </c>
    </row>
    <row r="1293" spans="1:23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03"/>
        <v>1.4570000000000001</v>
      </c>
      <c r="P1293" s="6">
        <f t="shared" si="100"/>
        <v>104.07142857142857</v>
      </c>
      <c r="Q1293" t="s">
        <v>8317</v>
      </c>
      <c r="R1293" t="s">
        <v>8318</v>
      </c>
      <c r="S1293">
        <v>1428390000</v>
      </c>
      <c r="T1293">
        <v>1425224391</v>
      </c>
      <c r="U1293" s="11">
        <f t="shared" si="101"/>
        <v>42101.291666666672</v>
      </c>
      <c r="V1293" s="11">
        <f t="shared" si="102"/>
        <v>42064.652673611112</v>
      </c>
      <c r="W1293">
        <f t="shared" si="104"/>
        <v>2015</v>
      </c>
    </row>
    <row r="1294" spans="1:23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03"/>
        <v>1.1000000000000001</v>
      </c>
      <c r="P1294" s="6">
        <f t="shared" si="100"/>
        <v>35.96153846153846</v>
      </c>
      <c r="Q1294" t="s">
        <v>8317</v>
      </c>
      <c r="R1294" t="s">
        <v>8318</v>
      </c>
      <c r="S1294">
        <v>1444172340</v>
      </c>
      <c r="T1294">
        <v>1441822828</v>
      </c>
      <c r="U1294" s="11">
        <f t="shared" si="101"/>
        <v>42283.957638888889</v>
      </c>
      <c r="V1294" s="11">
        <f t="shared" si="102"/>
        <v>42256.764212962968</v>
      </c>
      <c r="W1294">
        <f t="shared" si="104"/>
        <v>2015</v>
      </c>
    </row>
    <row r="1295" spans="1:23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03"/>
        <v>1.0223333333333333</v>
      </c>
      <c r="P1295" s="6">
        <f t="shared" si="100"/>
        <v>127.79166666666667</v>
      </c>
      <c r="Q1295" t="s">
        <v>8317</v>
      </c>
      <c r="R1295" t="s">
        <v>8318</v>
      </c>
      <c r="S1295">
        <v>1447523371</v>
      </c>
      <c r="T1295">
        <v>1444927771</v>
      </c>
      <c r="U1295" s="11">
        <f t="shared" si="101"/>
        <v>42322.742719907401</v>
      </c>
      <c r="V1295" s="11">
        <f t="shared" si="102"/>
        <v>42292.701053240744</v>
      </c>
      <c r="W1295">
        <f t="shared" si="104"/>
        <v>2015</v>
      </c>
    </row>
    <row r="1296" spans="1:23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03"/>
        <v>1.22</v>
      </c>
      <c r="P1296" s="6">
        <f t="shared" si="100"/>
        <v>27.727272727272727</v>
      </c>
      <c r="Q1296" t="s">
        <v>8317</v>
      </c>
      <c r="R1296" t="s">
        <v>8318</v>
      </c>
      <c r="S1296">
        <v>1445252400</v>
      </c>
      <c r="T1296">
        <v>1443696797</v>
      </c>
      <c r="U1296" s="11">
        <f t="shared" si="101"/>
        <v>42296.458333333328</v>
      </c>
      <c r="V1296" s="11">
        <f t="shared" si="102"/>
        <v>42278.453668981485</v>
      </c>
      <c r="W1296">
        <f t="shared" si="104"/>
        <v>2015</v>
      </c>
    </row>
    <row r="1297" spans="1:23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03"/>
        <v>1.0196000000000001</v>
      </c>
      <c r="P1297" s="6">
        <f t="shared" si="100"/>
        <v>39.828125</v>
      </c>
      <c r="Q1297" t="s">
        <v>8317</v>
      </c>
      <c r="R1297" t="s">
        <v>8318</v>
      </c>
      <c r="S1297">
        <v>1438189200</v>
      </c>
      <c r="T1297">
        <v>1435585497</v>
      </c>
      <c r="U1297" s="11">
        <f t="shared" si="101"/>
        <v>42214.708333333328</v>
      </c>
      <c r="V1297" s="11">
        <f t="shared" si="102"/>
        <v>42184.572881944448</v>
      </c>
      <c r="W1297">
        <f t="shared" si="104"/>
        <v>2015</v>
      </c>
    </row>
    <row r="1298" spans="1:23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03"/>
        <v>1.411764705882353</v>
      </c>
      <c r="P1298" s="6">
        <f t="shared" si="100"/>
        <v>52.173913043478258</v>
      </c>
      <c r="Q1298" t="s">
        <v>8317</v>
      </c>
      <c r="R1298" t="s">
        <v>8318</v>
      </c>
      <c r="S1298">
        <v>1457914373</v>
      </c>
      <c r="T1298">
        <v>1456189973</v>
      </c>
      <c r="U1298" s="11">
        <f t="shared" si="101"/>
        <v>42443.008946759262</v>
      </c>
      <c r="V1298" s="11">
        <f t="shared" si="102"/>
        <v>42423.050613425927</v>
      </c>
      <c r="W1298">
        <f t="shared" si="104"/>
        <v>2016</v>
      </c>
    </row>
    <row r="1299" spans="1:23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03"/>
        <v>1.0952500000000001</v>
      </c>
      <c r="P1299" s="6">
        <f t="shared" ref="P1299:P1362" si="105">IFERROR(E1299/L1299,0)</f>
        <v>92.037815126050418</v>
      </c>
      <c r="Q1299" t="s">
        <v>8317</v>
      </c>
      <c r="R1299" t="s">
        <v>8318</v>
      </c>
      <c r="S1299">
        <v>1462125358</v>
      </c>
      <c r="T1299">
        <v>1459533358</v>
      </c>
      <c r="U1299" s="11">
        <f t="shared" si="101"/>
        <v>42491.747199074074</v>
      </c>
      <c r="V1299" s="11">
        <f t="shared" si="102"/>
        <v>42461.747199074074</v>
      </c>
      <c r="W1299">
        <f t="shared" si="104"/>
        <v>2016</v>
      </c>
    </row>
    <row r="1300" spans="1:23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03"/>
        <v>1.0465</v>
      </c>
      <c r="P1300" s="6">
        <f t="shared" si="105"/>
        <v>63.424242424242422</v>
      </c>
      <c r="Q1300" t="s">
        <v>8317</v>
      </c>
      <c r="R1300" t="s">
        <v>8318</v>
      </c>
      <c r="S1300">
        <v>1461860432</v>
      </c>
      <c r="T1300">
        <v>1459268432</v>
      </c>
      <c r="U1300" s="11">
        <f t="shared" si="101"/>
        <v>42488.680925925932</v>
      </c>
      <c r="V1300" s="11">
        <f t="shared" si="102"/>
        <v>42458.680925925932</v>
      </c>
      <c r="W1300">
        <f t="shared" si="104"/>
        <v>2016</v>
      </c>
    </row>
    <row r="1301" spans="1:23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03"/>
        <v>1.24</v>
      </c>
      <c r="P1301" s="6">
        <f t="shared" si="105"/>
        <v>135.625</v>
      </c>
      <c r="Q1301" t="s">
        <v>8317</v>
      </c>
      <c r="R1301" t="s">
        <v>8318</v>
      </c>
      <c r="S1301">
        <v>1436902359</v>
      </c>
      <c r="T1301">
        <v>1434310359</v>
      </c>
      <c r="U1301" s="11">
        <f t="shared" si="101"/>
        <v>42199.814340277779</v>
      </c>
      <c r="V1301" s="11">
        <f t="shared" si="102"/>
        <v>42169.814340277779</v>
      </c>
      <c r="W1301">
        <f t="shared" si="104"/>
        <v>2015</v>
      </c>
    </row>
    <row r="1302" spans="1:23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03"/>
        <v>1.35</v>
      </c>
      <c r="P1302" s="6">
        <f t="shared" si="105"/>
        <v>168.75</v>
      </c>
      <c r="Q1302" t="s">
        <v>8317</v>
      </c>
      <c r="R1302" t="s">
        <v>8318</v>
      </c>
      <c r="S1302">
        <v>1464807420</v>
      </c>
      <c r="T1302">
        <v>1461427938</v>
      </c>
      <c r="U1302" s="11">
        <f t="shared" si="101"/>
        <v>42522.789583333331</v>
      </c>
      <c r="V1302" s="11">
        <f t="shared" si="102"/>
        <v>42483.675208333334</v>
      </c>
      <c r="W1302">
        <f t="shared" si="104"/>
        <v>2016</v>
      </c>
    </row>
    <row r="1303" spans="1:23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03"/>
        <v>1.0275000000000001</v>
      </c>
      <c r="P1303" s="6">
        <f t="shared" si="105"/>
        <v>70.862068965517238</v>
      </c>
      <c r="Q1303" t="s">
        <v>8317</v>
      </c>
      <c r="R1303" t="s">
        <v>8318</v>
      </c>
      <c r="S1303">
        <v>1437447600</v>
      </c>
      <c r="T1303">
        <v>1436551178</v>
      </c>
      <c r="U1303" s="11">
        <f t="shared" si="101"/>
        <v>42206.125</v>
      </c>
      <c r="V1303" s="11">
        <f t="shared" si="102"/>
        <v>42195.749745370369</v>
      </c>
      <c r="W1303">
        <f t="shared" si="104"/>
        <v>2015</v>
      </c>
    </row>
    <row r="1304" spans="1:23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03"/>
        <v>1</v>
      </c>
      <c r="P1304" s="6">
        <f t="shared" si="105"/>
        <v>50</v>
      </c>
      <c r="Q1304" t="s">
        <v>8317</v>
      </c>
      <c r="R1304" t="s">
        <v>8318</v>
      </c>
      <c r="S1304">
        <v>1480559011</v>
      </c>
      <c r="T1304">
        <v>1477963411</v>
      </c>
      <c r="U1304" s="11">
        <f t="shared" si="101"/>
        <v>42705.099664351852</v>
      </c>
      <c r="V1304" s="11">
        <f t="shared" si="102"/>
        <v>42675.057997685188</v>
      </c>
      <c r="W1304">
        <f t="shared" si="104"/>
        <v>2016</v>
      </c>
    </row>
    <row r="1305" spans="1:23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03"/>
        <v>1.3026085714285716</v>
      </c>
      <c r="P1305" s="6">
        <f t="shared" si="105"/>
        <v>42.214166666666671</v>
      </c>
      <c r="Q1305" t="s">
        <v>8317</v>
      </c>
      <c r="R1305" t="s">
        <v>8318</v>
      </c>
      <c r="S1305">
        <v>1469962800</v>
      </c>
      <c r="T1305">
        <v>1468578920</v>
      </c>
      <c r="U1305" s="11">
        <f t="shared" si="101"/>
        <v>42582.458333333328</v>
      </c>
      <c r="V1305" s="11">
        <f t="shared" si="102"/>
        <v>42566.441203703704</v>
      </c>
      <c r="W1305">
        <f t="shared" si="104"/>
        <v>2016</v>
      </c>
    </row>
    <row r="1306" spans="1:23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03"/>
        <v>0.39627499999999999</v>
      </c>
      <c r="P1306" s="6">
        <f t="shared" si="105"/>
        <v>152.41346153846155</v>
      </c>
      <c r="Q1306" t="s">
        <v>8319</v>
      </c>
      <c r="R1306" t="s">
        <v>8321</v>
      </c>
      <c r="S1306">
        <v>1489376405</v>
      </c>
      <c r="T1306">
        <v>1484196005</v>
      </c>
      <c r="U1306" s="11">
        <f t="shared" si="101"/>
        <v>42807.152835648143</v>
      </c>
      <c r="V1306" s="11">
        <f t="shared" si="102"/>
        <v>42747.194502314815</v>
      </c>
      <c r="W1306">
        <f t="shared" si="104"/>
        <v>2017</v>
      </c>
    </row>
    <row r="1307" spans="1:23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03"/>
        <v>0.25976666666666665</v>
      </c>
      <c r="P1307" s="6">
        <f t="shared" si="105"/>
        <v>90.616279069767444</v>
      </c>
      <c r="Q1307" t="s">
        <v>8319</v>
      </c>
      <c r="R1307" t="s">
        <v>8321</v>
      </c>
      <c r="S1307">
        <v>1469122200</v>
      </c>
      <c r="T1307">
        <v>1466611108</v>
      </c>
      <c r="U1307" s="11">
        <f t="shared" si="101"/>
        <v>42572.729166666672</v>
      </c>
      <c r="V1307" s="11">
        <f t="shared" si="102"/>
        <v>42543.665601851855</v>
      </c>
      <c r="W1307">
        <f t="shared" si="104"/>
        <v>2016</v>
      </c>
    </row>
    <row r="1308" spans="1:23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03"/>
        <v>0.65246363636363636</v>
      </c>
      <c r="P1308" s="6">
        <f t="shared" si="105"/>
        <v>201.60393258426967</v>
      </c>
      <c r="Q1308" t="s">
        <v>8319</v>
      </c>
      <c r="R1308" t="s">
        <v>8321</v>
      </c>
      <c r="S1308">
        <v>1417690734</v>
      </c>
      <c r="T1308">
        <v>1415098734</v>
      </c>
      <c r="U1308" s="11">
        <f t="shared" si="101"/>
        <v>41977.457569444443</v>
      </c>
      <c r="V1308" s="11">
        <f t="shared" si="102"/>
        <v>41947.457569444443</v>
      </c>
      <c r="W1308">
        <f t="shared" si="104"/>
        <v>2014</v>
      </c>
    </row>
    <row r="1309" spans="1:23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03"/>
        <v>0.11514000000000001</v>
      </c>
      <c r="P1309" s="6">
        <f t="shared" si="105"/>
        <v>127.93333333333334</v>
      </c>
      <c r="Q1309" t="s">
        <v>8319</v>
      </c>
      <c r="R1309" t="s">
        <v>8321</v>
      </c>
      <c r="S1309">
        <v>1455710679</v>
      </c>
      <c r="T1309">
        <v>1453118679</v>
      </c>
      <c r="U1309" s="11">
        <f t="shared" si="101"/>
        <v>42417.503229166665</v>
      </c>
      <c r="V1309" s="11">
        <f t="shared" si="102"/>
        <v>42387.503229166665</v>
      </c>
      <c r="W1309">
        <f t="shared" si="104"/>
        <v>2016</v>
      </c>
    </row>
    <row r="1310" spans="1:23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03"/>
        <v>0.11360000000000001</v>
      </c>
      <c r="P1310" s="6">
        <f t="shared" si="105"/>
        <v>29.894736842105264</v>
      </c>
      <c r="Q1310" t="s">
        <v>8319</v>
      </c>
      <c r="R1310" t="s">
        <v>8321</v>
      </c>
      <c r="S1310">
        <v>1475937812</v>
      </c>
      <c r="T1310">
        <v>1472481812</v>
      </c>
      <c r="U1310" s="11">
        <f t="shared" si="101"/>
        <v>42651.613564814819</v>
      </c>
      <c r="V1310" s="11">
        <f t="shared" si="102"/>
        <v>42611.613564814819</v>
      </c>
      <c r="W1310">
        <f t="shared" si="104"/>
        <v>2016</v>
      </c>
    </row>
    <row r="1311" spans="1:23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03"/>
        <v>1.1199130434782609</v>
      </c>
      <c r="P1311" s="6">
        <f t="shared" si="105"/>
        <v>367.97142857142859</v>
      </c>
      <c r="Q1311" t="s">
        <v>8319</v>
      </c>
      <c r="R1311" t="s">
        <v>8321</v>
      </c>
      <c r="S1311">
        <v>1444943468</v>
      </c>
      <c r="T1311">
        <v>1441919468</v>
      </c>
      <c r="U1311" s="11">
        <f t="shared" si="101"/>
        <v>42292.882731481484</v>
      </c>
      <c r="V1311" s="11">
        <f t="shared" si="102"/>
        <v>42257.882731481484</v>
      </c>
      <c r="W1311">
        <f t="shared" si="104"/>
        <v>2015</v>
      </c>
    </row>
    <row r="1312" spans="1:23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03"/>
        <v>0.155</v>
      </c>
      <c r="P1312" s="6">
        <f t="shared" si="105"/>
        <v>129.16666666666666</v>
      </c>
      <c r="Q1312" t="s">
        <v>8319</v>
      </c>
      <c r="R1312" t="s">
        <v>8321</v>
      </c>
      <c r="S1312">
        <v>1471622450</v>
      </c>
      <c r="T1312">
        <v>1467734450</v>
      </c>
      <c r="U1312" s="11">
        <f t="shared" si="101"/>
        <v>42601.667245370365</v>
      </c>
      <c r="V1312" s="11">
        <f t="shared" si="102"/>
        <v>42556.667245370365</v>
      </c>
      <c r="W1312">
        <f t="shared" si="104"/>
        <v>2016</v>
      </c>
    </row>
    <row r="1313" spans="1:23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03"/>
        <v>0.32028000000000001</v>
      </c>
      <c r="P1313" s="6">
        <f t="shared" si="105"/>
        <v>800.7</v>
      </c>
      <c r="Q1313" t="s">
        <v>8319</v>
      </c>
      <c r="R1313" t="s">
        <v>8321</v>
      </c>
      <c r="S1313">
        <v>1480536919</v>
      </c>
      <c r="T1313">
        <v>1477509319</v>
      </c>
      <c r="U1313" s="11">
        <f t="shared" si="101"/>
        <v>42704.843969907408</v>
      </c>
      <c r="V1313" s="11">
        <f t="shared" si="102"/>
        <v>42669.802303240736</v>
      </c>
      <c r="W1313">
        <f t="shared" si="104"/>
        <v>2016</v>
      </c>
    </row>
    <row r="1314" spans="1:23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03"/>
        <v>6.0869565217391303E-3</v>
      </c>
      <c r="P1314" s="6">
        <f t="shared" si="105"/>
        <v>28</v>
      </c>
      <c r="Q1314" t="s">
        <v>8319</v>
      </c>
      <c r="R1314" t="s">
        <v>8321</v>
      </c>
      <c r="S1314">
        <v>1429375922</v>
      </c>
      <c r="T1314">
        <v>1426783922</v>
      </c>
      <c r="U1314" s="11">
        <f t="shared" si="101"/>
        <v>42112.702800925923</v>
      </c>
      <c r="V1314" s="11">
        <f t="shared" si="102"/>
        <v>42082.702800925923</v>
      </c>
      <c r="W1314">
        <f t="shared" si="104"/>
        <v>2015</v>
      </c>
    </row>
    <row r="1315" spans="1:23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03"/>
        <v>0.31114999999999998</v>
      </c>
      <c r="P1315" s="6">
        <f t="shared" si="105"/>
        <v>102.01639344262296</v>
      </c>
      <c r="Q1315" t="s">
        <v>8319</v>
      </c>
      <c r="R1315" t="s">
        <v>8321</v>
      </c>
      <c r="S1315">
        <v>1457024514</v>
      </c>
      <c r="T1315">
        <v>1454432514</v>
      </c>
      <c r="U1315" s="11">
        <f t="shared" si="101"/>
        <v>42432.709652777776</v>
      </c>
      <c r="V1315" s="11">
        <f t="shared" si="102"/>
        <v>42402.709652777776</v>
      </c>
      <c r="W1315">
        <f t="shared" si="104"/>
        <v>2016</v>
      </c>
    </row>
    <row r="1316" spans="1:23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03"/>
        <v>1.1266666666666666E-2</v>
      </c>
      <c r="P1316" s="6">
        <f t="shared" si="105"/>
        <v>184.36363636363637</v>
      </c>
      <c r="Q1316" t="s">
        <v>8319</v>
      </c>
      <c r="R1316" t="s">
        <v>8321</v>
      </c>
      <c r="S1316">
        <v>1477065860</v>
      </c>
      <c r="T1316">
        <v>1471881860</v>
      </c>
      <c r="U1316" s="11">
        <f t="shared" si="101"/>
        <v>42664.669675925921</v>
      </c>
      <c r="V1316" s="11">
        <f t="shared" si="102"/>
        <v>42604.669675925921</v>
      </c>
      <c r="W1316">
        <f t="shared" si="104"/>
        <v>2016</v>
      </c>
    </row>
    <row r="1317" spans="1:23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03"/>
        <v>0.40404000000000001</v>
      </c>
      <c r="P1317" s="6">
        <f t="shared" si="105"/>
        <v>162.91935483870967</v>
      </c>
      <c r="Q1317" t="s">
        <v>8319</v>
      </c>
      <c r="R1317" t="s">
        <v>8321</v>
      </c>
      <c r="S1317">
        <v>1446771600</v>
      </c>
      <c r="T1317">
        <v>1443700648</v>
      </c>
      <c r="U1317" s="11">
        <f t="shared" si="101"/>
        <v>42314.041666666672</v>
      </c>
      <c r="V1317" s="11">
        <f t="shared" si="102"/>
        <v>42278.498240740737</v>
      </c>
      <c r="W1317">
        <f t="shared" si="104"/>
        <v>2015</v>
      </c>
    </row>
    <row r="1318" spans="1:23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03"/>
        <v>1.3333333333333333E-5</v>
      </c>
      <c r="P1318" s="6">
        <f t="shared" si="105"/>
        <v>1</v>
      </c>
      <c r="Q1318" t="s">
        <v>8319</v>
      </c>
      <c r="R1318" t="s">
        <v>8321</v>
      </c>
      <c r="S1318">
        <v>1456700709</v>
      </c>
      <c r="T1318">
        <v>1453676709</v>
      </c>
      <c r="U1318" s="11">
        <f t="shared" si="101"/>
        <v>42428.961909722217</v>
      </c>
      <c r="V1318" s="11">
        <f t="shared" si="102"/>
        <v>42393.961909722217</v>
      </c>
      <c r="W1318">
        <f t="shared" si="104"/>
        <v>2016</v>
      </c>
    </row>
    <row r="1319" spans="1:23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03"/>
        <v>5.7334999999999997E-2</v>
      </c>
      <c r="P1319" s="6">
        <f t="shared" si="105"/>
        <v>603.52631578947364</v>
      </c>
      <c r="Q1319" t="s">
        <v>8319</v>
      </c>
      <c r="R1319" t="s">
        <v>8321</v>
      </c>
      <c r="S1319">
        <v>1469109600</v>
      </c>
      <c r="T1319">
        <v>1464586746</v>
      </c>
      <c r="U1319" s="11">
        <f t="shared" si="101"/>
        <v>42572.583333333328</v>
      </c>
      <c r="V1319" s="11">
        <f t="shared" si="102"/>
        <v>42520.235486111109</v>
      </c>
      <c r="W1319">
        <f t="shared" si="104"/>
        <v>2016</v>
      </c>
    </row>
    <row r="1320" spans="1:23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03"/>
        <v>0.15325</v>
      </c>
      <c r="P1320" s="6">
        <f t="shared" si="105"/>
        <v>45.407407407407405</v>
      </c>
      <c r="Q1320" t="s">
        <v>8319</v>
      </c>
      <c r="R1320" t="s">
        <v>8321</v>
      </c>
      <c r="S1320">
        <v>1420938172</v>
      </c>
      <c r="T1320">
        <v>1418346172</v>
      </c>
      <c r="U1320" s="11">
        <f t="shared" si="101"/>
        <v>42015.043657407412</v>
      </c>
      <c r="V1320" s="11">
        <f t="shared" si="102"/>
        <v>41985.043657407412</v>
      </c>
      <c r="W1320">
        <f t="shared" si="104"/>
        <v>2014</v>
      </c>
    </row>
    <row r="1321" spans="1:23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03"/>
        <v>0.15103448275862069</v>
      </c>
      <c r="P1321" s="6">
        <f t="shared" si="105"/>
        <v>97.333333333333329</v>
      </c>
      <c r="Q1321" t="s">
        <v>8319</v>
      </c>
      <c r="R1321" t="s">
        <v>8321</v>
      </c>
      <c r="S1321">
        <v>1405094400</v>
      </c>
      <c r="T1321">
        <v>1403810965</v>
      </c>
      <c r="U1321" s="11">
        <f t="shared" si="101"/>
        <v>41831.666666666664</v>
      </c>
      <c r="V1321" s="11">
        <f t="shared" si="102"/>
        <v>41816.812094907407</v>
      </c>
      <c r="W1321">
        <f t="shared" si="104"/>
        <v>2014</v>
      </c>
    </row>
    <row r="1322" spans="1:23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03"/>
        <v>5.0299999999999997E-3</v>
      </c>
      <c r="P1322" s="6">
        <f t="shared" si="105"/>
        <v>167.66666666666666</v>
      </c>
      <c r="Q1322" t="s">
        <v>8319</v>
      </c>
      <c r="R1322" t="s">
        <v>8321</v>
      </c>
      <c r="S1322">
        <v>1483138800</v>
      </c>
      <c r="T1322">
        <v>1480610046</v>
      </c>
      <c r="U1322" s="11">
        <f t="shared" si="101"/>
        <v>42734.958333333328</v>
      </c>
      <c r="V1322" s="11">
        <f t="shared" si="102"/>
        <v>42705.690347222218</v>
      </c>
      <c r="W1322">
        <f t="shared" si="104"/>
        <v>2016</v>
      </c>
    </row>
    <row r="1323" spans="1:23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03"/>
        <v>1.3028138528138528E-2</v>
      </c>
      <c r="P1323" s="6">
        <f t="shared" si="105"/>
        <v>859.85714285714289</v>
      </c>
      <c r="Q1323" t="s">
        <v>8319</v>
      </c>
      <c r="R1323" t="s">
        <v>8321</v>
      </c>
      <c r="S1323">
        <v>1482515937</v>
      </c>
      <c r="T1323">
        <v>1479923937</v>
      </c>
      <c r="U1323" s="11">
        <f t="shared" si="101"/>
        <v>42727.74927083333</v>
      </c>
      <c r="V1323" s="11">
        <f t="shared" si="102"/>
        <v>42697.74927083333</v>
      </c>
      <c r="W1323">
        <f t="shared" si="104"/>
        <v>2016</v>
      </c>
    </row>
    <row r="1324" spans="1:23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03"/>
        <v>3.0285714285714286E-3</v>
      </c>
      <c r="P1324" s="6">
        <f t="shared" si="105"/>
        <v>26.5</v>
      </c>
      <c r="Q1324" t="s">
        <v>8319</v>
      </c>
      <c r="R1324" t="s">
        <v>8321</v>
      </c>
      <c r="S1324">
        <v>1432223125</v>
      </c>
      <c r="T1324">
        <v>1429631125</v>
      </c>
      <c r="U1324" s="11">
        <f t="shared" si="101"/>
        <v>42145.656539351854</v>
      </c>
      <c r="V1324" s="11">
        <f t="shared" si="102"/>
        <v>42115.656539351854</v>
      </c>
      <c r="W1324">
        <f t="shared" si="104"/>
        <v>2015</v>
      </c>
    </row>
    <row r="1325" spans="1:23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03"/>
        <v>8.8800000000000004E-2</v>
      </c>
      <c r="P1325" s="6">
        <f t="shared" si="105"/>
        <v>30.272727272727273</v>
      </c>
      <c r="Q1325" t="s">
        <v>8319</v>
      </c>
      <c r="R1325" t="s">
        <v>8321</v>
      </c>
      <c r="S1325">
        <v>1461653700</v>
      </c>
      <c r="T1325">
        <v>1458665146</v>
      </c>
      <c r="U1325" s="11">
        <f t="shared" si="101"/>
        <v>42486.288194444445</v>
      </c>
      <c r="V1325" s="11">
        <f t="shared" si="102"/>
        <v>42451.698449074072</v>
      </c>
      <c r="W1325">
        <f t="shared" si="104"/>
        <v>2016</v>
      </c>
    </row>
    <row r="1326" spans="1:23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03"/>
        <v>9.8400000000000001E-2</v>
      </c>
      <c r="P1326" s="6">
        <f t="shared" si="105"/>
        <v>54.666666666666664</v>
      </c>
      <c r="Q1326" t="s">
        <v>8319</v>
      </c>
      <c r="R1326" t="s">
        <v>8321</v>
      </c>
      <c r="S1326">
        <v>1476371552</v>
      </c>
      <c r="T1326">
        <v>1473779552</v>
      </c>
      <c r="U1326" s="11">
        <f t="shared" si="101"/>
        <v>42656.633703703701</v>
      </c>
      <c r="V1326" s="11">
        <f t="shared" si="102"/>
        <v>42626.633703703701</v>
      </c>
      <c r="W1326">
        <f t="shared" si="104"/>
        <v>2016</v>
      </c>
    </row>
    <row r="1327" spans="1:23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03"/>
        <v>2.4299999999999999E-2</v>
      </c>
      <c r="P1327" s="6">
        <f t="shared" si="105"/>
        <v>60.75</v>
      </c>
      <c r="Q1327" t="s">
        <v>8319</v>
      </c>
      <c r="R1327" t="s">
        <v>8321</v>
      </c>
      <c r="S1327">
        <v>1483063435</v>
      </c>
      <c r="T1327">
        <v>1480471435</v>
      </c>
      <c r="U1327" s="11">
        <f t="shared" si="101"/>
        <v>42734.086053240739</v>
      </c>
      <c r="V1327" s="11">
        <f t="shared" si="102"/>
        <v>42704.086053240739</v>
      </c>
      <c r="W1327">
        <f t="shared" si="104"/>
        <v>2016</v>
      </c>
    </row>
    <row r="1328" spans="1:23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03"/>
        <v>1.1299999999999999E-2</v>
      </c>
      <c r="P1328" s="6">
        <f t="shared" si="105"/>
        <v>102.72727272727273</v>
      </c>
      <c r="Q1328" t="s">
        <v>8319</v>
      </c>
      <c r="R1328" t="s">
        <v>8321</v>
      </c>
      <c r="S1328">
        <v>1421348428</v>
      </c>
      <c r="T1328">
        <v>1417460428</v>
      </c>
      <c r="U1328" s="11">
        <f t="shared" si="101"/>
        <v>42019.791990740734</v>
      </c>
      <c r="V1328" s="11">
        <f t="shared" si="102"/>
        <v>41974.791990740734</v>
      </c>
      <c r="W1328">
        <f t="shared" si="104"/>
        <v>2014</v>
      </c>
    </row>
    <row r="1329" spans="1:23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03"/>
        <v>3.5520833333333335E-2</v>
      </c>
      <c r="P1329" s="6">
        <f t="shared" si="105"/>
        <v>41.585365853658537</v>
      </c>
      <c r="Q1329" t="s">
        <v>8319</v>
      </c>
      <c r="R1329" t="s">
        <v>8321</v>
      </c>
      <c r="S1329">
        <v>1432916235</v>
      </c>
      <c r="T1329">
        <v>1430324235</v>
      </c>
      <c r="U1329" s="11">
        <f t="shared" si="101"/>
        <v>42153.678645833337</v>
      </c>
      <c r="V1329" s="11">
        <f t="shared" si="102"/>
        <v>42123.678645833337</v>
      </c>
      <c r="W1329">
        <f t="shared" si="104"/>
        <v>2015</v>
      </c>
    </row>
    <row r="1330" spans="1:23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03"/>
        <v>2.3306666666666667E-2</v>
      </c>
      <c r="P1330" s="6">
        <f t="shared" si="105"/>
        <v>116.53333333333333</v>
      </c>
      <c r="Q1330" t="s">
        <v>8319</v>
      </c>
      <c r="R1330" t="s">
        <v>8321</v>
      </c>
      <c r="S1330">
        <v>1476458734</v>
      </c>
      <c r="T1330">
        <v>1472570734</v>
      </c>
      <c r="U1330" s="11">
        <f t="shared" si="101"/>
        <v>42657.642754629633</v>
      </c>
      <c r="V1330" s="11">
        <f t="shared" si="102"/>
        <v>42612.642754629633</v>
      </c>
      <c r="W1330">
        <f t="shared" si="104"/>
        <v>2016</v>
      </c>
    </row>
    <row r="1331" spans="1:23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03"/>
        <v>8.1600000000000006E-3</v>
      </c>
      <c r="P1331" s="6">
        <f t="shared" si="105"/>
        <v>45.333333333333336</v>
      </c>
      <c r="Q1331" t="s">
        <v>8319</v>
      </c>
      <c r="R1331" t="s">
        <v>8321</v>
      </c>
      <c r="S1331">
        <v>1417501145</v>
      </c>
      <c r="T1331">
        <v>1414041545</v>
      </c>
      <c r="U1331" s="11">
        <f t="shared" si="101"/>
        <v>41975.263252314813</v>
      </c>
      <c r="V1331" s="11">
        <f t="shared" si="102"/>
        <v>41935.221585648149</v>
      </c>
      <c r="W1331">
        <f t="shared" si="104"/>
        <v>2014</v>
      </c>
    </row>
    <row r="1332" spans="1:23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03"/>
        <v>0.22494285714285714</v>
      </c>
      <c r="P1332" s="6">
        <f t="shared" si="105"/>
        <v>157.46</v>
      </c>
      <c r="Q1332" t="s">
        <v>8319</v>
      </c>
      <c r="R1332" t="s">
        <v>8321</v>
      </c>
      <c r="S1332">
        <v>1467432000</v>
      </c>
      <c r="T1332">
        <v>1464763109</v>
      </c>
      <c r="U1332" s="11">
        <f t="shared" si="101"/>
        <v>42553.166666666672</v>
      </c>
      <c r="V1332" s="11">
        <f t="shared" si="102"/>
        <v>42522.276724537034</v>
      </c>
      <c r="W1332">
        <f t="shared" si="104"/>
        <v>2016</v>
      </c>
    </row>
    <row r="1333" spans="1:23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03"/>
        <v>1.3668E-2</v>
      </c>
      <c r="P1333" s="6">
        <f t="shared" si="105"/>
        <v>100.5</v>
      </c>
      <c r="Q1333" t="s">
        <v>8319</v>
      </c>
      <c r="R1333" t="s">
        <v>8321</v>
      </c>
      <c r="S1333">
        <v>1471435554</v>
      </c>
      <c r="T1333">
        <v>1468843554</v>
      </c>
      <c r="U1333" s="11">
        <f t="shared" si="101"/>
        <v>42599.50409722222</v>
      </c>
      <c r="V1333" s="11">
        <f t="shared" si="102"/>
        <v>42569.50409722222</v>
      </c>
      <c r="W1333">
        <f t="shared" si="104"/>
        <v>2016</v>
      </c>
    </row>
    <row r="1334" spans="1:23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03"/>
        <v>0</v>
      </c>
      <c r="P1334" s="6">
        <f t="shared" si="105"/>
        <v>0</v>
      </c>
      <c r="Q1334" t="s">
        <v>8319</v>
      </c>
      <c r="R1334" t="s">
        <v>8321</v>
      </c>
      <c r="S1334">
        <v>1485480408</v>
      </c>
      <c r="T1334">
        <v>1482888408</v>
      </c>
      <c r="U1334" s="11">
        <f t="shared" si="101"/>
        <v>42762.060277777782</v>
      </c>
      <c r="V1334" s="11">
        <f t="shared" si="102"/>
        <v>42732.060277777782</v>
      </c>
      <c r="W1334">
        <f t="shared" si="104"/>
        <v>2016</v>
      </c>
    </row>
    <row r="1335" spans="1:23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03"/>
        <v>0</v>
      </c>
      <c r="P1335" s="6">
        <f t="shared" si="105"/>
        <v>0</v>
      </c>
      <c r="Q1335" t="s">
        <v>8319</v>
      </c>
      <c r="R1335" t="s">
        <v>8321</v>
      </c>
      <c r="S1335">
        <v>1405478025</v>
      </c>
      <c r="T1335">
        <v>1402886025</v>
      </c>
      <c r="U1335" s="11">
        <f t="shared" si="101"/>
        <v>41836.106770833336</v>
      </c>
      <c r="V1335" s="11">
        <f t="shared" si="102"/>
        <v>41806.106770833336</v>
      </c>
      <c r="W1335">
        <f t="shared" si="104"/>
        <v>2014</v>
      </c>
    </row>
    <row r="1336" spans="1:23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03"/>
        <v>0.10754135338345865</v>
      </c>
      <c r="P1336" s="6">
        <f t="shared" si="105"/>
        <v>51.822463768115945</v>
      </c>
      <c r="Q1336" t="s">
        <v>8319</v>
      </c>
      <c r="R1336" t="s">
        <v>8321</v>
      </c>
      <c r="S1336">
        <v>1457721287</v>
      </c>
      <c r="T1336">
        <v>1455129287</v>
      </c>
      <c r="U1336" s="11">
        <f t="shared" si="101"/>
        <v>42440.774155092593</v>
      </c>
      <c r="V1336" s="11">
        <f t="shared" si="102"/>
        <v>42410.774155092593</v>
      </c>
      <c r="W1336">
        <f t="shared" si="104"/>
        <v>2016</v>
      </c>
    </row>
    <row r="1337" spans="1:23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03"/>
        <v>0.1976</v>
      </c>
      <c r="P1337" s="6">
        <f t="shared" si="105"/>
        <v>308.75</v>
      </c>
      <c r="Q1337" t="s">
        <v>8319</v>
      </c>
      <c r="R1337" t="s">
        <v>8321</v>
      </c>
      <c r="S1337">
        <v>1449354502</v>
      </c>
      <c r="T1337">
        <v>1446762502</v>
      </c>
      <c r="U1337" s="11">
        <f t="shared" si="101"/>
        <v>42343.936365740738</v>
      </c>
      <c r="V1337" s="11">
        <f t="shared" si="102"/>
        <v>42313.936365740738</v>
      </c>
      <c r="W1337">
        <f t="shared" si="104"/>
        <v>2015</v>
      </c>
    </row>
    <row r="1338" spans="1:23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03"/>
        <v>0.84946999999999995</v>
      </c>
      <c r="P1338" s="6">
        <f t="shared" si="105"/>
        <v>379.22767857142856</v>
      </c>
      <c r="Q1338" t="s">
        <v>8319</v>
      </c>
      <c r="R1338" t="s">
        <v>8321</v>
      </c>
      <c r="S1338">
        <v>1418849028</v>
      </c>
      <c r="T1338">
        <v>1415825028</v>
      </c>
      <c r="U1338" s="11">
        <f t="shared" si="101"/>
        <v>41990.863750000004</v>
      </c>
      <c r="V1338" s="11">
        <f t="shared" si="102"/>
        <v>41955.863750000004</v>
      </c>
      <c r="W1338">
        <f t="shared" si="104"/>
        <v>2014</v>
      </c>
    </row>
    <row r="1339" spans="1:23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03"/>
        <v>0.49381999999999998</v>
      </c>
      <c r="P1339" s="6">
        <f t="shared" si="105"/>
        <v>176.36428571428573</v>
      </c>
      <c r="Q1339" t="s">
        <v>8319</v>
      </c>
      <c r="R1339" t="s">
        <v>8321</v>
      </c>
      <c r="S1339">
        <v>1488549079</v>
      </c>
      <c r="T1339">
        <v>1485957079</v>
      </c>
      <c r="U1339" s="11">
        <f t="shared" si="101"/>
        <v>42797.577303240745</v>
      </c>
      <c r="V1339" s="11">
        <f t="shared" si="102"/>
        <v>42767.577303240745</v>
      </c>
      <c r="W1339">
        <f t="shared" si="104"/>
        <v>2017</v>
      </c>
    </row>
    <row r="1340" spans="1:23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03"/>
        <v>3.3033333333333331E-2</v>
      </c>
      <c r="P1340" s="6">
        <f t="shared" si="105"/>
        <v>66.066666666666663</v>
      </c>
      <c r="Q1340" t="s">
        <v>8319</v>
      </c>
      <c r="R1340" t="s">
        <v>8321</v>
      </c>
      <c r="S1340">
        <v>1438543033</v>
      </c>
      <c r="T1340">
        <v>1435951033</v>
      </c>
      <c r="U1340" s="11">
        <f t="shared" si="101"/>
        <v>42218.803622685184</v>
      </c>
      <c r="V1340" s="11">
        <f t="shared" si="102"/>
        <v>42188.803622685184</v>
      </c>
      <c r="W1340">
        <f t="shared" si="104"/>
        <v>2015</v>
      </c>
    </row>
    <row r="1341" spans="1:23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03"/>
        <v>6.6339999999999996E-2</v>
      </c>
      <c r="P1341" s="6">
        <f t="shared" si="105"/>
        <v>89.648648648648646</v>
      </c>
      <c r="Q1341" t="s">
        <v>8319</v>
      </c>
      <c r="R1341" t="s">
        <v>8321</v>
      </c>
      <c r="S1341">
        <v>1418056315</v>
      </c>
      <c r="T1341">
        <v>1414164715</v>
      </c>
      <c r="U1341" s="11">
        <f t="shared" si="101"/>
        <v>41981.688831018517</v>
      </c>
      <c r="V1341" s="11">
        <f t="shared" si="102"/>
        <v>41936.647164351853</v>
      </c>
      <c r="W1341">
        <f t="shared" si="104"/>
        <v>2014</v>
      </c>
    </row>
    <row r="1342" spans="1:23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03"/>
        <v>0</v>
      </c>
      <c r="P1342" s="6">
        <f t="shared" si="105"/>
        <v>0</v>
      </c>
      <c r="Q1342" t="s">
        <v>8319</v>
      </c>
      <c r="R1342" t="s">
        <v>8321</v>
      </c>
      <c r="S1342">
        <v>1408112253</v>
      </c>
      <c r="T1342">
        <v>1405520253</v>
      </c>
      <c r="U1342" s="11">
        <f t="shared" si="101"/>
        <v>41866.595520833333</v>
      </c>
      <c r="V1342" s="11">
        <f t="shared" si="102"/>
        <v>41836.595520833333</v>
      </c>
      <c r="W1342">
        <f t="shared" si="104"/>
        <v>2014</v>
      </c>
    </row>
    <row r="1343" spans="1:23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03"/>
        <v>0.7036</v>
      </c>
      <c r="P1343" s="6">
        <f t="shared" si="105"/>
        <v>382.39130434782606</v>
      </c>
      <c r="Q1343" t="s">
        <v>8319</v>
      </c>
      <c r="R1343" t="s">
        <v>8321</v>
      </c>
      <c r="S1343">
        <v>1475333917</v>
      </c>
      <c r="T1343">
        <v>1472569117</v>
      </c>
      <c r="U1343" s="11">
        <f t="shared" si="101"/>
        <v>42644.624039351853</v>
      </c>
      <c r="V1343" s="11">
        <f t="shared" si="102"/>
        <v>42612.624039351853</v>
      </c>
      <c r="W1343">
        <f t="shared" si="104"/>
        <v>2016</v>
      </c>
    </row>
    <row r="1344" spans="1:23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03"/>
        <v>2E-3</v>
      </c>
      <c r="P1344" s="6">
        <f t="shared" si="105"/>
        <v>100</v>
      </c>
      <c r="Q1344" t="s">
        <v>8319</v>
      </c>
      <c r="R1344" t="s">
        <v>8321</v>
      </c>
      <c r="S1344">
        <v>1437161739</v>
      </c>
      <c r="T1344">
        <v>1434569739</v>
      </c>
      <c r="U1344" s="11">
        <f t="shared" si="101"/>
        <v>42202.816423611104</v>
      </c>
      <c r="V1344" s="11">
        <f t="shared" si="102"/>
        <v>42172.816423611104</v>
      </c>
      <c r="W1344">
        <f t="shared" si="104"/>
        <v>2015</v>
      </c>
    </row>
    <row r="1345" spans="1:23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03"/>
        <v>1.02298</v>
      </c>
      <c r="P1345" s="6">
        <f t="shared" si="105"/>
        <v>158.35603715170279</v>
      </c>
      <c r="Q1345" t="s">
        <v>8319</v>
      </c>
      <c r="R1345" t="s">
        <v>8321</v>
      </c>
      <c r="S1345">
        <v>1471579140</v>
      </c>
      <c r="T1345">
        <v>1466512683</v>
      </c>
      <c r="U1345" s="11">
        <f t="shared" si="101"/>
        <v>42601.165972222225</v>
      </c>
      <c r="V1345" s="11">
        <f t="shared" si="102"/>
        <v>42542.526423611111</v>
      </c>
      <c r="W1345">
        <f t="shared" si="104"/>
        <v>2016</v>
      </c>
    </row>
    <row r="1346" spans="1:23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03"/>
        <v>3.7773333333333334</v>
      </c>
      <c r="P1346" s="6">
        <f t="shared" si="105"/>
        <v>40.762589928057551</v>
      </c>
      <c r="Q1346" t="s">
        <v>8322</v>
      </c>
      <c r="R1346" t="s">
        <v>8323</v>
      </c>
      <c r="S1346">
        <v>1467313039</v>
      </c>
      <c r="T1346">
        <v>1464807439</v>
      </c>
      <c r="U1346" s="11">
        <f t="shared" ref="U1346:U1409" si="106">(((S1346/60)/60)/24)+DATE(1970,1,1)</f>
        <v>42551.789803240739</v>
      </c>
      <c r="V1346" s="11">
        <f t="shared" ref="V1346:V1409" si="107">(((T1346/60)/60)/24)+DATE(1970,1,1)</f>
        <v>42522.789803240739</v>
      </c>
      <c r="W1346">
        <f t="shared" si="104"/>
        <v>2016</v>
      </c>
    </row>
    <row r="1347" spans="1:23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08">E1347/D1347</f>
        <v>1.25</v>
      </c>
      <c r="P1347" s="6">
        <f t="shared" si="105"/>
        <v>53.571428571428569</v>
      </c>
      <c r="Q1347" t="s">
        <v>8322</v>
      </c>
      <c r="R1347" t="s">
        <v>8323</v>
      </c>
      <c r="S1347">
        <v>1405366359</v>
      </c>
      <c r="T1347">
        <v>1402342359</v>
      </c>
      <c r="U1347" s="11">
        <f t="shared" si="106"/>
        <v>41834.814340277779</v>
      </c>
      <c r="V1347" s="11">
        <f t="shared" si="107"/>
        <v>41799.814340277779</v>
      </c>
      <c r="W1347">
        <f t="shared" ref="W1347:W1410" si="109">YEAR(V1347)</f>
        <v>2014</v>
      </c>
    </row>
    <row r="1348" spans="1:23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08"/>
        <v>1.473265306122449</v>
      </c>
      <c r="P1348" s="6">
        <f t="shared" si="105"/>
        <v>48.449664429530202</v>
      </c>
      <c r="Q1348" t="s">
        <v>8322</v>
      </c>
      <c r="R1348" t="s">
        <v>8323</v>
      </c>
      <c r="S1348">
        <v>1372297751</v>
      </c>
      <c r="T1348">
        <v>1369705751</v>
      </c>
      <c r="U1348" s="11">
        <f t="shared" si="106"/>
        <v>41452.075821759259</v>
      </c>
      <c r="V1348" s="11">
        <f t="shared" si="107"/>
        <v>41422.075821759259</v>
      </c>
      <c r="W1348">
        <f t="shared" si="109"/>
        <v>2013</v>
      </c>
    </row>
    <row r="1349" spans="1:23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08"/>
        <v>1.022</v>
      </c>
      <c r="P1349" s="6">
        <f t="shared" si="105"/>
        <v>82.41935483870968</v>
      </c>
      <c r="Q1349" t="s">
        <v>8322</v>
      </c>
      <c r="R1349" t="s">
        <v>8323</v>
      </c>
      <c r="S1349">
        <v>1425741525</v>
      </c>
      <c r="T1349">
        <v>1423149525</v>
      </c>
      <c r="U1349" s="11">
        <f t="shared" si="106"/>
        <v>42070.638020833328</v>
      </c>
      <c r="V1349" s="11">
        <f t="shared" si="107"/>
        <v>42040.638020833328</v>
      </c>
      <c r="W1349">
        <f t="shared" si="109"/>
        <v>2015</v>
      </c>
    </row>
    <row r="1350" spans="1:23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08"/>
        <v>1.018723404255319</v>
      </c>
      <c r="P1350" s="6">
        <f t="shared" si="105"/>
        <v>230.19230769230768</v>
      </c>
      <c r="Q1350" t="s">
        <v>8322</v>
      </c>
      <c r="R1350" t="s">
        <v>8323</v>
      </c>
      <c r="S1350">
        <v>1418904533</v>
      </c>
      <c r="T1350">
        <v>1416485333</v>
      </c>
      <c r="U1350" s="11">
        <f t="shared" si="106"/>
        <v>41991.506168981476</v>
      </c>
      <c r="V1350" s="11">
        <f t="shared" si="107"/>
        <v>41963.506168981476</v>
      </c>
      <c r="W1350">
        <f t="shared" si="109"/>
        <v>2014</v>
      </c>
    </row>
    <row r="1351" spans="1:23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08"/>
        <v>2.0419999999999998</v>
      </c>
      <c r="P1351" s="6">
        <f t="shared" si="105"/>
        <v>59.360465116279073</v>
      </c>
      <c r="Q1351" t="s">
        <v>8322</v>
      </c>
      <c r="R1351" t="s">
        <v>8323</v>
      </c>
      <c r="S1351">
        <v>1450249140</v>
      </c>
      <c r="T1351">
        <v>1447055935</v>
      </c>
      <c r="U1351" s="11">
        <f t="shared" si="106"/>
        <v>42354.290972222225</v>
      </c>
      <c r="V1351" s="11">
        <f t="shared" si="107"/>
        <v>42317.33258101852</v>
      </c>
      <c r="W1351">
        <f t="shared" si="109"/>
        <v>2015</v>
      </c>
    </row>
    <row r="1352" spans="1:23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08"/>
        <v>1.0405</v>
      </c>
      <c r="P1352" s="6">
        <f t="shared" si="105"/>
        <v>66.698717948717942</v>
      </c>
      <c r="Q1352" t="s">
        <v>8322</v>
      </c>
      <c r="R1352" t="s">
        <v>8323</v>
      </c>
      <c r="S1352">
        <v>1451089134</v>
      </c>
      <c r="T1352">
        <v>1448497134</v>
      </c>
      <c r="U1352" s="11">
        <f t="shared" si="106"/>
        <v>42364.013124999998</v>
      </c>
      <c r="V1352" s="11">
        <f t="shared" si="107"/>
        <v>42334.013124999998</v>
      </c>
      <c r="W1352">
        <f t="shared" si="109"/>
        <v>2015</v>
      </c>
    </row>
    <row r="1353" spans="1:23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08"/>
        <v>1.0126500000000001</v>
      </c>
      <c r="P1353" s="6">
        <f t="shared" si="105"/>
        <v>168.77500000000001</v>
      </c>
      <c r="Q1353" t="s">
        <v>8322</v>
      </c>
      <c r="R1353" t="s">
        <v>8323</v>
      </c>
      <c r="S1353">
        <v>1455299144</v>
      </c>
      <c r="T1353">
        <v>1452707144</v>
      </c>
      <c r="U1353" s="11">
        <f t="shared" si="106"/>
        <v>42412.74009259259</v>
      </c>
      <c r="V1353" s="11">
        <f t="shared" si="107"/>
        <v>42382.74009259259</v>
      </c>
      <c r="W1353">
        <f t="shared" si="109"/>
        <v>2016</v>
      </c>
    </row>
    <row r="1354" spans="1:23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08"/>
        <v>1.3613999999999999</v>
      </c>
      <c r="P1354" s="6">
        <f t="shared" si="105"/>
        <v>59.973568281938327</v>
      </c>
      <c r="Q1354" t="s">
        <v>8322</v>
      </c>
      <c r="R1354" t="s">
        <v>8323</v>
      </c>
      <c r="S1354">
        <v>1441425540</v>
      </c>
      <c r="T1354">
        <v>1436968366</v>
      </c>
      <c r="U1354" s="11">
        <f t="shared" si="106"/>
        <v>42252.165972222225</v>
      </c>
      <c r="V1354" s="11">
        <f t="shared" si="107"/>
        <v>42200.578310185185</v>
      </c>
      <c r="W1354">
        <f t="shared" si="109"/>
        <v>2015</v>
      </c>
    </row>
    <row r="1355" spans="1:23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08"/>
        <v>1.3360000000000001</v>
      </c>
      <c r="P1355" s="6">
        <f t="shared" si="105"/>
        <v>31.80952380952381</v>
      </c>
      <c r="Q1355" t="s">
        <v>8322</v>
      </c>
      <c r="R1355" t="s">
        <v>8323</v>
      </c>
      <c r="S1355">
        <v>1362960000</v>
      </c>
      <c r="T1355">
        <v>1359946188</v>
      </c>
      <c r="U1355" s="11">
        <f t="shared" si="106"/>
        <v>41344</v>
      </c>
      <c r="V1355" s="11">
        <f t="shared" si="107"/>
        <v>41309.11791666667</v>
      </c>
      <c r="W1355">
        <f t="shared" si="109"/>
        <v>2013</v>
      </c>
    </row>
    <row r="1356" spans="1:23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08"/>
        <v>1.3025</v>
      </c>
      <c r="P1356" s="6">
        <f t="shared" si="105"/>
        <v>24.421875</v>
      </c>
      <c r="Q1356" t="s">
        <v>8322</v>
      </c>
      <c r="R1356" t="s">
        <v>8323</v>
      </c>
      <c r="S1356">
        <v>1465672979</v>
      </c>
      <c r="T1356">
        <v>1463080979</v>
      </c>
      <c r="U1356" s="11">
        <f t="shared" si="106"/>
        <v>42532.807627314818</v>
      </c>
      <c r="V1356" s="11">
        <f t="shared" si="107"/>
        <v>42502.807627314818</v>
      </c>
      <c r="W1356">
        <f t="shared" si="109"/>
        <v>2016</v>
      </c>
    </row>
    <row r="1357" spans="1:23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08"/>
        <v>1.2267999999999999</v>
      </c>
      <c r="P1357" s="6">
        <f t="shared" si="105"/>
        <v>25.347107438016529</v>
      </c>
      <c r="Q1357" t="s">
        <v>8322</v>
      </c>
      <c r="R1357" t="s">
        <v>8323</v>
      </c>
      <c r="S1357">
        <v>1354269600</v>
      </c>
      <c r="T1357">
        <v>1351663605</v>
      </c>
      <c r="U1357" s="11">
        <f t="shared" si="106"/>
        <v>41243.416666666664</v>
      </c>
      <c r="V1357" s="11">
        <f t="shared" si="107"/>
        <v>41213.254687499997</v>
      </c>
      <c r="W1357">
        <f t="shared" si="109"/>
        <v>2012</v>
      </c>
    </row>
    <row r="1358" spans="1:23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08"/>
        <v>1.8281058823529412</v>
      </c>
      <c r="P1358" s="6">
        <f t="shared" si="105"/>
        <v>71.443218390804603</v>
      </c>
      <c r="Q1358" t="s">
        <v>8322</v>
      </c>
      <c r="R1358" t="s">
        <v>8323</v>
      </c>
      <c r="S1358">
        <v>1372985760</v>
      </c>
      <c r="T1358">
        <v>1370393760</v>
      </c>
      <c r="U1358" s="11">
        <f t="shared" si="106"/>
        <v>41460.038888888892</v>
      </c>
      <c r="V1358" s="11">
        <f t="shared" si="107"/>
        <v>41430.038888888892</v>
      </c>
      <c r="W1358">
        <f t="shared" si="109"/>
        <v>2013</v>
      </c>
    </row>
    <row r="1359" spans="1:23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08"/>
        <v>1.2529999999999999</v>
      </c>
      <c r="P1359" s="6">
        <f t="shared" si="105"/>
        <v>38.553846153846152</v>
      </c>
      <c r="Q1359" t="s">
        <v>8322</v>
      </c>
      <c r="R1359" t="s">
        <v>8323</v>
      </c>
      <c r="S1359">
        <v>1362117540</v>
      </c>
      <c r="T1359">
        <v>1359587137</v>
      </c>
      <c r="U1359" s="11">
        <f t="shared" si="106"/>
        <v>41334.249305555553</v>
      </c>
      <c r="V1359" s="11">
        <f t="shared" si="107"/>
        <v>41304.962233796294</v>
      </c>
      <c r="W1359">
        <f t="shared" si="109"/>
        <v>2013</v>
      </c>
    </row>
    <row r="1360" spans="1:23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08"/>
        <v>1.1166666666666667</v>
      </c>
      <c r="P1360" s="6">
        <f t="shared" si="105"/>
        <v>68.367346938775512</v>
      </c>
      <c r="Q1360" t="s">
        <v>8322</v>
      </c>
      <c r="R1360" t="s">
        <v>8323</v>
      </c>
      <c r="S1360">
        <v>1309009323</v>
      </c>
      <c r="T1360">
        <v>1306417323</v>
      </c>
      <c r="U1360" s="11">
        <f t="shared" si="106"/>
        <v>40719.570868055554</v>
      </c>
      <c r="V1360" s="11">
        <f t="shared" si="107"/>
        <v>40689.570868055554</v>
      </c>
      <c r="W1360">
        <f t="shared" si="109"/>
        <v>2011</v>
      </c>
    </row>
    <row r="1361" spans="1:23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08"/>
        <v>1.1575757575757575</v>
      </c>
      <c r="P1361" s="6">
        <f t="shared" si="105"/>
        <v>40.210526315789473</v>
      </c>
      <c r="Q1361" t="s">
        <v>8322</v>
      </c>
      <c r="R1361" t="s">
        <v>8323</v>
      </c>
      <c r="S1361">
        <v>1309980790</v>
      </c>
      <c r="T1361">
        <v>1304623990</v>
      </c>
      <c r="U1361" s="11">
        <f t="shared" si="106"/>
        <v>40730.814699074072</v>
      </c>
      <c r="V1361" s="11">
        <f t="shared" si="107"/>
        <v>40668.814699074072</v>
      </c>
      <c r="W1361">
        <f t="shared" si="109"/>
        <v>2011</v>
      </c>
    </row>
    <row r="1362" spans="1:23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08"/>
        <v>1.732</v>
      </c>
      <c r="P1362" s="6">
        <f t="shared" si="105"/>
        <v>32.074074074074076</v>
      </c>
      <c r="Q1362" t="s">
        <v>8322</v>
      </c>
      <c r="R1362" t="s">
        <v>8323</v>
      </c>
      <c r="S1362">
        <v>1343943420</v>
      </c>
      <c r="T1362">
        <v>1341524220</v>
      </c>
      <c r="U1362" s="11">
        <f t="shared" si="106"/>
        <v>41123.900694444441</v>
      </c>
      <c r="V1362" s="11">
        <f t="shared" si="107"/>
        <v>41095.900694444441</v>
      </c>
      <c r="W1362">
        <f t="shared" si="109"/>
        <v>2012</v>
      </c>
    </row>
    <row r="1363" spans="1:23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08"/>
        <v>1.2598333333333334</v>
      </c>
      <c r="P1363" s="6">
        <f t="shared" ref="P1363:P1426" si="110">IFERROR(E1363/L1363,0)</f>
        <v>28.632575757575758</v>
      </c>
      <c r="Q1363" t="s">
        <v>8322</v>
      </c>
      <c r="R1363" t="s">
        <v>8323</v>
      </c>
      <c r="S1363">
        <v>1403370772</v>
      </c>
      <c r="T1363">
        <v>1400778772</v>
      </c>
      <c r="U1363" s="11">
        <f t="shared" si="106"/>
        <v>41811.717268518521</v>
      </c>
      <c r="V1363" s="11">
        <f t="shared" si="107"/>
        <v>41781.717268518521</v>
      </c>
      <c r="W1363">
        <f t="shared" si="109"/>
        <v>2014</v>
      </c>
    </row>
    <row r="1364" spans="1:23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08"/>
        <v>1.091</v>
      </c>
      <c r="P1364" s="6">
        <f t="shared" si="110"/>
        <v>43.64</v>
      </c>
      <c r="Q1364" t="s">
        <v>8322</v>
      </c>
      <c r="R1364" t="s">
        <v>8323</v>
      </c>
      <c r="S1364">
        <v>1378592731</v>
      </c>
      <c r="T1364">
        <v>1373408731</v>
      </c>
      <c r="U1364" s="11">
        <f t="shared" si="106"/>
        <v>41524.934386574074</v>
      </c>
      <c r="V1364" s="11">
        <f t="shared" si="107"/>
        <v>41464.934386574074</v>
      </c>
      <c r="W1364">
        <f t="shared" si="109"/>
        <v>2013</v>
      </c>
    </row>
    <row r="1365" spans="1:23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08"/>
        <v>1</v>
      </c>
      <c r="P1365" s="6">
        <f t="shared" si="110"/>
        <v>40</v>
      </c>
      <c r="Q1365" t="s">
        <v>8322</v>
      </c>
      <c r="R1365" t="s">
        <v>8323</v>
      </c>
      <c r="S1365">
        <v>1455523140</v>
      </c>
      <c r="T1365">
        <v>1453925727</v>
      </c>
      <c r="U1365" s="11">
        <f t="shared" si="106"/>
        <v>42415.332638888889</v>
      </c>
      <c r="V1365" s="11">
        <f t="shared" si="107"/>
        <v>42396.8440625</v>
      </c>
      <c r="W1365">
        <f t="shared" si="109"/>
        <v>2016</v>
      </c>
    </row>
    <row r="1366" spans="1:23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08"/>
        <v>1.1864285714285714</v>
      </c>
      <c r="P1366" s="6">
        <f t="shared" si="110"/>
        <v>346.04166666666669</v>
      </c>
      <c r="Q1366" t="s">
        <v>8325</v>
      </c>
      <c r="R1366" t="s">
        <v>8326</v>
      </c>
      <c r="S1366">
        <v>1420648906</v>
      </c>
      <c r="T1366">
        <v>1415464906</v>
      </c>
      <c r="U1366" s="11">
        <f t="shared" si="106"/>
        <v>42011.6956712963</v>
      </c>
      <c r="V1366" s="11">
        <f t="shared" si="107"/>
        <v>41951.695671296293</v>
      </c>
      <c r="W1366">
        <f t="shared" si="109"/>
        <v>2014</v>
      </c>
    </row>
    <row r="1367" spans="1:23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08"/>
        <v>1.0026666666666666</v>
      </c>
      <c r="P1367" s="6">
        <f t="shared" si="110"/>
        <v>81.739130434782609</v>
      </c>
      <c r="Q1367" t="s">
        <v>8325</v>
      </c>
      <c r="R1367" t="s">
        <v>8326</v>
      </c>
      <c r="S1367">
        <v>1426523752</v>
      </c>
      <c r="T1367">
        <v>1423935352</v>
      </c>
      <c r="U1367" s="11">
        <f t="shared" si="106"/>
        <v>42079.691574074073</v>
      </c>
      <c r="V1367" s="11">
        <f t="shared" si="107"/>
        <v>42049.733240740738</v>
      </c>
      <c r="W1367">
        <f t="shared" si="109"/>
        <v>2015</v>
      </c>
    </row>
    <row r="1368" spans="1:23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08"/>
        <v>1.2648920000000001</v>
      </c>
      <c r="P1368" s="6">
        <f t="shared" si="110"/>
        <v>64.535306122448986</v>
      </c>
      <c r="Q1368" t="s">
        <v>8325</v>
      </c>
      <c r="R1368" t="s">
        <v>8326</v>
      </c>
      <c r="S1368">
        <v>1417049663</v>
      </c>
      <c r="T1368">
        <v>1413158063</v>
      </c>
      <c r="U1368" s="11">
        <f t="shared" si="106"/>
        <v>41970.037766203706</v>
      </c>
      <c r="V1368" s="11">
        <f t="shared" si="107"/>
        <v>41924.996099537035</v>
      </c>
      <c r="W1368">
        <f t="shared" si="109"/>
        <v>2014</v>
      </c>
    </row>
    <row r="1369" spans="1:23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08"/>
        <v>1.1426000000000001</v>
      </c>
      <c r="P1369" s="6">
        <f t="shared" si="110"/>
        <v>63.477777777777774</v>
      </c>
      <c r="Q1369" t="s">
        <v>8325</v>
      </c>
      <c r="R1369" t="s">
        <v>8326</v>
      </c>
      <c r="S1369">
        <v>1447463050</v>
      </c>
      <c r="T1369">
        <v>1444867450</v>
      </c>
      <c r="U1369" s="11">
        <f t="shared" si="106"/>
        <v>42322.044560185182</v>
      </c>
      <c r="V1369" s="11">
        <f t="shared" si="107"/>
        <v>42292.002893518518</v>
      </c>
      <c r="W1369">
        <f t="shared" si="109"/>
        <v>2015</v>
      </c>
    </row>
    <row r="1370" spans="1:23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08"/>
        <v>1.107</v>
      </c>
      <c r="P1370" s="6">
        <f t="shared" si="110"/>
        <v>63.620689655172413</v>
      </c>
      <c r="Q1370" t="s">
        <v>8325</v>
      </c>
      <c r="R1370" t="s">
        <v>8326</v>
      </c>
      <c r="S1370">
        <v>1434342894</v>
      </c>
      <c r="T1370">
        <v>1432269294</v>
      </c>
      <c r="U1370" s="11">
        <f t="shared" si="106"/>
        <v>42170.190902777773</v>
      </c>
      <c r="V1370" s="11">
        <f t="shared" si="107"/>
        <v>42146.190902777773</v>
      </c>
      <c r="W1370">
        <f t="shared" si="109"/>
        <v>2015</v>
      </c>
    </row>
    <row r="1371" spans="1:23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08"/>
        <v>1.0534805315203954</v>
      </c>
      <c r="P1371" s="6">
        <f t="shared" si="110"/>
        <v>83.967068965517228</v>
      </c>
      <c r="Q1371" t="s">
        <v>8325</v>
      </c>
      <c r="R1371" t="s">
        <v>8326</v>
      </c>
      <c r="S1371">
        <v>1397225746</v>
      </c>
      <c r="T1371">
        <v>1394633746</v>
      </c>
      <c r="U1371" s="11">
        <f t="shared" si="106"/>
        <v>41740.594282407408</v>
      </c>
      <c r="V1371" s="11">
        <f t="shared" si="107"/>
        <v>41710.594282407408</v>
      </c>
      <c r="W1371">
        <f t="shared" si="109"/>
        <v>2014</v>
      </c>
    </row>
    <row r="1372" spans="1:23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08"/>
        <v>1.0366666666666666</v>
      </c>
      <c r="P1372" s="6">
        <f t="shared" si="110"/>
        <v>77.75</v>
      </c>
      <c r="Q1372" t="s">
        <v>8325</v>
      </c>
      <c r="R1372" t="s">
        <v>8326</v>
      </c>
      <c r="S1372">
        <v>1381881890</v>
      </c>
      <c r="T1372">
        <v>1380585890</v>
      </c>
      <c r="U1372" s="11">
        <f t="shared" si="106"/>
        <v>41563.00335648148</v>
      </c>
      <c r="V1372" s="11">
        <f t="shared" si="107"/>
        <v>41548.00335648148</v>
      </c>
      <c r="W1372">
        <f t="shared" si="109"/>
        <v>2013</v>
      </c>
    </row>
    <row r="1373" spans="1:23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08"/>
        <v>1.0708672667523933</v>
      </c>
      <c r="P1373" s="6">
        <f t="shared" si="110"/>
        <v>107.07142857142857</v>
      </c>
      <c r="Q1373" t="s">
        <v>8325</v>
      </c>
      <c r="R1373" t="s">
        <v>8326</v>
      </c>
      <c r="S1373">
        <v>1431022342</v>
      </c>
      <c r="T1373">
        <v>1428430342</v>
      </c>
      <c r="U1373" s="11">
        <f t="shared" si="106"/>
        <v>42131.758587962962</v>
      </c>
      <c r="V1373" s="11">
        <f t="shared" si="107"/>
        <v>42101.758587962962</v>
      </c>
      <c r="W1373">
        <f t="shared" si="109"/>
        <v>2015</v>
      </c>
    </row>
    <row r="1374" spans="1:23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08"/>
        <v>1.24</v>
      </c>
      <c r="P1374" s="6">
        <f t="shared" si="110"/>
        <v>38.75</v>
      </c>
      <c r="Q1374" t="s">
        <v>8325</v>
      </c>
      <c r="R1374" t="s">
        <v>8326</v>
      </c>
      <c r="S1374">
        <v>1342115132</v>
      </c>
      <c r="T1374">
        <v>1339523132</v>
      </c>
      <c r="U1374" s="11">
        <f t="shared" si="106"/>
        <v>41102.739953703705</v>
      </c>
      <c r="V1374" s="11">
        <f t="shared" si="107"/>
        <v>41072.739953703705</v>
      </c>
      <c r="W1374">
        <f t="shared" si="109"/>
        <v>2012</v>
      </c>
    </row>
    <row r="1375" spans="1:23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08"/>
        <v>1.0501</v>
      </c>
      <c r="P1375" s="6">
        <f t="shared" si="110"/>
        <v>201.94230769230768</v>
      </c>
      <c r="Q1375" t="s">
        <v>8325</v>
      </c>
      <c r="R1375" t="s">
        <v>8326</v>
      </c>
      <c r="S1375">
        <v>1483138233</v>
      </c>
      <c r="T1375">
        <v>1480546233</v>
      </c>
      <c r="U1375" s="11">
        <f t="shared" si="106"/>
        <v>42734.95177083333</v>
      </c>
      <c r="V1375" s="11">
        <f t="shared" si="107"/>
        <v>42704.95177083333</v>
      </c>
      <c r="W1375">
        <f t="shared" si="109"/>
        <v>2016</v>
      </c>
    </row>
    <row r="1376" spans="1:23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08"/>
        <v>1.8946666666666667</v>
      </c>
      <c r="P1376" s="6">
        <f t="shared" si="110"/>
        <v>43.060606060606062</v>
      </c>
      <c r="Q1376" t="s">
        <v>8325</v>
      </c>
      <c r="R1376" t="s">
        <v>8326</v>
      </c>
      <c r="S1376">
        <v>1458874388</v>
      </c>
      <c r="T1376">
        <v>1456285988</v>
      </c>
      <c r="U1376" s="11">
        <f t="shared" si="106"/>
        <v>42454.12023148148</v>
      </c>
      <c r="V1376" s="11">
        <f t="shared" si="107"/>
        <v>42424.161898148144</v>
      </c>
      <c r="W1376">
        <f t="shared" si="109"/>
        <v>2016</v>
      </c>
    </row>
    <row r="1377" spans="1:23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08"/>
        <v>1.7132499999999999</v>
      </c>
      <c r="P1377" s="6">
        <f t="shared" si="110"/>
        <v>62.871559633027523</v>
      </c>
      <c r="Q1377" t="s">
        <v>8325</v>
      </c>
      <c r="R1377" t="s">
        <v>8326</v>
      </c>
      <c r="S1377">
        <v>1484444119</v>
      </c>
      <c r="T1377">
        <v>1481852119</v>
      </c>
      <c r="U1377" s="11">
        <f t="shared" si="106"/>
        <v>42750.066192129627</v>
      </c>
      <c r="V1377" s="11">
        <f t="shared" si="107"/>
        <v>42720.066192129627</v>
      </c>
      <c r="W1377">
        <f t="shared" si="109"/>
        <v>2016</v>
      </c>
    </row>
    <row r="1378" spans="1:23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08"/>
        <v>2.5248648648648651</v>
      </c>
      <c r="P1378" s="6">
        <f t="shared" si="110"/>
        <v>55.607142857142854</v>
      </c>
      <c r="Q1378" t="s">
        <v>8325</v>
      </c>
      <c r="R1378" t="s">
        <v>8326</v>
      </c>
      <c r="S1378">
        <v>1480784606</v>
      </c>
      <c r="T1378">
        <v>1478189006</v>
      </c>
      <c r="U1378" s="11">
        <f t="shared" si="106"/>
        <v>42707.710717592592</v>
      </c>
      <c r="V1378" s="11">
        <f t="shared" si="107"/>
        <v>42677.669050925921</v>
      </c>
      <c r="W1378">
        <f t="shared" si="109"/>
        <v>2016</v>
      </c>
    </row>
    <row r="1379" spans="1:23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08"/>
        <v>1.1615384615384616</v>
      </c>
      <c r="P1379" s="6">
        <f t="shared" si="110"/>
        <v>48.70967741935484</v>
      </c>
      <c r="Q1379" t="s">
        <v>8325</v>
      </c>
      <c r="R1379" t="s">
        <v>8326</v>
      </c>
      <c r="S1379">
        <v>1486095060</v>
      </c>
      <c r="T1379">
        <v>1484198170</v>
      </c>
      <c r="U1379" s="11">
        <f t="shared" si="106"/>
        <v>42769.174305555556</v>
      </c>
      <c r="V1379" s="11">
        <f t="shared" si="107"/>
        <v>42747.219560185185</v>
      </c>
      <c r="W1379">
        <f t="shared" si="109"/>
        <v>2017</v>
      </c>
    </row>
    <row r="1380" spans="1:23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08"/>
        <v>2.0335000000000001</v>
      </c>
      <c r="P1380" s="6">
        <f t="shared" si="110"/>
        <v>30.578947368421051</v>
      </c>
      <c r="Q1380" t="s">
        <v>8325</v>
      </c>
      <c r="R1380" t="s">
        <v>8326</v>
      </c>
      <c r="S1380">
        <v>1470075210</v>
      </c>
      <c r="T1380">
        <v>1468779210</v>
      </c>
      <c r="U1380" s="11">
        <f t="shared" si="106"/>
        <v>42583.759374999994</v>
      </c>
      <c r="V1380" s="11">
        <f t="shared" si="107"/>
        <v>42568.759374999994</v>
      </c>
      <c r="W1380">
        <f t="shared" si="109"/>
        <v>2016</v>
      </c>
    </row>
    <row r="1381" spans="1:23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08"/>
        <v>1.1160000000000001</v>
      </c>
      <c r="P1381" s="6">
        <f t="shared" si="110"/>
        <v>73.907284768211923</v>
      </c>
      <c r="Q1381" t="s">
        <v>8325</v>
      </c>
      <c r="R1381" t="s">
        <v>8326</v>
      </c>
      <c r="S1381">
        <v>1433504876</v>
      </c>
      <c r="T1381">
        <v>1430912876</v>
      </c>
      <c r="U1381" s="11">
        <f t="shared" si="106"/>
        <v>42160.491620370376</v>
      </c>
      <c r="V1381" s="11">
        <f t="shared" si="107"/>
        <v>42130.491620370376</v>
      </c>
      <c r="W1381">
        <f t="shared" si="109"/>
        <v>2015</v>
      </c>
    </row>
    <row r="1382" spans="1:23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08"/>
        <v>4.24</v>
      </c>
      <c r="P1382" s="6">
        <f t="shared" si="110"/>
        <v>21.2</v>
      </c>
      <c r="Q1382" t="s">
        <v>8325</v>
      </c>
      <c r="R1382" t="s">
        <v>8326</v>
      </c>
      <c r="S1382">
        <v>1433815200</v>
      </c>
      <c r="T1382">
        <v>1431886706</v>
      </c>
      <c r="U1382" s="11">
        <f t="shared" si="106"/>
        <v>42164.083333333328</v>
      </c>
      <c r="V1382" s="11">
        <f t="shared" si="107"/>
        <v>42141.762800925921</v>
      </c>
      <c r="W1382">
        <f t="shared" si="109"/>
        <v>2015</v>
      </c>
    </row>
    <row r="1383" spans="1:23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08"/>
        <v>1.071</v>
      </c>
      <c r="P1383" s="6">
        <f t="shared" si="110"/>
        <v>73.356164383561648</v>
      </c>
      <c r="Q1383" t="s">
        <v>8325</v>
      </c>
      <c r="R1383" t="s">
        <v>8326</v>
      </c>
      <c r="S1383">
        <v>1482988125</v>
      </c>
      <c r="T1383">
        <v>1480396125</v>
      </c>
      <c r="U1383" s="11">
        <f t="shared" si="106"/>
        <v>42733.214409722219</v>
      </c>
      <c r="V1383" s="11">
        <f t="shared" si="107"/>
        <v>42703.214409722219</v>
      </c>
      <c r="W1383">
        <f t="shared" si="109"/>
        <v>2016</v>
      </c>
    </row>
    <row r="1384" spans="1:23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08"/>
        <v>1.043625</v>
      </c>
      <c r="P1384" s="6">
        <f t="shared" si="110"/>
        <v>56.412162162162161</v>
      </c>
      <c r="Q1384" t="s">
        <v>8325</v>
      </c>
      <c r="R1384" t="s">
        <v>8326</v>
      </c>
      <c r="S1384">
        <v>1367867536</v>
      </c>
      <c r="T1384">
        <v>1365275536</v>
      </c>
      <c r="U1384" s="11">
        <f t="shared" si="106"/>
        <v>41400.800185185188</v>
      </c>
      <c r="V1384" s="11">
        <f t="shared" si="107"/>
        <v>41370.800185185188</v>
      </c>
      <c r="W1384">
        <f t="shared" si="109"/>
        <v>2013</v>
      </c>
    </row>
    <row r="1385" spans="1:23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08"/>
        <v>2.124090909090909</v>
      </c>
      <c r="P1385" s="6">
        <f t="shared" si="110"/>
        <v>50.247311827956992</v>
      </c>
      <c r="Q1385" t="s">
        <v>8325</v>
      </c>
      <c r="R1385" t="s">
        <v>8326</v>
      </c>
      <c r="S1385">
        <v>1482457678</v>
      </c>
      <c r="T1385">
        <v>1480729678</v>
      </c>
      <c r="U1385" s="11">
        <f t="shared" si="106"/>
        <v>42727.074976851851</v>
      </c>
      <c r="V1385" s="11">
        <f t="shared" si="107"/>
        <v>42707.074976851851</v>
      </c>
      <c r="W1385">
        <f t="shared" si="109"/>
        <v>2016</v>
      </c>
    </row>
    <row r="1386" spans="1:23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08"/>
        <v>1.2408571428571429</v>
      </c>
      <c r="P1386" s="6">
        <f t="shared" si="110"/>
        <v>68.936507936507937</v>
      </c>
      <c r="Q1386" t="s">
        <v>8325</v>
      </c>
      <c r="R1386" t="s">
        <v>8326</v>
      </c>
      <c r="S1386">
        <v>1436117922</v>
      </c>
      <c r="T1386">
        <v>1433525922</v>
      </c>
      <c r="U1386" s="11">
        <f t="shared" si="106"/>
        <v>42190.735208333332</v>
      </c>
      <c r="V1386" s="11">
        <f t="shared" si="107"/>
        <v>42160.735208333332</v>
      </c>
      <c r="W1386">
        <f t="shared" si="109"/>
        <v>2015</v>
      </c>
    </row>
    <row r="1387" spans="1:23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08"/>
        <v>1.10406125</v>
      </c>
      <c r="P1387" s="6">
        <f t="shared" si="110"/>
        <v>65.914104477611943</v>
      </c>
      <c r="Q1387" t="s">
        <v>8325</v>
      </c>
      <c r="R1387" t="s">
        <v>8326</v>
      </c>
      <c r="S1387">
        <v>1461931860</v>
      </c>
      <c r="T1387">
        <v>1457109121</v>
      </c>
      <c r="U1387" s="11">
        <f t="shared" si="106"/>
        <v>42489.507638888885</v>
      </c>
      <c r="V1387" s="11">
        <f t="shared" si="107"/>
        <v>42433.688900462963</v>
      </c>
      <c r="W1387">
        <f t="shared" si="109"/>
        <v>2016</v>
      </c>
    </row>
    <row r="1388" spans="1:23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08"/>
        <v>2.1875</v>
      </c>
      <c r="P1388" s="6">
        <f t="shared" si="110"/>
        <v>62.5</v>
      </c>
      <c r="Q1388" t="s">
        <v>8325</v>
      </c>
      <c r="R1388" t="s">
        <v>8326</v>
      </c>
      <c r="S1388">
        <v>1438183889</v>
      </c>
      <c r="T1388">
        <v>1435591889</v>
      </c>
      <c r="U1388" s="11">
        <f t="shared" si="106"/>
        <v>42214.646863425922</v>
      </c>
      <c r="V1388" s="11">
        <f t="shared" si="107"/>
        <v>42184.646863425922</v>
      </c>
      <c r="W1388">
        <f t="shared" si="109"/>
        <v>2015</v>
      </c>
    </row>
    <row r="1389" spans="1:23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08"/>
        <v>1.36625</v>
      </c>
      <c r="P1389" s="6">
        <f t="shared" si="110"/>
        <v>70.064102564102569</v>
      </c>
      <c r="Q1389" t="s">
        <v>8325</v>
      </c>
      <c r="R1389" t="s">
        <v>8326</v>
      </c>
      <c r="S1389">
        <v>1433305800</v>
      </c>
      <c r="T1389">
        <v>1430604395</v>
      </c>
      <c r="U1389" s="11">
        <f t="shared" si="106"/>
        <v>42158.1875</v>
      </c>
      <c r="V1389" s="11">
        <f t="shared" si="107"/>
        <v>42126.92123842593</v>
      </c>
      <c r="W1389">
        <f t="shared" si="109"/>
        <v>2015</v>
      </c>
    </row>
    <row r="1390" spans="1:23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08"/>
        <v>1.348074</v>
      </c>
      <c r="P1390" s="6">
        <f t="shared" si="110"/>
        <v>60.181874999999998</v>
      </c>
      <c r="Q1390" t="s">
        <v>8325</v>
      </c>
      <c r="R1390" t="s">
        <v>8326</v>
      </c>
      <c r="S1390">
        <v>1476720840</v>
      </c>
      <c r="T1390">
        <v>1474469117</v>
      </c>
      <c r="U1390" s="11">
        <f t="shared" si="106"/>
        <v>42660.676388888889</v>
      </c>
      <c r="V1390" s="11">
        <f t="shared" si="107"/>
        <v>42634.614780092597</v>
      </c>
      <c r="W1390">
        <f t="shared" si="109"/>
        <v>2016</v>
      </c>
    </row>
    <row r="1391" spans="1:23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08"/>
        <v>1.454</v>
      </c>
      <c r="P1391" s="6">
        <f t="shared" si="110"/>
        <v>21.382352941176471</v>
      </c>
      <c r="Q1391" t="s">
        <v>8325</v>
      </c>
      <c r="R1391" t="s">
        <v>8326</v>
      </c>
      <c r="S1391">
        <v>1471087957</v>
      </c>
      <c r="T1391">
        <v>1468495957</v>
      </c>
      <c r="U1391" s="11">
        <f t="shared" si="106"/>
        <v>42595.480983796297</v>
      </c>
      <c r="V1391" s="11">
        <f t="shared" si="107"/>
        <v>42565.480983796297</v>
      </c>
      <c r="W1391">
        <f t="shared" si="109"/>
        <v>2016</v>
      </c>
    </row>
    <row r="1392" spans="1:23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08"/>
        <v>1.0910714285714285</v>
      </c>
      <c r="P1392" s="6">
        <f t="shared" si="110"/>
        <v>160.78947368421052</v>
      </c>
      <c r="Q1392" t="s">
        <v>8325</v>
      </c>
      <c r="R1392" t="s">
        <v>8326</v>
      </c>
      <c r="S1392">
        <v>1430154720</v>
      </c>
      <c r="T1392">
        <v>1427224606</v>
      </c>
      <c r="U1392" s="11">
        <f t="shared" si="106"/>
        <v>42121.716666666667</v>
      </c>
      <c r="V1392" s="11">
        <f t="shared" si="107"/>
        <v>42087.803310185183</v>
      </c>
      <c r="W1392">
        <f t="shared" si="109"/>
        <v>2015</v>
      </c>
    </row>
    <row r="1393" spans="1:23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08"/>
        <v>1.1020000000000001</v>
      </c>
      <c r="P1393" s="6">
        <f t="shared" si="110"/>
        <v>42.384615384615387</v>
      </c>
      <c r="Q1393" t="s">
        <v>8325</v>
      </c>
      <c r="R1393" t="s">
        <v>8326</v>
      </c>
      <c r="S1393">
        <v>1440219540</v>
      </c>
      <c r="T1393">
        <v>1436369818</v>
      </c>
      <c r="U1393" s="11">
        <f t="shared" si="106"/>
        <v>42238.207638888889</v>
      </c>
      <c r="V1393" s="11">
        <f t="shared" si="107"/>
        <v>42193.650671296295</v>
      </c>
      <c r="W1393">
        <f t="shared" si="109"/>
        <v>2015</v>
      </c>
    </row>
    <row r="1394" spans="1:23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08"/>
        <v>1.1364000000000001</v>
      </c>
      <c r="P1394" s="6">
        <f t="shared" si="110"/>
        <v>27.317307692307693</v>
      </c>
      <c r="Q1394" t="s">
        <v>8325</v>
      </c>
      <c r="R1394" t="s">
        <v>8326</v>
      </c>
      <c r="S1394">
        <v>1456976586</v>
      </c>
      <c r="T1394">
        <v>1454298186</v>
      </c>
      <c r="U1394" s="11">
        <f t="shared" si="106"/>
        <v>42432.154930555553</v>
      </c>
      <c r="V1394" s="11">
        <f t="shared" si="107"/>
        <v>42401.154930555553</v>
      </c>
      <c r="W1394">
        <f t="shared" si="109"/>
        <v>2016</v>
      </c>
    </row>
    <row r="1395" spans="1:23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08"/>
        <v>1.0235000000000001</v>
      </c>
      <c r="P1395" s="6">
        <f t="shared" si="110"/>
        <v>196.82692307692307</v>
      </c>
      <c r="Q1395" t="s">
        <v>8325</v>
      </c>
      <c r="R1395" t="s">
        <v>8326</v>
      </c>
      <c r="S1395">
        <v>1470068523</v>
      </c>
      <c r="T1395">
        <v>1467476523</v>
      </c>
      <c r="U1395" s="11">
        <f t="shared" si="106"/>
        <v>42583.681979166664</v>
      </c>
      <c r="V1395" s="11">
        <f t="shared" si="107"/>
        <v>42553.681979166664</v>
      </c>
      <c r="W1395">
        <f t="shared" si="109"/>
        <v>2016</v>
      </c>
    </row>
    <row r="1396" spans="1:23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08"/>
        <v>1.2213333333333334</v>
      </c>
      <c r="P1396" s="6">
        <f t="shared" si="110"/>
        <v>53.882352941176471</v>
      </c>
      <c r="Q1396" t="s">
        <v>8325</v>
      </c>
      <c r="R1396" t="s">
        <v>8326</v>
      </c>
      <c r="S1396">
        <v>1488337200</v>
      </c>
      <c r="T1396">
        <v>1484623726</v>
      </c>
      <c r="U1396" s="11">
        <f t="shared" si="106"/>
        <v>42795.125</v>
      </c>
      <c r="V1396" s="11">
        <f t="shared" si="107"/>
        <v>42752.144976851851</v>
      </c>
      <c r="W1396">
        <f t="shared" si="109"/>
        <v>2017</v>
      </c>
    </row>
    <row r="1397" spans="1:23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08"/>
        <v>1.1188571428571428</v>
      </c>
      <c r="P1397" s="6">
        <f t="shared" si="110"/>
        <v>47.756097560975611</v>
      </c>
      <c r="Q1397" t="s">
        <v>8325</v>
      </c>
      <c r="R1397" t="s">
        <v>8326</v>
      </c>
      <c r="S1397">
        <v>1484430481</v>
      </c>
      <c r="T1397">
        <v>1481838481</v>
      </c>
      <c r="U1397" s="11">
        <f t="shared" si="106"/>
        <v>42749.90834490741</v>
      </c>
      <c r="V1397" s="11">
        <f t="shared" si="107"/>
        <v>42719.90834490741</v>
      </c>
      <c r="W1397">
        <f t="shared" si="109"/>
        <v>2016</v>
      </c>
    </row>
    <row r="1398" spans="1:23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08"/>
        <v>1.073</v>
      </c>
      <c r="P1398" s="6">
        <f t="shared" si="110"/>
        <v>88.191780821917803</v>
      </c>
      <c r="Q1398" t="s">
        <v>8325</v>
      </c>
      <c r="R1398" t="s">
        <v>8326</v>
      </c>
      <c r="S1398">
        <v>1423871882</v>
      </c>
      <c r="T1398">
        <v>1421279882</v>
      </c>
      <c r="U1398" s="11">
        <f t="shared" si="106"/>
        <v>42048.99863425926</v>
      </c>
      <c r="V1398" s="11">
        <f t="shared" si="107"/>
        <v>42018.99863425926</v>
      </c>
      <c r="W1398">
        <f t="shared" si="109"/>
        <v>2015</v>
      </c>
    </row>
    <row r="1399" spans="1:23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08"/>
        <v>1.1385000000000001</v>
      </c>
      <c r="P1399" s="6">
        <f t="shared" si="110"/>
        <v>72.056962025316452</v>
      </c>
      <c r="Q1399" t="s">
        <v>8325</v>
      </c>
      <c r="R1399" t="s">
        <v>8326</v>
      </c>
      <c r="S1399">
        <v>1477603140</v>
      </c>
      <c r="T1399">
        <v>1475013710</v>
      </c>
      <c r="U1399" s="11">
        <f t="shared" si="106"/>
        <v>42670.888194444444</v>
      </c>
      <c r="V1399" s="11">
        <f t="shared" si="107"/>
        <v>42640.917939814812</v>
      </c>
      <c r="W1399">
        <f t="shared" si="109"/>
        <v>2016</v>
      </c>
    </row>
    <row r="1400" spans="1:23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08"/>
        <v>1.0968181818181819</v>
      </c>
      <c r="P1400" s="6">
        <f t="shared" si="110"/>
        <v>74.246153846153845</v>
      </c>
      <c r="Q1400" t="s">
        <v>8325</v>
      </c>
      <c r="R1400" t="s">
        <v>8326</v>
      </c>
      <c r="S1400">
        <v>1467752334</v>
      </c>
      <c r="T1400">
        <v>1465160334</v>
      </c>
      <c r="U1400" s="11">
        <f t="shared" si="106"/>
        <v>42556.874236111107</v>
      </c>
      <c r="V1400" s="11">
        <f t="shared" si="107"/>
        <v>42526.874236111107</v>
      </c>
      <c r="W1400">
        <f t="shared" si="109"/>
        <v>2016</v>
      </c>
    </row>
    <row r="1401" spans="1:23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08"/>
        <v>1.2614444444444444</v>
      </c>
      <c r="P1401" s="6">
        <f t="shared" si="110"/>
        <v>61.701086956521742</v>
      </c>
      <c r="Q1401" t="s">
        <v>8325</v>
      </c>
      <c r="R1401" t="s">
        <v>8326</v>
      </c>
      <c r="S1401">
        <v>1412640373</v>
      </c>
      <c r="T1401">
        <v>1410048373</v>
      </c>
      <c r="U1401" s="11">
        <f t="shared" si="106"/>
        <v>41919.004317129627</v>
      </c>
      <c r="V1401" s="11">
        <f t="shared" si="107"/>
        <v>41889.004317129627</v>
      </c>
      <c r="W1401">
        <f t="shared" si="109"/>
        <v>2014</v>
      </c>
    </row>
    <row r="1402" spans="1:23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08"/>
        <v>1.6742857142857144</v>
      </c>
      <c r="P1402" s="6">
        <f t="shared" si="110"/>
        <v>17.235294117647058</v>
      </c>
      <c r="Q1402" t="s">
        <v>8325</v>
      </c>
      <c r="R1402" t="s">
        <v>8326</v>
      </c>
      <c r="S1402">
        <v>1465709400</v>
      </c>
      <c r="T1402">
        <v>1462695073</v>
      </c>
      <c r="U1402" s="11">
        <f t="shared" si="106"/>
        <v>42533.229166666672</v>
      </c>
      <c r="V1402" s="11">
        <f t="shared" si="107"/>
        <v>42498.341122685189</v>
      </c>
      <c r="W1402">
        <f t="shared" si="109"/>
        <v>2016</v>
      </c>
    </row>
    <row r="1403" spans="1:23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08"/>
        <v>4.9652000000000003</v>
      </c>
      <c r="P1403" s="6">
        <f t="shared" si="110"/>
        <v>51.720833333333331</v>
      </c>
      <c r="Q1403" t="s">
        <v>8325</v>
      </c>
      <c r="R1403" t="s">
        <v>8326</v>
      </c>
      <c r="S1403">
        <v>1369612474</v>
      </c>
      <c r="T1403">
        <v>1367798074</v>
      </c>
      <c r="U1403" s="11">
        <f t="shared" si="106"/>
        <v>41420.99622685185</v>
      </c>
      <c r="V1403" s="11">
        <f t="shared" si="107"/>
        <v>41399.99622685185</v>
      </c>
      <c r="W1403">
        <f t="shared" si="109"/>
        <v>2013</v>
      </c>
    </row>
    <row r="1404" spans="1:23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08"/>
        <v>1.0915999999999999</v>
      </c>
      <c r="P1404" s="6">
        <f t="shared" si="110"/>
        <v>24.150442477876105</v>
      </c>
      <c r="Q1404" t="s">
        <v>8325</v>
      </c>
      <c r="R1404" t="s">
        <v>8326</v>
      </c>
      <c r="S1404">
        <v>1430439411</v>
      </c>
      <c r="T1404">
        <v>1425259011</v>
      </c>
      <c r="U1404" s="11">
        <f t="shared" si="106"/>
        <v>42125.011701388896</v>
      </c>
      <c r="V1404" s="11">
        <f t="shared" si="107"/>
        <v>42065.053368055553</v>
      </c>
      <c r="W1404">
        <f t="shared" si="109"/>
        <v>2015</v>
      </c>
    </row>
    <row r="1405" spans="1:23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08"/>
        <v>1.0257499999999999</v>
      </c>
      <c r="P1405" s="6">
        <f t="shared" si="110"/>
        <v>62.166666666666664</v>
      </c>
      <c r="Q1405" t="s">
        <v>8325</v>
      </c>
      <c r="R1405" t="s">
        <v>8326</v>
      </c>
      <c r="S1405">
        <v>1374802235</v>
      </c>
      <c r="T1405">
        <v>1372210235</v>
      </c>
      <c r="U1405" s="11">
        <f t="shared" si="106"/>
        <v>41481.062905092593</v>
      </c>
      <c r="V1405" s="11">
        <f t="shared" si="107"/>
        <v>41451.062905092593</v>
      </c>
      <c r="W1405">
        <f t="shared" si="109"/>
        <v>2013</v>
      </c>
    </row>
    <row r="1406" spans="1:23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08"/>
        <v>1.6620689655172414E-2</v>
      </c>
      <c r="P1406" s="6">
        <f t="shared" si="110"/>
        <v>48.2</v>
      </c>
      <c r="Q1406" t="s">
        <v>8322</v>
      </c>
      <c r="R1406" t="s">
        <v>8341</v>
      </c>
      <c r="S1406">
        <v>1424607285</v>
      </c>
      <c r="T1406">
        <v>1422447285</v>
      </c>
      <c r="U1406" s="11">
        <f t="shared" si="106"/>
        <v>42057.510243055556</v>
      </c>
      <c r="V1406" s="11">
        <f t="shared" si="107"/>
        <v>42032.510243055556</v>
      </c>
      <c r="W1406">
        <f t="shared" si="109"/>
        <v>2015</v>
      </c>
    </row>
    <row r="1407" spans="1:23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08"/>
        <v>4.1999999999999997E-3</v>
      </c>
      <c r="P1407" s="6">
        <f t="shared" si="110"/>
        <v>6.1764705882352944</v>
      </c>
      <c r="Q1407" t="s">
        <v>8322</v>
      </c>
      <c r="R1407" t="s">
        <v>8341</v>
      </c>
      <c r="S1407">
        <v>1417195201</v>
      </c>
      <c r="T1407">
        <v>1414599601</v>
      </c>
      <c r="U1407" s="11">
        <f t="shared" si="106"/>
        <v>41971.722233796296</v>
      </c>
      <c r="V1407" s="11">
        <f t="shared" si="107"/>
        <v>41941.680567129632</v>
      </c>
      <c r="W1407">
        <f t="shared" si="109"/>
        <v>2014</v>
      </c>
    </row>
    <row r="1408" spans="1:23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08"/>
        <v>1.25E-3</v>
      </c>
      <c r="P1408" s="6">
        <f t="shared" si="110"/>
        <v>5</v>
      </c>
      <c r="Q1408" t="s">
        <v>8322</v>
      </c>
      <c r="R1408" t="s">
        <v>8341</v>
      </c>
      <c r="S1408">
        <v>1449914400</v>
      </c>
      <c r="T1408">
        <v>1445336607</v>
      </c>
      <c r="U1408" s="11">
        <f t="shared" si="106"/>
        <v>42350.416666666672</v>
      </c>
      <c r="V1408" s="11">
        <f t="shared" si="107"/>
        <v>42297.432951388888</v>
      </c>
      <c r="W1408">
        <f t="shared" si="109"/>
        <v>2015</v>
      </c>
    </row>
    <row r="1409" spans="1:23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08"/>
        <v>5.0000000000000001E-3</v>
      </c>
      <c r="P1409" s="6">
        <f t="shared" si="110"/>
        <v>7.5</v>
      </c>
      <c r="Q1409" t="s">
        <v>8322</v>
      </c>
      <c r="R1409" t="s">
        <v>8341</v>
      </c>
      <c r="S1409">
        <v>1407847978</v>
      </c>
      <c r="T1409">
        <v>1405687978</v>
      </c>
      <c r="U1409" s="11">
        <f t="shared" si="106"/>
        <v>41863.536782407406</v>
      </c>
      <c r="V1409" s="11">
        <f t="shared" si="107"/>
        <v>41838.536782407406</v>
      </c>
      <c r="W1409">
        <f t="shared" si="109"/>
        <v>2014</v>
      </c>
    </row>
    <row r="1410" spans="1:23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08"/>
        <v>7.1999999999999995E-2</v>
      </c>
      <c r="P1410" s="6">
        <f t="shared" si="110"/>
        <v>12</v>
      </c>
      <c r="Q1410" t="s">
        <v>8322</v>
      </c>
      <c r="R1410" t="s">
        <v>8341</v>
      </c>
      <c r="S1410">
        <v>1447451756</v>
      </c>
      <c r="T1410">
        <v>1444856156</v>
      </c>
      <c r="U1410" s="11">
        <f t="shared" ref="U1410:U1473" si="111">(((S1410/60)/60)/24)+DATE(1970,1,1)</f>
        <v>42321.913842592592</v>
      </c>
      <c r="V1410" s="11">
        <f t="shared" ref="V1410:V1473" si="112">(((T1410/60)/60)/24)+DATE(1970,1,1)</f>
        <v>42291.872175925921</v>
      </c>
      <c r="W1410">
        <f t="shared" si="109"/>
        <v>2015</v>
      </c>
    </row>
    <row r="1411" spans="1:23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13">E1411/D1411</f>
        <v>0</v>
      </c>
      <c r="P1411" s="6">
        <f t="shared" si="110"/>
        <v>0</v>
      </c>
      <c r="Q1411" t="s">
        <v>8322</v>
      </c>
      <c r="R1411" t="s">
        <v>8341</v>
      </c>
      <c r="S1411">
        <v>1420085535</v>
      </c>
      <c r="T1411">
        <v>1414897935</v>
      </c>
      <c r="U1411" s="11">
        <f t="shared" si="111"/>
        <v>42005.175173611111</v>
      </c>
      <c r="V1411" s="11">
        <f t="shared" si="112"/>
        <v>41945.133506944447</v>
      </c>
      <c r="W1411">
        <f t="shared" ref="W1411:W1474" si="114">YEAR(V1411)</f>
        <v>2014</v>
      </c>
    </row>
    <row r="1412" spans="1:23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13"/>
        <v>1.6666666666666666E-4</v>
      </c>
      <c r="P1412" s="6">
        <f t="shared" si="110"/>
        <v>1</v>
      </c>
      <c r="Q1412" t="s">
        <v>8322</v>
      </c>
      <c r="R1412" t="s">
        <v>8341</v>
      </c>
      <c r="S1412">
        <v>1464939520</v>
      </c>
      <c r="T1412">
        <v>1461051520</v>
      </c>
      <c r="U1412" s="11">
        <f t="shared" si="111"/>
        <v>42524.318518518514</v>
      </c>
      <c r="V1412" s="11">
        <f t="shared" si="112"/>
        <v>42479.318518518514</v>
      </c>
      <c r="W1412">
        <f t="shared" si="114"/>
        <v>2016</v>
      </c>
    </row>
    <row r="1413" spans="1:23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13"/>
        <v>2.3333333333333335E-3</v>
      </c>
      <c r="P1413" s="6">
        <f t="shared" si="110"/>
        <v>2.3333333333333335</v>
      </c>
      <c r="Q1413" t="s">
        <v>8322</v>
      </c>
      <c r="R1413" t="s">
        <v>8341</v>
      </c>
      <c r="S1413">
        <v>1423185900</v>
      </c>
      <c r="T1413">
        <v>1420766700</v>
      </c>
      <c r="U1413" s="11">
        <f t="shared" si="111"/>
        <v>42041.059027777781</v>
      </c>
      <c r="V1413" s="11">
        <f t="shared" si="112"/>
        <v>42013.059027777781</v>
      </c>
      <c r="W1413">
        <f t="shared" si="114"/>
        <v>2015</v>
      </c>
    </row>
    <row r="1414" spans="1:23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13"/>
        <v>4.5714285714285714E-2</v>
      </c>
      <c r="P1414" s="6">
        <f t="shared" si="110"/>
        <v>24.615384615384617</v>
      </c>
      <c r="Q1414" t="s">
        <v>8322</v>
      </c>
      <c r="R1414" t="s">
        <v>8341</v>
      </c>
      <c r="S1414">
        <v>1417656699</v>
      </c>
      <c r="T1414">
        <v>1415064699</v>
      </c>
      <c r="U1414" s="11">
        <f t="shared" si="111"/>
        <v>41977.063645833332</v>
      </c>
      <c r="V1414" s="11">
        <f t="shared" si="112"/>
        <v>41947.063645833332</v>
      </c>
      <c r="W1414">
        <f t="shared" si="114"/>
        <v>2014</v>
      </c>
    </row>
    <row r="1415" spans="1:23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13"/>
        <v>0.05</v>
      </c>
      <c r="P1415" s="6">
        <f t="shared" si="110"/>
        <v>100</v>
      </c>
      <c r="Q1415" t="s">
        <v>8322</v>
      </c>
      <c r="R1415" t="s">
        <v>8341</v>
      </c>
      <c r="S1415">
        <v>1455964170</v>
      </c>
      <c r="T1415">
        <v>1450780170</v>
      </c>
      <c r="U1415" s="11">
        <f t="shared" si="111"/>
        <v>42420.437152777777</v>
      </c>
      <c r="V1415" s="11">
        <f t="shared" si="112"/>
        <v>42360.437152777777</v>
      </c>
      <c r="W1415">
        <f t="shared" si="114"/>
        <v>2015</v>
      </c>
    </row>
    <row r="1416" spans="1:23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13"/>
        <v>2E-3</v>
      </c>
      <c r="P1416" s="6">
        <f t="shared" si="110"/>
        <v>1</v>
      </c>
      <c r="Q1416" t="s">
        <v>8322</v>
      </c>
      <c r="R1416" t="s">
        <v>8341</v>
      </c>
      <c r="S1416">
        <v>1483423467</v>
      </c>
      <c r="T1416">
        <v>1480831467</v>
      </c>
      <c r="U1416" s="11">
        <f t="shared" si="111"/>
        <v>42738.25309027778</v>
      </c>
      <c r="V1416" s="11">
        <f t="shared" si="112"/>
        <v>42708.25309027778</v>
      </c>
      <c r="W1416">
        <f t="shared" si="114"/>
        <v>2016</v>
      </c>
    </row>
    <row r="1417" spans="1:23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13"/>
        <v>0.18181818181818182</v>
      </c>
      <c r="P1417" s="6">
        <f t="shared" si="110"/>
        <v>88.888888888888886</v>
      </c>
      <c r="Q1417" t="s">
        <v>8322</v>
      </c>
      <c r="R1417" t="s">
        <v>8341</v>
      </c>
      <c r="S1417">
        <v>1439741591</v>
      </c>
      <c r="T1417">
        <v>1436285591</v>
      </c>
      <c r="U1417" s="11">
        <f t="shared" si="111"/>
        <v>42232.675821759258</v>
      </c>
      <c r="V1417" s="11">
        <f t="shared" si="112"/>
        <v>42192.675821759258</v>
      </c>
      <c r="W1417">
        <f t="shared" si="114"/>
        <v>2015</v>
      </c>
    </row>
    <row r="1418" spans="1:23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13"/>
        <v>0</v>
      </c>
      <c r="P1418" s="6">
        <f t="shared" si="110"/>
        <v>0</v>
      </c>
      <c r="Q1418" t="s">
        <v>8322</v>
      </c>
      <c r="R1418" t="s">
        <v>8341</v>
      </c>
      <c r="S1418">
        <v>1448147619</v>
      </c>
      <c r="T1418">
        <v>1445552019</v>
      </c>
      <c r="U1418" s="11">
        <f t="shared" si="111"/>
        <v>42329.967812499999</v>
      </c>
      <c r="V1418" s="11">
        <f t="shared" si="112"/>
        <v>42299.926145833335</v>
      </c>
      <c r="W1418">
        <f t="shared" si="114"/>
        <v>2015</v>
      </c>
    </row>
    <row r="1419" spans="1:23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13"/>
        <v>1.2222222222222223E-2</v>
      </c>
      <c r="P1419" s="6">
        <f t="shared" si="110"/>
        <v>27.5</v>
      </c>
      <c r="Q1419" t="s">
        <v>8322</v>
      </c>
      <c r="R1419" t="s">
        <v>8341</v>
      </c>
      <c r="S1419">
        <v>1442315460</v>
      </c>
      <c r="T1419">
        <v>1439696174</v>
      </c>
      <c r="U1419" s="11">
        <f t="shared" si="111"/>
        <v>42262.465972222228</v>
      </c>
      <c r="V1419" s="11">
        <f t="shared" si="112"/>
        <v>42232.15016203704</v>
      </c>
      <c r="W1419">
        <f t="shared" si="114"/>
        <v>2015</v>
      </c>
    </row>
    <row r="1420" spans="1:23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13"/>
        <v>2E-3</v>
      </c>
      <c r="P1420" s="6">
        <f t="shared" si="110"/>
        <v>6</v>
      </c>
      <c r="Q1420" t="s">
        <v>8322</v>
      </c>
      <c r="R1420" t="s">
        <v>8341</v>
      </c>
      <c r="S1420">
        <v>1456397834</v>
      </c>
      <c r="T1420">
        <v>1453805834</v>
      </c>
      <c r="U1420" s="11">
        <f t="shared" si="111"/>
        <v>42425.456412037034</v>
      </c>
      <c r="V1420" s="11">
        <f t="shared" si="112"/>
        <v>42395.456412037034</v>
      </c>
      <c r="W1420">
        <f t="shared" si="114"/>
        <v>2016</v>
      </c>
    </row>
    <row r="1421" spans="1:23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13"/>
        <v>7.0634920634920634E-2</v>
      </c>
      <c r="P1421" s="6">
        <f t="shared" si="110"/>
        <v>44.5</v>
      </c>
      <c r="Q1421" t="s">
        <v>8322</v>
      </c>
      <c r="R1421" t="s">
        <v>8341</v>
      </c>
      <c r="S1421">
        <v>1476010619</v>
      </c>
      <c r="T1421">
        <v>1473418619</v>
      </c>
      <c r="U1421" s="11">
        <f t="shared" si="111"/>
        <v>42652.456238425926</v>
      </c>
      <c r="V1421" s="11">
        <f t="shared" si="112"/>
        <v>42622.456238425926</v>
      </c>
      <c r="W1421">
        <f t="shared" si="114"/>
        <v>2016</v>
      </c>
    </row>
    <row r="1422" spans="1:23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13"/>
        <v>2.7272727272727271E-2</v>
      </c>
      <c r="P1422" s="6">
        <f t="shared" si="110"/>
        <v>1</v>
      </c>
      <c r="Q1422" t="s">
        <v>8322</v>
      </c>
      <c r="R1422" t="s">
        <v>8341</v>
      </c>
      <c r="S1422">
        <v>1467129686</v>
      </c>
      <c r="T1422">
        <v>1464969686</v>
      </c>
      <c r="U1422" s="11">
        <f t="shared" si="111"/>
        <v>42549.667662037042</v>
      </c>
      <c r="V1422" s="11">
        <f t="shared" si="112"/>
        <v>42524.667662037042</v>
      </c>
      <c r="W1422">
        <f t="shared" si="114"/>
        <v>2016</v>
      </c>
    </row>
    <row r="1423" spans="1:23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13"/>
        <v>1E-3</v>
      </c>
      <c r="P1423" s="6">
        <f t="shared" si="110"/>
        <v>100</v>
      </c>
      <c r="Q1423" t="s">
        <v>8322</v>
      </c>
      <c r="R1423" t="s">
        <v>8341</v>
      </c>
      <c r="S1423">
        <v>1423432709</v>
      </c>
      <c r="T1423">
        <v>1420840709</v>
      </c>
      <c r="U1423" s="11">
        <f t="shared" si="111"/>
        <v>42043.915613425925</v>
      </c>
      <c r="V1423" s="11">
        <f t="shared" si="112"/>
        <v>42013.915613425925</v>
      </c>
      <c r="W1423">
        <f t="shared" si="114"/>
        <v>2015</v>
      </c>
    </row>
    <row r="1424" spans="1:23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13"/>
        <v>1.0399999999999999E-3</v>
      </c>
      <c r="P1424" s="6">
        <f t="shared" si="110"/>
        <v>13</v>
      </c>
      <c r="Q1424" t="s">
        <v>8322</v>
      </c>
      <c r="R1424" t="s">
        <v>8341</v>
      </c>
      <c r="S1424">
        <v>1474436704</v>
      </c>
      <c r="T1424">
        <v>1471844704</v>
      </c>
      <c r="U1424" s="11">
        <f t="shared" si="111"/>
        <v>42634.239629629628</v>
      </c>
      <c r="V1424" s="11">
        <f t="shared" si="112"/>
        <v>42604.239629629628</v>
      </c>
      <c r="W1424">
        <f t="shared" si="114"/>
        <v>2016</v>
      </c>
    </row>
    <row r="1425" spans="1:23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13"/>
        <v>3.3333333333333335E-3</v>
      </c>
      <c r="P1425" s="6">
        <f t="shared" si="110"/>
        <v>100</v>
      </c>
      <c r="Q1425" t="s">
        <v>8322</v>
      </c>
      <c r="R1425" t="s">
        <v>8341</v>
      </c>
      <c r="S1425">
        <v>1451637531</v>
      </c>
      <c r="T1425">
        <v>1449045531</v>
      </c>
      <c r="U1425" s="11">
        <f t="shared" si="111"/>
        <v>42370.360312500001</v>
      </c>
      <c r="V1425" s="11">
        <f t="shared" si="112"/>
        <v>42340.360312500001</v>
      </c>
      <c r="W1425">
        <f t="shared" si="114"/>
        <v>2015</v>
      </c>
    </row>
    <row r="1426" spans="1:23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13"/>
        <v>0.2036</v>
      </c>
      <c r="P1426" s="6">
        <f t="shared" si="110"/>
        <v>109.07142857142857</v>
      </c>
      <c r="Q1426" t="s">
        <v>8322</v>
      </c>
      <c r="R1426" t="s">
        <v>8341</v>
      </c>
      <c r="S1426">
        <v>1479233602</v>
      </c>
      <c r="T1426">
        <v>1478106802</v>
      </c>
      <c r="U1426" s="11">
        <f t="shared" si="111"/>
        <v>42689.759282407409</v>
      </c>
      <c r="V1426" s="11">
        <f t="shared" si="112"/>
        <v>42676.717615740738</v>
      </c>
      <c r="W1426">
        <f t="shared" si="114"/>
        <v>2016</v>
      </c>
    </row>
    <row r="1427" spans="1:23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13"/>
        <v>0</v>
      </c>
      <c r="P1427" s="6">
        <f t="shared" ref="P1427:P1490" si="115">IFERROR(E1427/L1427,0)</f>
        <v>0</v>
      </c>
      <c r="Q1427" t="s">
        <v>8322</v>
      </c>
      <c r="R1427" t="s">
        <v>8341</v>
      </c>
      <c r="S1427">
        <v>1430276959</v>
      </c>
      <c r="T1427">
        <v>1427684959</v>
      </c>
      <c r="U1427" s="11">
        <f t="shared" si="111"/>
        <v>42123.131469907406</v>
      </c>
      <c r="V1427" s="11">
        <f t="shared" si="112"/>
        <v>42093.131469907406</v>
      </c>
      <c r="W1427">
        <f t="shared" si="114"/>
        <v>2015</v>
      </c>
    </row>
    <row r="1428" spans="1:23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13"/>
        <v>0</v>
      </c>
      <c r="P1428" s="6">
        <f t="shared" si="115"/>
        <v>0</v>
      </c>
      <c r="Q1428" t="s">
        <v>8322</v>
      </c>
      <c r="R1428" t="s">
        <v>8341</v>
      </c>
      <c r="S1428">
        <v>1440408120</v>
      </c>
      <c r="T1428">
        <v>1435224120</v>
      </c>
      <c r="U1428" s="11">
        <f t="shared" si="111"/>
        <v>42240.390277777777</v>
      </c>
      <c r="V1428" s="11">
        <f t="shared" si="112"/>
        <v>42180.390277777777</v>
      </c>
      <c r="W1428">
        <f t="shared" si="114"/>
        <v>2015</v>
      </c>
    </row>
    <row r="1429" spans="1:23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13"/>
        <v>8.3799999999999999E-2</v>
      </c>
      <c r="P1429" s="6">
        <f t="shared" si="115"/>
        <v>104.75</v>
      </c>
      <c r="Q1429" t="s">
        <v>8322</v>
      </c>
      <c r="R1429" t="s">
        <v>8341</v>
      </c>
      <c r="S1429">
        <v>1474230385</v>
      </c>
      <c r="T1429">
        <v>1471638385</v>
      </c>
      <c r="U1429" s="11">
        <f t="shared" si="111"/>
        <v>42631.851678240739</v>
      </c>
      <c r="V1429" s="11">
        <f t="shared" si="112"/>
        <v>42601.851678240739</v>
      </c>
      <c r="W1429">
        <f t="shared" si="114"/>
        <v>2016</v>
      </c>
    </row>
    <row r="1430" spans="1:23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13"/>
        <v>4.4999999999999998E-2</v>
      </c>
      <c r="P1430" s="6">
        <f t="shared" si="115"/>
        <v>15</v>
      </c>
      <c r="Q1430" t="s">
        <v>8322</v>
      </c>
      <c r="R1430" t="s">
        <v>8341</v>
      </c>
      <c r="S1430">
        <v>1459584417</v>
      </c>
      <c r="T1430">
        <v>1456996017</v>
      </c>
      <c r="U1430" s="11">
        <f t="shared" si="111"/>
        <v>42462.338159722218</v>
      </c>
      <c r="V1430" s="11">
        <f t="shared" si="112"/>
        <v>42432.379826388889</v>
      </c>
      <c r="W1430">
        <f t="shared" si="114"/>
        <v>2016</v>
      </c>
    </row>
    <row r="1431" spans="1:23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13"/>
        <v>0</v>
      </c>
      <c r="P1431" s="6">
        <f t="shared" si="115"/>
        <v>0</v>
      </c>
      <c r="Q1431" t="s">
        <v>8322</v>
      </c>
      <c r="R1431" t="s">
        <v>8341</v>
      </c>
      <c r="S1431">
        <v>1428629242</v>
      </c>
      <c r="T1431">
        <v>1426037242</v>
      </c>
      <c r="U1431" s="11">
        <f t="shared" si="111"/>
        <v>42104.060671296291</v>
      </c>
      <c r="V1431" s="11">
        <f t="shared" si="112"/>
        <v>42074.060671296291</v>
      </c>
      <c r="W1431">
        <f t="shared" si="114"/>
        <v>2015</v>
      </c>
    </row>
    <row r="1432" spans="1:23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13"/>
        <v>8.0600000000000005E-2</v>
      </c>
      <c r="P1432" s="6">
        <f t="shared" si="115"/>
        <v>80.599999999999994</v>
      </c>
      <c r="Q1432" t="s">
        <v>8322</v>
      </c>
      <c r="R1432" t="s">
        <v>8341</v>
      </c>
      <c r="S1432">
        <v>1419017488</v>
      </c>
      <c r="T1432">
        <v>1416339088</v>
      </c>
      <c r="U1432" s="11">
        <f t="shared" si="111"/>
        <v>41992.813518518517</v>
      </c>
      <c r="V1432" s="11">
        <f t="shared" si="112"/>
        <v>41961.813518518517</v>
      </c>
      <c r="W1432">
        <f t="shared" si="114"/>
        <v>2014</v>
      </c>
    </row>
    <row r="1433" spans="1:23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13"/>
        <v>0.31947058823529412</v>
      </c>
      <c r="P1433" s="6">
        <f t="shared" si="115"/>
        <v>115.55319148936171</v>
      </c>
      <c r="Q1433" t="s">
        <v>8322</v>
      </c>
      <c r="R1433" t="s">
        <v>8341</v>
      </c>
      <c r="S1433">
        <v>1448517816</v>
      </c>
      <c r="T1433">
        <v>1445922216</v>
      </c>
      <c r="U1433" s="11">
        <f t="shared" si="111"/>
        <v>42334.252500000002</v>
      </c>
      <c r="V1433" s="11">
        <f t="shared" si="112"/>
        <v>42304.210833333331</v>
      </c>
      <c r="W1433">
        <f t="shared" si="114"/>
        <v>2015</v>
      </c>
    </row>
    <row r="1434" spans="1:23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13"/>
        <v>0</v>
      </c>
      <c r="P1434" s="6">
        <f t="shared" si="115"/>
        <v>0</v>
      </c>
      <c r="Q1434" t="s">
        <v>8322</v>
      </c>
      <c r="R1434" t="s">
        <v>8341</v>
      </c>
      <c r="S1434">
        <v>1437417828</v>
      </c>
      <c r="T1434">
        <v>1434825828</v>
      </c>
      <c r="U1434" s="11">
        <f t="shared" si="111"/>
        <v>42205.780416666668</v>
      </c>
      <c r="V1434" s="11">
        <f t="shared" si="112"/>
        <v>42175.780416666668</v>
      </c>
      <c r="W1434">
        <f t="shared" si="114"/>
        <v>2015</v>
      </c>
    </row>
    <row r="1435" spans="1:23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13"/>
        <v>6.7083333333333328E-2</v>
      </c>
      <c r="P1435" s="6">
        <f t="shared" si="115"/>
        <v>80.5</v>
      </c>
      <c r="Q1435" t="s">
        <v>8322</v>
      </c>
      <c r="R1435" t="s">
        <v>8341</v>
      </c>
      <c r="S1435">
        <v>1481367600</v>
      </c>
      <c r="T1435">
        <v>1477839675</v>
      </c>
      <c r="U1435" s="11">
        <f t="shared" si="111"/>
        <v>42714.458333333328</v>
      </c>
      <c r="V1435" s="11">
        <f t="shared" si="112"/>
        <v>42673.625868055555</v>
      </c>
      <c r="W1435">
        <f t="shared" si="114"/>
        <v>2016</v>
      </c>
    </row>
    <row r="1436" spans="1:23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13"/>
        <v>9.987804878048781E-2</v>
      </c>
      <c r="P1436" s="6">
        <f t="shared" si="115"/>
        <v>744.5454545454545</v>
      </c>
      <c r="Q1436" t="s">
        <v>8322</v>
      </c>
      <c r="R1436" t="s">
        <v>8341</v>
      </c>
      <c r="S1436">
        <v>1433775600</v>
      </c>
      <c r="T1436">
        <v>1431973478</v>
      </c>
      <c r="U1436" s="11">
        <f t="shared" si="111"/>
        <v>42163.625</v>
      </c>
      <c r="V1436" s="11">
        <f t="shared" si="112"/>
        <v>42142.767106481479</v>
      </c>
      <c r="W1436">
        <f t="shared" si="114"/>
        <v>2015</v>
      </c>
    </row>
    <row r="1437" spans="1:23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13"/>
        <v>1E-3</v>
      </c>
      <c r="P1437" s="6">
        <f t="shared" si="115"/>
        <v>7.5</v>
      </c>
      <c r="Q1437" t="s">
        <v>8322</v>
      </c>
      <c r="R1437" t="s">
        <v>8341</v>
      </c>
      <c r="S1437">
        <v>1444589020</v>
      </c>
      <c r="T1437">
        <v>1441997020</v>
      </c>
      <c r="U1437" s="11">
        <f t="shared" si="111"/>
        <v>42288.780324074076</v>
      </c>
      <c r="V1437" s="11">
        <f t="shared" si="112"/>
        <v>42258.780324074076</v>
      </c>
      <c r="W1437">
        <f t="shared" si="114"/>
        <v>2015</v>
      </c>
    </row>
    <row r="1438" spans="1:23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13"/>
        <v>7.7000000000000002E-3</v>
      </c>
      <c r="P1438" s="6">
        <f t="shared" si="115"/>
        <v>38.5</v>
      </c>
      <c r="Q1438" t="s">
        <v>8322</v>
      </c>
      <c r="R1438" t="s">
        <v>8341</v>
      </c>
      <c r="S1438">
        <v>1456043057</v>
      </c>
      <c r="T1438">
        <v>1453451057</v>
      </c>
      <c r="U1438" s="11">
        <f t="shared" si="111"/>
        <v>42421.35019675926</v>
      </c>
      <c r="V1438" s="11">
        <f t="shared" si="112"/>
        <v>42391.35019675926</v>
      </c>
      <c r="W1438">
        <f t="shared" si="114"/>
        <v>2016</v>
      </c>
    </row>
    <row r="1439" spans="1:23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13"/>
        <v>0.26900000000000002</v>
      </c>
      <c r="P1439" s="6">
        <f t="shared" si="115"/>
        <v>36.68181818181818</v>
      </c>
      <c r="Q1439" t="s">
        <v>8322</v>
      </c>
      <c r="R1439" t="s">
        <v>8341</v>
      </c>
      <c r="S1439">
        <v>1405227540</v>
      </c>
      <c r="T1439">
        <v>1402058739</v>
      </c>
      <c r="U1439" s="11">
        <f t="shared" si="111"/>
        <v>41833.207638888889</v>
      </c>
      <c r="V1439" s="11">
        <f t="shared" si="112"/>
        <v>41796.531701388885</v>
      </c>
      <c r="W1439">
        <f t="shared" si="114"/>
        <v>2014</v>
      </c>
    </row>
    <row r="1440" spans="1:23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13"/>
        <v>0.03</v>
      </c>
      <c r="P1440" s="6">
        <f t="shared" si="115"/>
        <v>75</v>
      </c>
      <c r="Q1440" t="s">
        <v>8322</v>
      </c>
      <c r="R1440" t="s">
        <v>8341</v>
      </c>
      <c r="S1440">
        <v>1461765300</v>
      </c>
      <c r="T1440">
        <v>1459198499</v>
      </c>
      <c r="U1440" s="11">
        <f t="shared" si="111"/>
        <v>42487.579861111109</v>
      </c>
      <c r="V1440" s="11">
        <f t="shared" si="112"/>
        <v>42457.871516203704</v>
      </c>
      <c r="W1440">
        <f t="shared" si="114"/>
        <v>2016</v>
      </c>
    </row>
    <row r="1441" spans="1:23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13"/>
        <v>6.6055045871559637E-2</v>
      </c>
      <c r="P1441" s="6">
        <f t="shared" si="115"/>
        <v>30</v>
      </c>
      <c r="Q1441" t="s">
        <v>8322</v>
      </c>
      <c r="R1441" t="s">
        <v>8341</v>
      </c>
      <c r="S1441">
        <v>1425758101</v>
      </c>
      <c r="T1441">
        <v>1423166101</v>
      </c>
      <c r="U1441" s="11">
        <f t="shared" si="111"/>
        <v>42070.829872685179</v>
      </c>
      <c r="V1441" s="11">
        <f t="shared" si="112"/>
        <v>42040.829872685179</v>
      </c>
      <c r="W1441">
        <f t="shared" si="114"/>
        <v>2015</v>
      </c>
    </row>
    <row r="1442" spans="1:23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13"/>
        <v>7.6923076923076926E-5</v>
      </c>
      <c r="P1442" s="6">
        <f t="shared" si="115"/>
        <v>1</v>
      </c>
      <c r="Q1442" t="s">
        <v>8322</v>
      </c>
      <c r="R1442" t="s">
        <v>8341</v>
      </c>
      <c r="S1442">
        <v>1464285463</v>
      </c>
      <c r="T1442">
        <v>1461693463</v>
      </c>
      <c r="U1442" s="11">
        <f t="shared" si="111"/>
        <v>42516.748414351852</v>
      </c>
      <c r="V1442" s="11">
        <f t="shared" si="112"/>
        <v>42486.748414351852</v>
      </c>
      <c r="W1442">
        <f t="shared" si="114"/>
        <v>2016</v>
      </c>
    </row>
    <row r="1443" spans="1:23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13"/>
        <v>1.1222222222222222E-2</v>
      </c>
      <c r="P1443" s="6">
        <f t="shared" si="115"/>
        <v>673.33333333333337</v>
      </c>
      <c r="Q1443" t="s">
        <v>8322</v>
      </c>
      <c r="R1443" t="s">
        <v>8341</v>
      </c>
      <c r="S1443">
        <v>1441995769</v>
      </c>
      <c r="T1443">
        <v>1436811769</v>
      </c>
      <c r="U1443" s="11">
        <f t="shared" si="111"/>
        <v>42258.765844907408</v>
      </c>
      <c r="V1443" s="11">
        <f t="shared" si="112"/>
        <v>42198.765844907408</v>
      </c>
      <c r="W1443">
        <f t="shared" si="114"/>
        <v>2015</v>
      </c>
    </row>
    <row r="1444" spans="1:23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13"/>
        <v>0</v>
      </c>
      <c r="P1444" s="6">
        <f t="shared" si="115"/>
        <v>0</v>
      </c>
      <c r="Q1444" t="s">
        <v>8322</v>
      </c>
      <c r="R1444" t="s">
        <v>8341</v>
      </c>
      <c r="S1444">
        <v>1464190158</v>
      </c>
      <c r="T1444">
        <v>1461598158</v>
      </c>
      <c r="U1444" s="11">
        <f t="shared" si="111"/>
        <v>42515.64534722222</v>
      </c>
      <c r="V1444" s="11">
        <f t="shared" si="112"/>
        <v>42485.64534722222</v>
      </c>
      <c r="W1444">
        <f t="shared" si="114"/>
        <v>2016</v>
      </c>
    </row>
    <row r="1445" spans="1:23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13"/>
        <v>0</v>
      </c>
      <c r="P1445" s="6">
        <f t="shared" si="115"/>
        <v>0</v>
      </c>
      <c r="Q1445" t="s">
        <v>8322</v>
      </c>
      <c r="R1445" t="s">
        <v>8341</v>
      </c>
      <c r="S1445">
        <v>1483395209</v>
      </c>
      <c r="T1445">
        <v>1480803209</v>
      </c>
      <c r="U1445" s="11">
        <f t="shared" si="111"/>
        <v>42737.926030092596</v>
      </c>
      <c r="V1445" s="11">
        <f t="shared" si="112"/>
        <v>42707.926030092596</v>
      </c>
      <c r="W1445">
        <f t="shared" si="114"/>
        <v>2016</v>
      </c>
    </row>
    <row r="1446" spans="1:23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13"/>
        <v>0</v>
      </c>
      <c r="P1446" s="6">
        <f t="shared" si="115"/>
        <v>0</v>
      </c>
      <c r="Q1446" t="s">
        <v>8322</v>
      </c>
      <c r="R1446" t="s">
        <v>8341</v>
      </c>
      <c r="S1446">
        <v>1442091462</v>
      </c>
      <c r="T1446">
        <v>1436907462</v>
      </c>
      <c r="U1446" s="11">
        <f t="shared" si="111"/>
        <v>42259.873402777783</v>
      </c>
      <c r="V1446" s="11">
        <f t="shared" si="112"/>
        <v>42199.873402777783</v>
      </c>
      <c r="W1446">
        <f t="shared" si="114"/>
        <v>2015</v>
      </c>
    </row>
    <row r="1447" spans="1:23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13"/>
        <v>0</v>
      </c>
      <c r="P1447" s="6">
        <f t="shared" si="115"/>
        <v>0</v>
      </c>
      <c r="Q1447" t="s">
        <v>8322</v>
      </c>
      <c r="R1447" t="s">
        <v>8341</v>
      </c>
      <c r="S1447">
        <v>1434286855</v>
      </c>
      <c r="T1447">
        <v>1431694855</v>
      </c>
      <c r="U1447" s="11">
        <f t="shared" si="111"/>
        <v>42169.542303240742</v>
      </c>
      <c r="V1447" s="11">
        <f t="shared" si="112"/>
        <v>42139.542303240742</v>
      </c>
      <c r="W1447">
        <f t="shared" si="114"/>
        <v>2015</v>
      </c>
    </row>
    <row r="1448" spans="1:23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13"/>
        <v>0</v>
      </c>
      <c r="P1448" s="6">
        <f t="shared" si="115"/>
        <v>0</v>
      </c>
      <c r="Q1448" t="s">
        <v>8322</v>
      </c>
      <c r="R1448" t="s">
        <v>8341</v>
      </c>
      <c r="S1448">
        <v>1461235478</v>
      </c>
      <c r="T1448">
        <v>1459507478</v>
      </c>
      <c r="U1448" s="11">
        <f t="shared" si="111"/>
        <v>42481.447662037041</v>
      </c>
      <c r="V1448" s="11">
        <f t="shared" si="112"/>
        <v>42461.447662037041</v>
      </c>
      <c r="W1448">
        <f t="shared" si="114"/>
        <v>2016</v>
      </c>
    </row>
    <row r="1449" spans="1:23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13"/>
        <v>1.4999999999999999E-4</v>
      </c>
      <c r="P1449" s="6">
        <f t="shared" si="115"/>
        <v>25</v>
      </c>
      <c r="Q1449" t="s">
        <v>8322</v>
      </c>
      <c r="R1449" t="s">
        <v>8341</v>
      </c>
      <c r="S1449">
        <v>1467999134</v>
      </c>
      <c r="T1449">
        <v>1465407134</v>
      </c>
      <c r="U1449" s="11">
        <f t="shared" si="111"/>
        <v>42559.730717592596</v>
      </c>
      <c r="V1449" s="11">
        <f t="shared" si="112"/>
        <v>42529.730717592596</v>
      </c>
      <c r="W1449">
        <f t="shared" si="114"/>
        <v>2016</v>
      </c>
    </row>
    <row r="1450" spans="1:23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13"/>
        <v>0</v>
      </c>
      <c r="P1450" s="6">
        <f t="shared" si="115"/>
        <v>0</v>
      </c>
      <c r="Q1450" t="s">
        <v>8322</v>
      </c>
      <c r="R1450" t="s">
        <v>8341</v>
      </c>
      <c r="S1450">
        <v>1432272300</v>
      </c>
      <c r="T1450">
        <v>1429655318</v>
      </c>
      <c r="U1450" s="11">
        <f t="shared" si="111"/>
        <v>42146.225694444445</v>
      </c>
      <c r="V1450" s="11">
        <f t="shared" si="112"/>
        <v>42115.936550925922</v>
      </c>
      <c r="W1450">
        <f t="shared" si="114"/>
        <v>2015</v>
      </c>
    </row>
    <row r="1451" spans="1:23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13"/>
        <v>0</v>
      </c>
      <c r="P1451" s="6">
        <f t="shared" si="115"/>
        <v>0</v>
      </c>
      <c r="Q1451" t="s">
        <v>8322</v>
      </c>
      <c r="R1451" t="s">
        <v>8341</v>
      </c>
      <c r="S1451">
        <v>1431286105</v>
      </c>
      <c r="T1451">
        <v>1427138905</v>
      </c>
      <c r="U1451" s="11">
        <f t="shared" si="111"/>
        <v>42134.811400462961</v>
      </c>
      <c r="V1451" s="11">
        <f t="shared" si="112"/>
        <v>42086.811400462961</v>
      </c>
      <c r="W1451">
        <f t="shared" si="114"/>
        <v>2015</v>
      </c>
    </row>
    <row r="1452" spans="1:23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13"/>
        <v>1.0000000000000001E-5</v>
      </c>
      <c r="P1452" s="6">
        <f t="shared" si="115"/>
        <v>1</v>
      </c>
      <c r="Q1452" t="s">
        <v>8322</v>
      </c>
      <c r="R1452" t="s">
        <v>8341</v>
      </c>
      <c r="S1452">
        <v>1455941197</v>
      </c>
      <c r="T1452">
        <v>1453349197</v>
      </c>
      <c r="U1452" s="11">
        <f t="shared" si="111"/>
        <v>42420.171261574069</v>
      </c>
      <c r="V1452" s="11">
        <f t="shared" si="112"/>
        <v>42390.171261574069</v>
      </c>
      <c r="W1452">
        <f t="shared" si="114"/>
        <v>2016</v>
      </c>
    </row>
    <row r="1453" spans="1:23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13"/>
        <v>1.0554089709762533E-4</v>
      </c>
      <c r="P1453" s="6">
        <f t="shared" si="115"/>
        <v>1</v>
      </c>
      <c r="Q1453" t="s">
        <v>8322</v>
      </c>
      <c r="R1453" t="s">
        <v>8341</v>
      </c>
      <c r="S1453">
        <v>1416355259</v>
      </c>
      <c r="T1453">
        <v>1413759659</v>
      </c>
      <c r="U1453" s="11">
        <f t="shared" si="111"/>
        <v>41962.00068287037</v>
      </c>
      <c r="V1453" s="11">
        <f t="shared" si="112"/>
        <v>41931.959016203706</v>
      </c>
      <c r="W1453">
        <f t="shared" si="114"/>
        <v>2014</v>
      </c>
    </row>
    <row r="1454" spans="1:23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13"/>
        <v>0</v>
      </c>
      <c r="P1454" s="6">
        <f t="shared" si="115"/>
        <v>0</v>
      </c>
      <c r="Q1454" t="s">
        <v>8322</v>
      </c>
      <c r="R1454" t="s">
        <v>8341</v>
      </c>
      <c r="S1454">
        <v>1406566363</v>
      </c>
      <c r="T1454">
        <v>1403974363</v>
      </c>
      <c r="U1454" s="11">
        <f t="shared" si="111"/>
        <v>41848.703275462962</v>
      </c>
      <c r="V1454" s="11">
        <f t="shared" si="112"/>
        <v>41818.703275462962</v>
      </c>
      <c r="W1454">
        <f t="shared" si="114"/>
        <v>2014</v>
      </c>
    </row>
    <row r="1455" spans="1:23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13"/>
        <v>0</v>
      </c>
      <c r="P1455" s="6">
        <f t="shared" si="115"/>
        <v>0</v>
      </c>
      <c r="Q1455" t="s">
        <v>8322</v>
      </c>
      <c r="R1455" t="s">
        <v>8341</v>
      </c>
      <c r="S1455">
        <v>1492270947</v>
      </c>
      <c r="T1455">
        <v>1488386547</v>
      </c>
      <c r="U1455" s="11">
        <f t="shared" si="111"/>
        <v>42840.654479166667</v>
      </c>
      <c r="V1455" s="11">
        <f t="shared" si="112"/>
        <v>42795.696145833332</v>
      </c>
      <c r="W1455">
        <f t="shared" si="114"/>
        <v>2017</v>
      </c>
    </row>
    <row r="1456" spans="1:23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13"/>
        <v>8.5714285714285719E-3</v>
      </c>
      <c r="P1456" s="6">
        <f t="shared" si="115"/>
        <v>15</v>
      </c>
      <c r="Q1456" t="s">
        <v>8322</v>
      </c>
      <c r="R1456" t="s">
        <v>8341</v>
      </c>
      <c r="S1456">
        <v>1461535140</v>
      </c>
      <c r="T1456">
        <v>1459716480</v>
      </c>
      <c r="U1456" s="11">
        <f t="shared" si="111"/>
        <v>42484.915972222225</v>
      </c>
      <c r="V1456" s="11">
        <f t="shared" si="112"/>
        <v>42463.866666666669</v>
      </c>
      <c r="W1456">
        <f t="shared" si="114"/>
        <v>2016</v>
      </c>
    </row>
    <row r="1457" spans="1:23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13"/>
        <v>0.105</v>
      </c>
      <c r="P1457" s="6">
        <f t="shared" si="115"/>
        <v>225</v>
      </c>
      <c r="Q1457" t="s">
        <v>8322</v>
      </c>
      <c r="R1457" t="s">
        <v>8341</v>
      </c>
      <c r="S1457">
        <v>1409924340</v>
      </c>
      <c r="T1457">
        <v>1405181320</v>
      </c>
      <c r="U1457" s="11">
        <f t="shared" si="111"/>
        <v>41887.568749999999</v>
      </c>
      <c r="V1457" s="11">
        <f t="shared" si="112"/>
        <v>41832.672685185185</v>
      </c>
      <c r="W1457">
        <f t="shared" si="114"/>
        <v>2014</v>
      </c>
    </row>
    <row r="1458" spans="1:23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13"/>
        <v>2.9000000000000001E-2</v>
      </c>
      <c r="P1458" s="6">
        <f t="shared" si="115"/>
        <v>48.333333333333336</v>
      </c>
      <c r="Q1458" t="s">
        <v>8322</v>
      </c>
      <c r="R1458" t="s">
        <v>8341</v>
      </c>
      <c r="S1458">
        <v>1483459365</v>
      </c>
      <c r="T1458">
        <v>1480867365</v>
      </c>
      <c r="U1458" s="11">
        <f t="shared" si="111"/>
        <v>42738.668576388889</v>
      </c>
      <c r="V1458" s="11">
        <f t="shared" si="112"/>
        <v>42708.668576388889</v>
      </c>
      <c r="W1458">
        <f t="shared" si="114"/>
        <v>2016</v>
      </c>
    </row>
    <row r="1459" spans="1:23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13"/>
        <v>0</v>
      </c>
      <c r="P1459" s="6">
        <f t="shared" si="115"/>
        <v>0</v>
      </c>
      <c r="Q1459" t="s">
        <v>8322</v>
      </c>
      <c r="R1459" t="s">
        <v>8341</v>
      </c>
      <c r="S1459">
        <v>1447281044</v>
      </c>
      <c r="T1459">
        <v>1444685444</v>
      </c>
      <c r="U1459" s="11">
        <f t="shared" si="111"/>
        <v>42319.938009259262</v>
      </c>
      <c r="V1459" s="11">
        <f t="shared" si="112"/>
        <v>42289.89634259259</v>
      </c>
      <c r="W1459">
        <f t="shared" si="114"/>
        <v>2015</v>
      </c>
    </row>
    <row r="1460" spans="1:23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13"/>
        <v>0</v>
      </c>
      <c r="P1460" s="6">
        <f t="shared" si="115"/>
        <v>0</v>
      </c>
      <c r="Q1460" t="s">
        <v>8322</v>
      </c>
      <c r="R1460" t="s">
        <v>8341</v>
      </c>
      <c r="S1460">
        <v>1407729600</v>
      </c>
      <c r="T1460">
        <v>1405097760</v>
      </c>
      <c r="U1460" s="11">
        <f t="shared" si="111"/>
        <v>41862.166666666664</v>
      </c>
      <c r="V1460" s="11">
        <f t="shared" si="112"/>
        <v>41831.705555555556</v>
      </c>
      <c r="W1460">
        <f t="shared" si="114"/>
        <v>2014</v>
      </c>
    </row>
    <row r="1461" spans="1:23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13"/>
        <v>0</v>
      </c>
      <c r="P1461" s="6">
        <f t="shared" si="115"/>
        <v>0</v>
      </c>
      <c r="Q1461" t="s">
        <v>8322</v>
      </c>
      <c r="R1461" t="s">
        <v>8341</v>
      </c>
      <c r="S1461">
        <v>1449077100</v>
      </c>
      <c r="T1461">
        <v>1446612896</v>
      </c>
      <c r="U1461" s="11">
        <f t="shared" si="111"/>
        <v>42340.725694444445</v>
      </c>
      <c r="V1461" s="11">
        <f t="shared" si="112"/>
        <v>42312.204814814817</v>
      </c>
      <c r="W1461">
        <f t="shared" si="114"/>
        <v>2015</v>
      </c>
    </row>
    <row r="1462" spans="1:23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13"/>
        <v>0</v>
      </c>
      <c r="P1462" s="6">
        <f t="shared" si="115"/>
        <v>0</v>
      </c>
      <c r="Q1462" t="s">
        <v>8322</v>
      </c>
      <c r="R1462" t="s">
        <v>8341</v>
      </c>
      <c r="S1462">
        <v>1417391100</v>
      </c>
      <c r="T1462">
        <v>1412371898</v>
      </c>
      <c r="U1462" s="11">
        <f t="shared" si="111"/>
        <v>41973.989583333328</v>
      </c>
      <c r="V1462" s="11">
        <f t="shared" si="112"/>
        <v>41915.896967592591</v>
      </c>
      <c r="W1462">
        <f t="shared" si="114"/>
        <v>2014</v>
      </c>
    </row>
    <row r="1463" spans="1:23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13"/>
        <v>1.012446</v>
      </c>
      <c r="P1463" s="6">
        <f t="shared" si="115"/>
        <v>44.66673529411765</v>
      </c>
      <c r="Q1463" t="s">
        <v>8322</v>
      </c>
      <c r="R1463" t="s">
        <v>8359</v>
      </c>
      <c r="S1463">
        <v>1413849600</v>
      </c>
      <c r="T1463">
        <v>1410967754</v>
      </c>
      <c r="U1463" s="11">
        <f t="shared" si="111"/>
        <v>41933</v>
      </c>
      <c r="V1463" s="11">
        <f t="shared" si="112"/>
        <v>41899.645300925928</v>
      </c>
      <c r="W1463">
        <f t="shared" si="114"/>
        <v>2014</v>
      </c>
    </row>
    <row r="1464" spans="1:23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13"/>
        <v>1.085175</v>
      </c>
      <c r="P1464" s="6">
        <f t="shared" si="115"/>
        <v>28.937999999999999</v>
      </c>
      <c r="Q1464" t="s">
        <v>8322</v>
      </c>
      <c r="R1464" t="s">
        <v>8359</v>
      </c>
      <c r="S1464">
        <v>1365609271</v>
      </c>
      <c r="T1464">
        <v>1363017271</v>
      </c>
      <c r="U1464" s="11">
        <f t="shared" si="111"/>
        <v>41374.662858796299</v>
      </c>
      <c r="V1464" s="11">
        <f t="shared" si="112"/>
        <v>41344.662858796299</v>
      </c>
      <c r="W1464">
        <f t="shared" si="114"/>
        <v>2013</v>
      </c>
    </row>
    <row r="1465" spans="1:23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13"/>
        <v>1.4766666666666666</v>
      </c>
      <c r="P1465" s="6">
        <f t="shared" si="115"/>
        <v>35.44</v>
      </c>
      <c r="Q1465" t="s">
        <v>8322</v>
      </c>
      <c r="R1465" t="s">
        <v>8359</v>
      </c>
      <c r="S1465">
        <v>1365367938</v>
      </c>
      <c r="T1465">
        <v>1361483538</v>
      </c>
      <c r="U1465" s="11">
        <f t="shared" si="111"/>
        <v>41371.869652777779</v>
      </c>
      <c r="V1465" s="11">
        <f t="shared" si="112"/>
        <v>41326.911319444444</v>
      </c>
      <c r="W1465">
        <f t="shared" si="114"/>
        <v>2013</v>
      </c>
    </row>
    <row r="1466" spans="1:23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13"/>
        <v>1.6319999999999999</v>
      </c>
      <c r="P1466" s="6">
        <f t="shared" si="115"/>
        <v>34.871794871794869</v>
      </c>
      <c r="Q1466" t="s">
        <v>8322</v>
      </c>
      <c r="R1466" t="s">
        <v>8359</v>
      </c>
      <c r="S1466">
        <v>1361029958</v>
      </c>
      <c r="T1466">
        <v>1358437958</v>
      </c>
      <c r="U1466" s="11">
        <f t="shared" si="111"/>
        <v>41321.661550925928</v>
      </c>
      <c r="V1466" s="11">
        <f t="shared" si="112"/>
        <v>41291.661550925928</v>
      </c>
      <c r="W1466">
        <f t="shared" si="114"/>
        <v>2013</v>
      </c>
    </row>
    <row r="1467" spans="1:23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13"/>
        <v>4.5641449999999999</v>
      </c>
      <c r="P1467" s="6">
        <f t="shared" si="115"/>
        <v>52.622732513451197</v>
      </c>
      <c r="Q1467" t="s">
        <v>8322</v>
      </c>
      <c r="R1467" t="s">
        <v>8359</v>
      </c>
      <c r="S1467">
        <v>1332385200</v>
      </c>
      <c r="T1467">
        <v>1329759452</v>
      </c>
      <c r="U1467" s="11">
        <f t="shared" si="111"/>
        <v>40990.125</v>
      </c>
      <c r="V1467" s="11">
        <f t="shared" si="112"/>
        <v>40959.734398148146</v>
      </c>
      <c r="W1467">
        <f t="shared" si="114"/>
        <v>2012</v>
      </c>
    </row>
    <row r="1468" spans="1:23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13"/>
        <v>1.0787731249999999</v>
      </c>
      <c r="P1468" s="6">
        <f t="shared" si="115"/>
        <v>69.598266129032254</v>
      </c>
      <c r="Q1468" t="s">
        <v>8322</v>
      </c>
      <c r="R1468" t="s">
        <v>8359</v>
      </c>
      <c r="S1468">
        <v>1452574800</v>
      </c>
      <c r="T1468">
        <v>1449029266</v>
      </c>
      <c r="U1468" s="11">
        <f t="shared" si="111"/>
        <v>42381.208333333328</v>
      </c>
      <c r="V1468" s="11">
        <f t="shared" si="112"/>
        <v>42340.172060185185</v>
      </c>
      <c r="W1468">
        <f t="shared" si="114"/>
        <v>2015</v>
      </c>
    </row>
    <row r="1469" spans="1:23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13"/>
        <v>1.1508</v>
      </c>
      <c r="P1469" s="6">
        <f t="shared" si="115"/>
        <v>76.72</v>
      </c>
      <c r="Q1469" t="s">
        <v>8322</v>
      </c>
      <c r="R1469" t="s">
        <v>8359</v>
      </c>
      <c r="S1469">
        <v>1332699285</v>
      </c>
      <c r="T1469">
        <v>1327518885</v>
      </c>
      <c r="U1469" s="11">
        <f t="shared" si="111"/>
        <v>40993.760243055556</v>
      </c>
      <c r="V1469" s="11">
        <f t="shared" si="112"/>
        <v>40933.80190972222</v>
      </c>
      <c r="W1469">
        <f t="shared" si="114"/>
        <v>2012</v>
      </c>
    </row>
    <row r="1470" spans="1:23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13"/>
        <v>1.0236842105263158</v>
      </c>
      <c r="P1470" s="6">
        <f t="shared" si="115"/>
        <v>33.191126279863482</v>
      </c>
      <c r="Q1470" t="s">
        <v>8322</v>
      </c>
      <c r="R1470" t="s">
        <v>8359</v>
      </c>
      <c r="S1470">
        <v>1307838049</v>
      </c>
      <c r="T1470">
        <v>1302654049</v>
      </c>
      <c r="U1470" s="11">
        <f t="shared" si="111"/>
        <v>40706.014456018522</v>
      </c>
      <c r="V1470" s="11">
        <f t="shared" si="112"/>
        <v>40646.014456018522</v>
      </c>
      <c r="W1470">
        <f t="shared" si="114"/>
        <v>2011</v>
      </c>
    </row>
    <row r="1471" spans="1:23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13"/>
        <v>1.0842485875706214</v>
      </c>
      <c r="P1471" s="6">
        <f t="shared" si="115"/>
        <v>149.46417445482865</v>
      </c>
      <c r="Q1471" t="s">
        <v>8322</v>
      </c>
      <c r="R1471" t="s">
        <v>8359</v>
      </c>
      <c r="S1471">
        <v>1360938109</v>
      </c>
      <c r="T1471">
        <v>1358346109</v>
      </c>
      <c r="U1471" s="11">
        <f t="shared" si="111"/>
        <v>41320.598483796297</v>
      </c>
      <c r="V1471" s="11">
        <f t="shared" si="112"/>
        <v>41290.598483796297</v>
      </c>
      <c r="W1471">
        <f t="shared" si="114"/>
        <v>2013</v>
      </c>
    </row>
    <row r="1472" spans="1:23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13"/>
        <v>1.2513333333333334</v>
      </c>
      <c r="P1472" s="6">
        <f t="shared" si="115"/>
        <v>23.172839506172838</v>
      </c>
      <c r="Q1472" t="s">
        <v>8322</v>
      </c>
      <c r="R1472" t="s">
        <v>8359</v>
      </c>
      <c r="S1472">
        <v>1356724263</v>
      </c>
      <c r="T1472">
        <v>1354909863</v>
      </c>
      <c r="U1472" s="11">
        <f t="shared" si="111"/>
        <v>41271.827118055553</v>
      </c>
      <c r="V1472" s="11">
        <f t="shared" si="112"/>
        <v>41250.827118055553</v>
      </c>
      <c r="W1472">
        <f t="shared" si="114"/>
        <v>2012</v>
      </c>
    </row>
    <row r="1473" spans="1:23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13"/>
        <v>1.03840625</v>
      </c>
      <c r="P1473" s="6">
        <f t="shared" si="115"/>
        <v>96.877551020408163</v>
      </c>
      <c r="Q1473" t="s">
        <v>8322</v>
      </c>
      <c r="R1473" t="s">
        <v>8359</v>
      </c>
      <c r="S1473">
        <v>1428620334</v>
      </c>
      <c r="T1473">
        <v>1426028334</v>
      </c>
      <c r="U1473" s="11">
        <f t="shared" si="111"/>
        <v>42103.957569444443</v>
      </c>
      <c r="V1473" s="11">
        <f t="shared" si="112"/>
        <v>42073.957569444443</v>
      </c>
      <c r="W1473">
        <f t="shared" si="114"/>
        <v>2015</v>
      </c>
    </row>
    <row r="1474" spans="1:23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13"/>
        <v>1.3870400000000001</v>
      </c>
      <c r="P1474" s="6">
        <f t="shared" si="115"/>
        <v>103.20238095238095</v>
      </c>
      <c r="Q1474" t="s">
        <v>8322</v>
      </c>
      <c r="R1474" t="s">
        <v>8359</v>
      </c>
      <c r="S1474">
        <v>1381928503</v>
      </c>
      <c r="T1474">
        <v>1379336503</v>
      </c>
      <c r="U1474" s="11">
        <f t="shared" ref="U1474:U1537" si="116">(((S1474/60)/60)/24)+DATE(1970,1,1)</f>
        <v>41563.542858796296</v>
      </c>
      <c r="V1474" s="11">
        <f t="shared" ref="V1474:V1537" si="117">(((T1474/60)/60)/24)+DATE(1970,1,1)</f>
        <v>41533.542858796296</v>
      </c>
      <c r="W1474">
        <f t="shared" si="114"/>
        <v>2013</v>
      </c>
    </row>
    <row r="1475" spans="1:23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18">E1475/D1475</f>
        <v>1.20516</v>
      </c>
      <c r="P1475" s="6">
        <f t="shared" si="115"/>
        <v>38.462553191489363</v>
      </c>
      <c r="Q1475" t="s">
        <v>8322</v>
      </c>
      <c r="R1475" t="s">
        <v>8359</v>
      </c>
      <c r="S1475">
        <v>1330644639</v>
      </c>
      <c r="T1475">
        <v>1328052639</v>
      </c>
      <c r="U1475" s="11">
        <f t="shared" si="116"/>
        <v>40969.979618055557</v>
      </c>
      <c r="V1475" s="11">
        <f t="shared" si="117"/>
        <v>40939.979618055557</v>
      </c>
      <c r="W1475">
        <f t="shared" ref="W1475:W1538" si="119">YEAR(V1475)</f>
        <v>2012</v>
      </c>
    </row>
    <row r="1476" spans="1:23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18"/>
        <v>1.1226666666666667</v>
      </c>
      <c r="P1476" s="6">
        <f t="shared" si="115"/>
        <v>44.315789473684212</v>
      </c>
      <c r="Q1476" t="s">
        <v>8322</v>
      </c>
      <c r="R1476" t="s">
        <v>8359</v>
      </c>
      <c r="S1476">
        <v>1379093292</v>
      </c>
      <c r="T1476">
        <v>1376501292</v>
      </c>
      <c r="U1476" s="11">
        <f t="shared" si="116"/>
        <v>41530.727916666663</v>
      </c>
      <c r="V1476" s="11">
        <f t="shared" si="117"/>
        <v>41500.727916666663</v>
      </c>
      <c r="W1476">
        <f t="shared" si="119"/>
        <v>2013</v>
      </c>
    </row>
    <row r="1477" spans="1:23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18"/>
        <v>1.8866966666666667</v>
      </c>
      <c r="P1477" s="6">
        <f t="shared" si="115"/>
        <v>64.173356009070289</v>
      </c>
      <c r="Q1477" t="s">
        <v>8322</v>
      </c>
      <c r="R1477" t="s">
        <v>8359</v>
      </c>
      <c r="S1477">
        <v>1419051540</v>
      </c>
      <c r="T1477">
        <v>1416244863</v>
      </c>
      <c r="U1477" s="11">
        <f t="shared" si="116"/>
        <v>41993.207638888889</v>
      </c>
      <c r="V1477" s="11">
        <f t="shared" si="117"/>
        <v>41960.722951388889</v>
      </c>
      <c r="W1477">
        <f t="shared" si="119"/>
        <v>2014</v>
      </c>
    </row>
    <row r="1478" spans="1:23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18"/>
        <v>6.6155466666666669</v>
      </c>
      <c r="P1478" s="6">
        <f t="shared" si="115"/>
        <v>43.333275109170302</v>
      </c>
      <c r="Q1478" t="s">
        <v>8322</v>
      </c>
      <c r="R1478" t="s">
        <v>8359</v>
      </c>
      <c r="S1478">
        <v>1315616422</v>
      </c>
      <c r="T1478">
        <v>1313024422</v>
      </c>
      <c r="U1478" s="11">
        <f t="shared" si="116"/>
        <v>40796.041921296295</v>
      </c>
      <c r="V1478" s="11">
        <f t="shared" si="117"/>
        <v>40766.041921296295</v>
      </c>
      <c r="W1478">
        <f t="shared" si="119"/>
        <v>2011</v>
      </c>
    </row>
    <row r="1479" spans="1:23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18"/>
        <v>1.1131</v>
      </c>
      <c r="P1479" s="6">
        <f t="shared" si="115"/>
        <v>90.495934959349597</v>
      </c>
      <c r="Q1479" t="s">
        <v>8322</v>
      </c>
      <c r="R1479" t="s">
        <v>8359</v>
      </c>
      <c r="S1479">
        <v>1324609200</v>
      </c>
      <c r="T1479">
        <v>1319467604</v>
      </c>
      <c r="U1479" s="11">
        <f t="shared" si="116"/>
        <v>40900.125</v>
      </c>
      <c r="V1479" s="11">
        <f t="shared" si="117"/>
        <v>40840.615787037037</v>
      </c>
      <c r="W1479">
        <f t="shared" si="119"/>
        <v>2011</v>
      </c>
    </row>
    <row r="1480" spans="1:23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18"/>
        <v>11.8161422</v>
      </c>
      <c r="P1480" s="6">
        <f t="shared" si="115"/>
        <v>29.187190495010373</v>
      </c>
      <c r="Q1480" t="s">
        <v>8322</v>
      </c>
      <c r="R1480" t="s">
        <v>8359</v>
      </c>
      <c r="S1480">
        <v>1368564913</v>
      </c>
      <c r="T1480">
        <v>1367355313</v>
      </c>
      <c r="U1480" s="11">
        <f t="shared" si="116"/>
        <v>41408.871678240743</v>
      </c>
      <c r="V1480" s="11">
        <f t="shared" si="117"/>
        <v>41394.871678240743</v>
      </c>
      <c r="W1480">
        <f t="shared" si="119"/>
        <v>2013</v>
      </c>
    </row>
    <row r="1481" spans="1:23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18"/>
        <v>1.37375</v>
      </c>
      <c r="P1481" s="6">
        <f t="shared" si="115"/>
        <v>30.95774647887324</v>
      </c>
      <c r="Q1481" t="s">
        <v>8322</v>
      </c>
      <c r="R1481" t="s">
        <v>8359</v>
      </c>
      <c r="S1481">
        <v>1399694340</v>
      </c>
      <c r="T1481">
        <v>1398448389</v>
      </c>
      <c r="U1481" s="11">
        <f t="shared" si="116"/>
        <v>41769.165972222225</v>
      </c>
      <c r="V1481" s="11">
        <f t="shared" si="117"/>
        <v>41754.745243055557</v>
      </c>
      <c r="W1481">
        <f t="shared" si="119"/>
        <v>2014</v>
      </c>
    </row>
    <row r="1482" spans="1:23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18"/>
        <v>1.170404</v>
      </c>
      <c r="P1482" s="6">
        <f t="shared" si="115"/>
        <v>92.157795275590544</v>
      </c>
      <c r="Q1482" t="s">
        <v>8322</v>
      </c>
      <c r="R1482" t="s">
        <v>8359</v>
      </c>
      <c r="S1482">
        <v>1374858000</v>
      </c>
      <c r="T1482">
        <v>1373408699</v>
      </c>
      <c r="U1482" s="11">
        <f t="shared" si="116"/>
        <v>41481.708333333336</v>
      </c>
      <c r="V1482" s="11">
        <f t="shared" si="117"/>
        <v>41464.934016203704</v>
      </c>
      <c r="W1482">
        <f t="shared" si="119"/>
        <v>2013</v>
      </c>
    </row>
    <row r="1483" spans="1:23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18"/>
        <v>2.1000000000000001E-2</v>
      </c>
      <c r="P1483" s="6">
        <f t="shared" si="115"/>
        <v>17.5</v>
      </c>
      <c r="Q1483" t="s">
        <v>8322</v>
      </c>
      <c r="R1483" t="s">
        <v>8324</v>
      </c>
      <c r="S1483">
        <v>1383430145</v>
      </c>
      <c r="T1483">
        <v>1380838145</v>
      </c>
      <c r="U1483" s="11">
        <f t="shared" si="116"/>
        <v>41580.922974537039</v>
      </c>
      <c r="V1483" s="11">
        <f t="shared" si="117"/>
        <v>41550.922974537039</v>
      </c>
      <c r="W1483">
        <f t="shared" si="119"/>
        <v>2013</v>
      </c>
    </row>
    <row r="1484" spans="1:23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18"/>
        <v>1E-3</v>
      </c>
      <c r="P1484" s="6">
        <f t="shared" si="115"/>
        <v>5</v>
      </c>
      <c r="Q1484" t="s">
        <v>8322</v>
      </c>
      <c r="R1484" t="s">
        <v>8324</v>
      </c>
      <c r="S1484">
        <v>1347004260</v>
      </c>
      <c r="T1484">
        <v>1345062936</v>
      </c>
      <c r="U1484" s="11">
        <f t="shared" si="116"/>
        <v>41159.32708333333</v>
      </c>
      <c r="V1484" s="11">
        <f t="shared" si="117"/>
        <v>41136.85805555556</v>
      </c>
      <c r="W1484">
        <f t="shared" si="119"/>
        <v>2012</v>
      </c>
    </row>
    <row r="1485" spans="1:23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18"/>
        <v>7.1428571428571426E-3</v>
      </c>
      <c r="P1485" s="6">
        <f t="shared" si="115"/>
        <v>25</v>
      </c>
      <c r="Q1485" t="s">
        <v>8322</v>
      </c>
      <c r="R1485" t="s">
        <v>8324</v>
      </c>
      <c r="S1485">
        <v>1469162275</v>
      </c>
      <c r="T1485">
        <v>1467002275</v>
      </c>
      <c r="U1485" s="11">
        <f t="shared" si="116"/>
        <v>42573.192997685182</v>
      </c>
      <c r="V1485" s="11">
        <f t="shared" si="117"/>
        <v>42548.192997685182</v>
      </c>
      <c r="W1485">
        <f t="shared" si="119"/>
        <v>2016</v>
      </c>
    </row>
    <row r="1486" spans="1:23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18"/>
        <v>0</v>
      </c>
      <c r="P1486" s="6">
        <f t="shared" si="115"/>
        <v>0</v>
      </c>
      <c r="Q1486" t="s">
        <v>8322</v>
      </c>
      <c r="R1486" t="s">
        <v>8324</v>
      </c>
      <c r="S1486">
        <v>1342882260</v>
      </c>
      <c r="T1486">
        <v>1337834963</v>
      </c>
      <c r="U1486" s="11">
        <f t="shared" si="116"/>
        <v>41111.618750000001</v>
      </c>
      <c r="V1486" s="11">
        <f t="shared" si="117"/>
        <v>41053.200960648144</v>
      </c>
      <c r="W1486">
        <f t="shared" si="119"/>
        <v>2012</v>
      </c>
    </row>
    <row r="1487" spans="1:23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18"/>
        <v>2.2388059701492536E-2</v>
      </c>
      <c r="P1487" s="6">
        <f t="shared" si="115"/>
        <v>50</v>
      </c>
      <c r="Q1487" t="s">
        <v>8322</v>
      </c>
      <c r="R1487" t="s">
        <v>8324</v>
      </c>
      <c r="S1487">
        <v>1434827173</v>
      </c>
      <c r="T1487">
        <v>1430939173</v>
      </c>
      <c r="U1487" s="11">
        <f t="shared" si="116"/>
        <v>42175.795983796299</v>
      </c>
      <c r="V1487" s="11">
        <f t="shared" si="117"/>
        <v>42130.795983796299</v>
      </c>
      <c r="W1487">
        <f t="shared" si="119"/>
        <v>2015</v>
      </c>
    </row>
    <row r="1488" spans="1:23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18"/>
        <v>2.3999999999999998E-3</v>
      </c>
      <c r="P1488" s="6">
        <f t="shared" si="115"/>
        <v>16</v>
      </c>
      <c r="Q1488" t="s">
        <v>8322</v>
      </c>
      <c r="R1488" t="s">
        <v>8324</v>
      </c>
      <c r="S1488">
        <v>1425009761</v>
      </c>
      <c r="T1488">
        <v>1422417761</v>
      </c>
      <c r="U1488" s="11">
        <f t="shared" si="116"/>
        <v>42062.168530092589</v>
      </c>
      <c r="V1488" s="11">
        <f t="shared" si="117"/>
        <v>42032.168530092589</v>
      </c>
      <c r="W1488">
        <f t="shared" si="119"/>
        <v>2015</v>
      </c>
    </row>
    <row r="1489" spans="1:23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18"/>
        <v>0</v>
      </c>
      <c r="P1489" s="6">
        <f t="shared" si="115"/>
        <v>0</v>
      </c>
      <c r="Q1489" t="s">
        <v>8322</v>
      </c>
      <c r="R1489" t="s">
        <v>8324</v>
      </c>
      <c r="S1489">
        <v>1470175271</v>
      </c>
      <c r="T1489">
        <v>1467583271</v>
      </c>
      <c r="U1489" s="11">
        <f t="shared" si="116"/>
        <v>42584.917488425926</v>
      </c>
      <c r="V1489" s="11">
        <f t="shared" si="117"/>
        <v>42554.917488425926</v>
      </c>
      <c r="W1489">
        <f t="shared" si="119"/>
        <v>2016</v>
      </c>
    </row>
    <row r="1490" spans="1:23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18"/>
        <v>2.4E-2</v>
      </c>
      <c r="P1490" s="6">
        <f t="shared" si="115"/>
        <v>60</v>
      </c>
      <c r="Q1490" t="s">
        <v>8322</v>
      </c>
      <c r="R1490" t="s">
        <v>8324</v>
      </c>
      <c r="S1490">
        <v>1388928660</v>
      </c>
      <c r="T1490">
        <v>1386336660</v>
      </c>
      <c r="U1490" s="11">
        <f t="shared" si="116"/>
        <v>41644.563194444447</v>
      </c>
      <c r="V1490" s="11">
        <f t="shared" si="117"/>
        <v>41614.563194444447</v>
      </c>
      <c r="W1490">
        <f t="shared" si="119"/>
        <v>2013</v>
      </c>
    </row>
    <row r="1491" spans="1:23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18"/>
        <v>0</v>
      </c>
      <c r="P1491" s="6">
        <f t="shared" ref="P1491:P1554" si="120">IFERROR(E1491/L1491,0)</f>
        <v>0</v>
      </c>
      <c r="Q1491" t="s">
        <v>8322</v>
      </c>
      <c r="R1491" t="s">
        <v>8324</v>
      </c>
      <c r="S1491">
        <v>1352994052</v>
      </c>
      <c r="T1491">
        <v>1350398452</v>
      </c>
      <c r="U1491" s="11">
        <f t="shared" si="116"/>
        <v>41228.653379629628</v>
      </c>
      <c r="V1491" s="11">
        <f t="shared" si="117"/>
        <v>41198.611712962964</v>
      </c>
      <c r="W1491">
        <f t="shared" si="119"/>
        <v>2012</v>
      </c>
    </row>
    <row r="1492" spans="1:23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18"/>
        <v>0.30862068965517242</v>
      </c>
      <c r="P1492" s="6">
        <f t="shared" si="120"/>
        <v>47.10526315789474</v>
      </c>
      <c r="Q1492" t="s">
        <v>8322</v>
      </c>
      <c r="R1492" t="s">
        <v>8324</v>
      </c>
      <c r="S1492">
        <v>1380720474</v>
      </c>
      <c r="T1492">
        <v>1378214874</v>
      </c>
      <c r="U1492" s="11">
        <f t="shared" si="116"/>
        <v>41549.561041666668</v>
      </c>
      <c r="V1492" s="11">
        <f t="shared" si="117"/>
        <v>41520.561041666668</v>
      </c>
      <c r="W1492">
        <f t="shared" si="119"/>
        <v>2013</v>
      </c>
    </row>
    <row r="1493" spans="1:23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18"/>
        <v>8.3333333333333329E-2</v>
      </c>
      <c r="P1493" s="6">
        <f t="shared" si="120"/>
        <v>100</v>
      </c>
      <c r="Q1493" t="s">
        <v>8322</v>
      </c>
      <c r="R1493" t="s">
        <v>8324</v>
      </c>
      <c r="S1493">
        <v>1424014680</v>
      </c>
      <c r="T1493">
        <v>1418922443</v>
      </c>
      <c r="U1493" s="11">
        <f t="shared" si="116"/>
        <v>42050.651388888888</v>
      </c>
      <c r="V1493" s="11">
        <f t="shared" si="117"/>
        <v>41991.713460648149</v>
      </c>
      <c r="W1493">
        <f t="shared" si="119"/>
        <v>2014</v>
      </c>
    </row>
    <row r="1494" spans="1:23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18"/>
        <v>7.4999999999999997E-3</v>
      </c>
      <c r="P1494" s="6">
        <f t="shared" si="120"/>
        <v>15</v>
      </c>
      <c r="Q1494" t="s">
        <v>8322</v>
      </c>
      <c r="R1494" t="s">
        <v>8324</v>
      </c>
      <c r="S1494">
        <v>1308431646</v>
      </c>
      <c r="T1494">
        <v>1305839646</v>
      </c>
      <c r="U1494" s="11">
        <f t="shared" si="116"/>
        <v>40712.884791666671</v>
      </c>
      <c r="V1494" s="11">
        <f t="shared" si="117"/>
        <v>40682.884791666671</v>
      </c>
      <c r="W1494">
        <f t="shared" si="119"/>
        <v>2011</v>
      </c>
    </row>
    <row r="1495" spans="1:23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18"/>
        <v>0</v>
      </c>
      <c r="P1495" s="6">
        <f t="shared" si="120"/>
        <v>0</v>
      </c>
      <c r="Q1495" t="s">
        <v>8322</v>
      </c>
      <c r="R1495" t="s">
        <v>8324</v>
      </c>
      <c r="S1495">
        <v>1371415675</v>
      </c>
      <c r="T1495">
        <v>1368823675</v>
      </c>
      <c r="U1495" s="11">
        <f t="shared" si="116"/>
        <v>41441.866608796299</v>
      </c>
      <c r="V1495" s="11">
        <f t="shared" si="117"/>
        <v>41411.866608796299</v>
      </c>
      <c r="W1495">
        <f t="shared" si="119"/>
        <v>2013</v>
      </c>
    </row>
    <row r="1496" spans="1:23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18"/>
        <v>8.8999999999999996E-2</v>
      </c>
      <c r="P1496" s="6">
        <f t="shared" si="120"/>
        <v>40.454545454545453</v>
      </c>
      <c r="Q1496" t="s">
        <v>8322</v>
      </c>
      <c r="R1496" t="s">
        <v>8324</v>
      </c>
      <c r="S1496">
        <v>1428075480</v>
      </c>
      <c r="T1496">
        <v>1425489613</v>
      </c>
      <c r="U1496" s="11">
        <f t="shared" si="116"/>
        <v>42097.651388888888</v>
      </c>
      <c r="V1496" s="11">
        <f t="shared" si="117"/>
        <v>42067.722372685181</v>
      </c>
      <c r="W1496">
        <f t="shared" si="119"/>
        <v>2015</v>
      </c>
    </row>
    <row r="1497" spans="1:23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18"/>
        <v>0</v>
      </c>
      <c r="P1497" s="6">
        <f t="shared" si="120"/>
        <v>0</v>
      </c>
      <c r="Q1497" t="s">
        <v>8322</v>
      </c>
      <c r="R1497" t="s">
        <v>8324</v>
      </c>
      <c r="S1497">
        <v>1314471431</v>
      </c>
      <c r="T1497">
        <v>1311879431</v>
      </c>
      <c r="U1497" s="11">
        <f t="shared" si="116"/>
        <v>40782.789710648147</v>
      </c>
      <c r="V1497" s="11">
        <f t="shared" si="117"/>
        <v>40752.789710648147</v>
      </c>
      <c r="W1497">
        <f t="shared" si="119"/>
        <v>2011</v>
      </c>
    </row>
    <row r="1498" spans="1:23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18"/>
        <v>0</v>
      </c>
      <c r="P1498" s="6">
        <f t="shared" si="120"/>
        <v>0</v>
      </c>
      <c r="Q1498" t="s">
        <v>8322</v>
      </c>
      <c r="R1498" t="s">
        <v>8324</v>
      </c>
      <c r="S1498">
        <v>1410866659</v>
      </c>
      <c r="T1498">
        <v>1405682659</v>
      </c>
      <c r="U1498" s="11">
        <f t="shared" si="116"/>
        <v>41898.475219907406</v>
      </c>
      <c r="V1498" s="11">
        <f t="shared" si="117"/>
        <v>41838.475219907406</v>
      </c>
      <c r="W1498">
        <f t="shared" si="119"/>
        <v>2014</v>
      </c>
    </row>
    <row r="1499" spans="1:23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18"/>
        <v>6.666666666666667E-5</v>
      </c>
      <c r="P1499" s="6">
        <f t="shared" si="120"/>
        <v>1</v>
      </c>
      <c r="Q1499" t="s">
        <v>8322</v>
      </c>
      <c r="R1499" t="s">
        <v>8324</v>
      </c>
      <c r="S1499">
        <v>1375299780</v>
      </c>
      <c r="T1499">
        <v>1371655522</v>
      </c>
      <c r="U1499" s="11">
        <f t="shared" si="116"/>
        <v>41486.821527777778</v>
      </c>
      <c r="V1499" s="11">
        <f t="shared" si="117"/>
        <v>41444.64261574074</v>
      </c>
      <c r="W1499">
        <f t="shared" si="119"/>
        <v>2013</v>
      </c>
    </row>
    <row r="1500" spans="1:23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18"/>
        <v>1.9E-2</v>
      </c>
      <c r="P1500" s="6">
        <f t="shared" si="120"/>
        <v>19</v>
      </c>
      <c r="Q1500" t="s">
        <v>8322</v>
      </c>
      <c r="R1500" t="s">
        <v>8324</v>
      </c>
      <c r="S1500">
        <v>1409787378</v>
      </c>
      <c r="T1500">
        <v>1405899378</v>
      </c>
      <c r="U1500" s="11">
        <f t="shared" si="116"/>
        <v>41885.983541666668</v>
      </c>
      <c r="V1500" s="11">
        <f t="shared" si="117"/>
        <v>41840.983541666668</v>
      </c>
      <c r="W1500">
        <f t="shared" si="119"/>
        <v>2014</v>
      </c>
    </row>
    <row r="1501" spans="1:23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18"/>
        <v>2.5000000000000001E-3</v>
      </c>
      <c r="P1501" s="6">
        <f t="shared" si="120"/>
        <v>5</v>
      </c>
      <c r="Q1501" t="s">
        <v>8322</v>
      </c>
      <c r="R1501" t="s">
        <v>8324</v>
      </c>
      <c r="S1501">
        <v>1470355833</v>
      </c>
      <c r="T1501">
        <v>1465171833</v>
      </c>
      <c r="U1501" s="11">
        <f t="shared" si="116"/>
        <v>42587.007326388892</v>
      </c>
      <c r="V1501" s="11">
        <f t="shared" si="117"/>
        <v>42527.007326388892</v>
      </c>
      <c r="W1501">
        <f t="shared" si="119"/>
        <v>2016</v>
      </c>
    </row>
    <row r="1502" spans="1:23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18"/>
        <v>0.25035714285714283</v>
      </c>
      <c r="P1502" s="6">
        <f t="shared" si="120"/>
        <v>46.733333333333334</v>
      </c>
      <c r="Q1502" t="s">
        <v>8322</v>
      </c>
      <c r="R1502" t="s">
        <v>8324</v>
      </c>
      <c r="S1502">
        <v>1367444557</v>
      </c>
      <c r="T1502">
        <v>1364852557</v>
      </c>
      <c r="U1502" s="11">
        <f t="shared" si="116"/>
        <v>41395.904594907406</v>
      </c>
      <c r="V1502" s="11">
        <f t="shared" si="117"/>
        <v>41365.904594907406</v>
      </c>
      <c r="W1502">
        <f t="shared" si="119"/>
        <v>2013</v>
      </c>
    </row>
    <row r="1503" spans="1:23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18"/>
        <v>1.6633076923076924</v>
      </c>
      <c r="P1503" s="6">
        <f t="shared" si="120"/>
        <v>97.731073446327684</v>
      </c>
      <c r="Q1503" t="s">
        <v>8338</v>
      </c>
      <c r="R1503" t="s">
        <v>8339</v>
      </c>
      <c r="S1503">
        <v>1436364023</v>
      </c>
      <c r="T1503">
        <v>1433772023</v>
      </c>
      <c r="U1503" s="11">
        <f t="shared" si="116"/>
        <v>42193.583599537036</v>
      </c>
      <c r="V1503" s="11">
        <f t="shared" si="117"/>
        <v>42163.583599537036</v>
      </c>
      <c r="W1503">
        <f t="shared" si="119"/>
        <v>2015</v>
      </c>
    </row>
    <row r="1504" spans="1:23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18"/>
        <v>1.0144545454545455</v>
      </c>
      <c r="P1504" s="6">
        <f t="shared" si="120"/>
        <v>67.835866261398181</v>
      </c>
      <c r="Q1504" t="s">
        <v>8338</v>
      </c>
      <c r="R1504" t="s">
        <v>8339</v>
      </c>
      <c r="S1504">
        <v>1458943200</v>
      </c>
      <c r="T1504">
        <v>1456491680</v>
      </c>
      <c r="U1504" s="11">
        <f t="shared" si="116"/>
        <v>42454.916666666672</v>
      </c>
      <c r="V1504" s="11">
        <f t="shared" si="117"/>
        <v>42426.542592592596</v>
      </c>
      <c r="W1504">
        <f t="shared" si="119"/>
        <v>2016</v>
      </c>
    </row>
    <row r="1505" spans="1:23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18"/>
        <v>1.0789146666666667</v>
      </c>
      <c r="P1505" s="6">
        <f t="shared" si="120"/>
        <v>56.98492957746479</v>
      </c>
      <c r="Q1505" t="s">
        <v>8338</v>
      </c>
      <c r="R1505" t="s">
        <v>8339</v>
      </c>
      <c r="S1505">
        <v>1477210801</v>
      </c>
      <c r="T1505">
        <v>1472026801</v>
      </c>
      <c r="U1505" s="11">
        <f t="shared" si="116"/>
        <v>42666.347233796296</v>
      </c>
      <c r="V1505" s="11">
        <f t="shared" si="117"/>
        <v>42606.347233796296</v>
      </c>
      <c r="W1505">
        <f t="shared" si="119"/>
        <v>2016</v>
      </c>
    </row>
    <row r="1506" spans="1:23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18"/>
        <v>2.7793846153846156</v>
      </c>
      <c r="P1506" s="6">
        <f t="shared" si="120"/>
        <v>67.159851301115239</v>
      </c>
      <c r="Q1506" t="s">
        <v>8338</v>
      </c>
      <c r="R1506" t="s">
        <v>8339</v>
      </c>
      <c r="S1506">
        <v>1402389180</v>
      </c>
      <c r="T1506">
        <v>1399996024</v>
      </c>
      <c r="U1506" s="11">
        <f t="shared" si="116"/>
        <v>41800.356249999997</v>
      </c>
      <c r="V1506" s="11">
        <f t="shared" si="117"/>
        <v>41772.657685185186</v>
      </c>
      <c r="W1506">
        <f t="shared" si="119"/>
        <v>2014</v>
      </c>
    </row>
    <row r="1507" spans="1:23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18"/>
        <v>1.0358125</v>
      </c>
      <c r="P1507" s="6">
        <f t="shared" si="120"/>
        <v>48.037681159420288</v>
      </c>
      <c r="Q1507" t="s">
        <v>8338</v>
      </c>
      <c r="R1507" t="s">
        <v>8339</v>
      </c>
      <c r="S1507">
        <v>1458676860</v>
      </c>
      <c r="T1507">
        <v>1455446303</v>
      </c>
      <c r="U1507" s="11">
        <f t="shared" si="116"/>
        <v>42451.834027777775</v>
      </c>
      <c r="V1507" s="11">
        <f t="shared" si="117"/>
        <v>42414.44332175926</v>
      </c>
      <c r="W1507">
        <f t="shared" si="119"/>
        <v>2016</v>
      </c>
    </row>
    <row r="1508" spans="1:23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18"/>
        <v>1.1140000000000001</v>
      </c>
      <c r="P1508" s="6">
        <f t="shared" si="120"/>
        <v>38.860465116279073</v>
      </c>
      <c r="Q1508" t="s">
        <v>8338</v>
      </c>
      <c r="R1508" t="s">
        <v>8339</v>
      </c>
      <c r="S1508">
        <v>1406227904</v>
      </c>
      <c r="T1508">
        <v>1403635904</v>
      </c>
      <c r="U1508" s="11">
        <f t="shared" si="116"/>
        <v>41844.785925925928</v>
      </c>
      <c r="V1508" s="11">
        <f t="shared" si="117"/>
        <v>41814.785925925928</v>
      </c>
      <c r="W1508">
        <f t="shared" si="119"/>
        <v>2014</v>
      </c>
    </row>
    <row r="1509" spans="1:23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18"/>
        <v>2.15</v>
      </c>
      <c r="P1509" s="6">
        <f t="shared" si="120"/>
        <v>78.181818181818187</v>
      </c>
      <c r="Q1509" t="s">
        <v>8338</v>
      </c>
      <c r="R1509" t="s">
        <v>8339</v>
      </c>
      <c r="S1509">
        <v>1273911000</v>
      </c>
      <c r="T1509">
        <v>1268822909</v>
      </c>
      <c r="U1509" s="11">
        <f t="shared" si="116"/>
        <v>40313.340277777781</v>
      </c>
      <c r="V1509" s="11">
        <f t="shared" si="117"/>
        <v>40254.450335648151</v>
      </c>
      <c r="W1509">
        <f t="shared" si="119"/>
        <v>2010</v>
      </c>
    </row>
    <row r="1510" spans="1:23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18"/>
        <v>1.1076216216216217</v>
      </c>
      <c r="P1510" s="6">
        <f t="shared" si="120"/>
        <v>97.113744075829388</v>
      </c>
      <c r="Q1510" t="s">
        <v>8338</v>
      </c>
      <c r="R1510" t="s">
        <v>8339</v>
      </c>
      <c r="S1510">
        <v>1403880281</v>
      </c>
      <c r="T1510">
        <v>1401201881</v>
      </c>
      <c r="U1510" s="11">
        <f t="shared" si="116"/>
        <v>41817.614363425928</v>
      </c>
      <c r="V1510" s="11">
        <f t="shared" si="117"/>
        <v>41786.614363425928</v>
      </c>
      <c r="W1510">
        <f t="shared" si="119"/>
        <v>2014</v>
      </c>
    </row>
    <row r="1511" spans="1:23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18"/>
        <v>1.2364125714285714</v>
      </c>
      <c r="P1511" s="6">
        <f t="shared" si="120"/>
        <v>110.39397959183674</v>
      </c>
      <c r="Q1511" t="s">
        <v>8338</v>
      </c>
      <c r="R1511" t="s">
        <v>8339</v>
      </c>
      <c r="S1511">
        <v>1487113140</v>
      </c>
      <c r="T1511">
        <v>1484570885</v>
      </c>
      <c r="U1511" s="11">
        <f t="shared" si="116"/>
        <v>42780.957638888889</v>
      </c>
      <c r="V1511" s="11">
        <f t="shared" si="117"/>
        <v>42751.533391203702</v>
      </c>
      <c r="W1511">
        <f t="shared" si="119"/>
        <v>2017</v>
      </c>
    </row>
    <row r="1512" spans="1:23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18"/>
        <v>1.0103500000000001</v>
      </c>
      <c r="P1512" s="6">
        <f t="shared" si="120"/>
        <v>39.91506172839506</v>
      </c>
      <c r="Q1512" t="s">
        <v>8338</v>
      </c>
      <c r="R1512" t="s">
        <v>8339</v>
      </c>
      <c r="S1512">
        <v>1405761278</v>
      </c>
      <c r="T1512">
        <v>1403169278</v>
      </c>
      <c r="U1512" s="11">
        <f t="shared" si="116"/>
        <v>41839.385162037033</v>
      </c>
      <c r="V1512" s="11">
        <f t="shared" si="117"/>
        <v>41809.385162037033</v>
      </c>
      <c r="W1512">
        <f t="shared" si="119"/>
        <v>2014</v>
      </c>
    </row>
    <row r="1513" spans="1:23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18"/>
        <v>1.1179285714285714</v>
      </c>
      <c r="P1513" s="6">
        <f t="shared" si="120"/>
        <v>75.975728155339809</v>
      </c>
      <c r="Q1513" t="s">
        <v>8338</v>
      </c>
      <c r="R1513" t="s">
        <v>8339</v>
      </c>
      <c r="S1513">
        <v>1447858804</v>
      </c>
      <c r="T1513">
        <v>1445263204</v>
      </c>
      <c r="U1513" s="11">
        <f t="shared" si="116"/>
        <v>42326.625046296293</v>
      </c>
      <c r="V1513" s="11">
        <f t="shared" si="117"/>
        <v>42296.583379629628</v>
      </c>
      <c r="W1513">
        <f t="shared" si="119"/>
        <v>2015</v>
      </c>
    </row>
    <row r="1514" spans="1:23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18"/>
        <v>5.5877142857142861</v>
      </c>
      <c r="P1514" s="6">
        <f t="shared" si="120"/>
        <v>58.379104477611939</v>
      </c>
      <c r="Q1514" t="s">
        <v>8338</v>
      </c>
      <c r="R1514" t="s">
        <v>8339</v>
      </c>
      <c r="S1514">
        <v>1486311939</v>
      </c>
      <c r="T1514">
        <v>1483719939</v>
      </c>
      <c r="U1514" s="11">
        <f t="shared" si="116"/>
        <v>42771.684479166666</v>
      </c>
      <c r="V1514" s="11">
        <f t="shared" si="117"/>
        <v>42741.684479166666</v>
      </c>
      <c r="W1514">
        <f t="shared" si="119"/>
        <v>2017</v>
      </c>
    </row>
    <row r="1515" spans="1:23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18"/>
        <v>1.5001875</v>
      </c>
      <c r="P1515" s="6">
        <f t="shared" si="120"/>
        <v>55.82093023255814</v>
      </c>
      <c r="Q1515" t="s">
        <v>8338</v>
      </c>
      <c r="R1515" t="s">
        <v>8339</v>
      </c>
      <c r="S1515">
        <v>1405523866</v>
      </c>
      <c r="T1515">
        <v>1402931866</v>
      </c>
      <c r="U1515" s="11">
        <f t="shared" si="116"/>
        <v>41836.637337962966</v>
      </c>
      <c r="V1515" s="11">
        <f t="shared" si="117"/>
        <v>41806.637337962966</v>
      </c>
      <c r="W1515">
        <f t="shared" si="119"/>
        <v>2014</v>
      </c>
    </row>
    <row r="1516" spans="1:23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18"/>
        <v>1.0647599999999999</v>
      </c>
      <c r="P1516" s="6">
        <f t="shared" si="120"/>
        <v>151.24431818181819</v>
      </c>
      <c r="Q1516" t="s">
        <v>8338</v>
      </c>
      <c r="R1516" t="s">
        <v>8339</v>
      </c>
      <c r="S1516">
        <v>1443363640</v>
      </c>
      <c r="T1516">
        <v>1439907640</v>
      </c>
      <c r="U1516" s="11">
        <f t="shared" si="116"/>
        <v>42274.597685185188</v>
      </c>
      <c r="V1516" s="11">
        <f t="shared" si="117"/>
        <v>42234.597685185188</v>
      </c>
      <c r="W1516">
        <f t="shared" si="119"/>
        <v>2015</v>
      </c>
    </row>
    <row r="1517" spans="1:23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18"/>
        <v>1.57189</v>
      </c>
      <c r="P1517" s="6">
        <f t="shared" si="120"/>
        <v>849.67027027027029</v>
      </c>
      <c r="Q1517" t="s">
        <v>8338</v>
      </c>
      <c r="R1517" t="s">
        <v>8339</v>
      </c>
      <c r="S1517">
        <v>1458104697</v>
      </c>
      <c r="T1517">
        <v>1455516297</v>
      </c>
      <c r="U1517" s="11">
        <f t="shared" si="116"/>
        <v>42445.211770833332</v>
      </c>
      <c r="V1517" s="11">
        <f t="shared" si="117"/>
        <v>42415.253437499996</v>
      </c>
      <c r="W1517">
        <f t="shared" si="119"/>
        <v>2016</v>
      </c>
    </row>
    <row r="1518" spans="1:23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18"/>
        <v>1.0865882352941176</v>
      </c>
      <c r="P1518" s="6">
        <f t="shared" si="120"/>
        <v>159.24137931034483</v>
      </c>
      <c r="Q1518" t="s">
        <v>8338</v>
      </c>
      <c r="R1518" t="s">
        <v>8339</v>
      </c>
      <c r="S1518">
        <v>1475762400</v>
      </c>
      <c r="T1518">
        <v>1473160292</v>
      </c>
      <c r="U1518" s="11">
        <f t="shared" si="116"/>
        <v>42649.583333333328</v>
      </c>
      <c r="V1518" s="11">
        <f t="shared" si="117"/>
        <v>42619.466342592597</v>
      </c>
      <c r="W1518">
        <f t="shared" si="119"/>
        <v>2016</v>
      </c>
    </row>
    <row r="1519" spans="1:23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18"/>
        <v>1.6197999999999999</v>
      </c>
      <c r="P1519" s="6">
        <f t="shared" si="120"/>
        <v>39.507317073170732</v>
      </c>
      <c r="Q1519" t="s">
        <v>8338</v>
      </c>
      <c r="R1519" t="s">
        <v>8339</v>
      </c>
      <c r="S1519">
        <v>1417845600</v>
      </c>
      <c r="T1519">
        <v>1415194553</v>
      </c>
      <c r="U1519" s="11">
        <f t="shared" si="116"/>
        <v>41979.25</v>
      </c>
      <c r="V1519" s="11">
        <f t="shared" si="117"/>
        <v>41948.56658564815</v>
      </c>
      <c r="W1519">
        <f t="shared" si="119"/>
        <v>2014</v>
      </c>
    </row>
    <row r="1520" spans="1:23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18"/>
        <v>2.0536666666666665</v>
      </c>
      <c r="P1520" s="6">
        <f t="shared" si="120"/>
        <v>130.52966101694915</v>
      </c>
      <c r="Q1520" t="s">
        <v>8338</v>
      </c>
      <c r="R1520" t="s">
        <v>8339</v>
      </c>
      <c r="S1520">
        <v>1401565252</v>
      </c>
      <c r="T1520">
        <v>1398973252</v>
      </c>
      <c r="U1520" s="11">
        <f t="shared" si="116"/>
        <v>41790.8200462963</v>
      </c>
      <c r="V1520" s="11">
        <f t="shared" si="117"/>
        <v>41760.8200462963</v>
      </c>
      <c r="W1520">
        <f t="shared" si="119"/>
        <v>2014</v>
      </c>
    </row>
    <row r="1521" spans="1:23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18"/>
        <v>1.033638888888889</v>
      </c>
      <c r="P1521" s="6">
        <f t="shared" si="120"/>
        <v>64.156896551724131</v>
      </c>
      <c r="Q1521" t="s">
        <v>8338</v>
      </c>
      <c r="R1521" t="s">
        <v>8339</v>
      </c>
      <c r="S1521">
        <v>1403301540</v>
      </c>
      <c r="T1521">
        <v>1400867283</v>
      </c>
      <c r="U1521" s="11">
        <f t="shared" si="116"/>
        <v>41810.915972222225</v>
      </c>
      <c r="V1521" s="11">
        <f t="shared" si="117"/>
        <v>41782.741701388892</v>
      </c>
      <c r="W1521">
        <f t="shared" si="119"/>
        <v>2014</v>
      </c>
    </row>
    <row r="1522" spans="1:23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18"/>
        <v>1.0347222222222223</v>
      </c>
      <c r="P1522" s="6">
        <f t="shared" si="120"/>
        <v>111.52694610778443</v>
      </c>
      <c r="Q1522" t="s">
        <v>8338</v>
      </c>
      <c r="R1522" t="s">
        <v>8339</v>
      </c>
      <c r="S1522">
        <v>1418961600</v>
      </c>
      <c r="T1522">
        <v>1415824513</v>
      </c>
      <c r="U1522" s="11">
        <f t="shared" si="116"/>
        <v>41992.166666666672</v>
      </c>
      <c r="V1522" s="11">
        <f t="shared" si="117"/>
        <v>41955.857789351852</v>
      </c>
      <c r="W1522">
        <f t="shared" si="119"/>
        <v>2014</v>
      </c>
    </row>
    <row r="1523" spans="1:23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18"/>
        <v>1.0681333333333334</v>
      </c>
      <c r="P1523" s="6">
        <f t="shared" si="120"/>
        <v>170.44680851063831</v>
      </c>
      <c r="Q1523" t="s">
        <v>8338</v>
      </c>
      <c r="R1523" t="s">
        <v>8339</v>
      </c>
      <c r="S1523">
        <v>1465272091</v>
      </c>
      <c r="T1523">
        <v>1462248091</v>
      </c>
      <c r="U1523" s="11">
        <f t="shared" si="116"/>
        <v>42528.167719907404</v>
      </c>
      <c r="V1523" s="11">
        <f t="shared" si="117"/>
        <v>42493.167719907404</v>
      </c>
      <c r="W1523">
        <f t="shared" si="119"/>
        <v>2016</v>
      </c>
    </row>
    <row r="1524" spans="1:23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18"/>
        <v>1.3896574712643677</v>
      </c>
      <c r="P1524" s="6">
        <f t="shared" si="120"/>
        <v>133.7391592920354</v>
      </c>
      <c r="Q1524" t="s">
        <v>8338</v>
      </c>
      <c r="R1524" t="s">
        <v>8339</v>
      </c>
      <c r="S1524">
        <v>1413575739</v>
      </c>
      <c r="T1524">
        <v>1410983739</v>
      </c>
      <c r="U1524" s="11">
        <f t="shared" si="116"/>
        <v>41929.830312500002</v>
      </c>
      <c r="V1524" s="11">
        <f t="shared" si="117"/>
        <v>41899.830312500002</v>
      </c>
      <c r="W1524">
        <f t="shared" si="119"/>
        <v>2014</v>
      </c>
    </row>
    <row r="1525" spans="1:23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18"/>
        <v>1.2484324324324325</v>
      </c>
      <c r="P1525" s="6">
        <f t="shared" si="120"/>
        <v>95.834024896265561</v>
      </c>
      <c r="Q1525" t="s">
        <v>8338</v>
      </c>
      <c r="R1525" t="s">
        <v>8339</v>
      </c>
      <c r="S1525">
        <v>1419292800</v>
      </c>
      <c r="T1525">
        <v>1416592916</v>
      </c>
      <c r="U1525" s="11">
        <f t="shared" si="116"/>
        <v>41996</v>
      </c>
      <c r="V1525" s="11">
        <f t="shared" si="117"/>
        <v>41964.751342592594</v>
      </c>
      <c r="W1525">
        <f t="shared" si="119"/>
        <v>2014</v>
      </c>
    </row>
    <row r="1526" spans="1:23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18"/>
        <v>2.0699999999999998</v>
      </c>
      <c r="P1526" s="6">
        <f t="shared" si="120"/>
        <v>221.78571428571428</v>
      </c>
      <c r="Q1526" t="s">
        <v>8338</v>
      </c>
      <c r="R1526" t="s">
        <v>8339</v>
      </c>
      <c r="S1526">
        <v>1487592090</v>
      </c>
      <c r="T1526">
        <v>1485000090</v>
      </c>
      <c r="U1526" s="11">
        <f t="shared" si="116"/>
        <v>42786.501041666663</v>
      </c>
      <c r="V1526" s="11">
        <f t="shared" si="117"/>
        <v>42756.501041666663</v>
      </c>
      <c r="W1526">
        <f t="shared" si="119"/>
        <v>2017</v>
      </c>
    </row>
    <row r="1527" spans="1:23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18"/>
        <v>1.7400576923076922</v>
      </c>
      <c r="P1527" s="6">
        <f t="shared" si="120"/>
        <v>32.315357142857138</v>
      </c>
      <c r="Q1527" t="s">
        <v>8338</v>
      </c>
      <c r="R1527" t="s">
        <v>8339</v>
      </c>
      <c r="S1527">
        <v>1471539138</v>
      </c>
      <c r="T1527">
        <v>1468947138</v>
      </c>
      <c r="U1527" s="11">
        <f t="shared" si="116"/>
        <v>42600.702986111108</v>
      </c>
      <c r="V1527" s="11">
        <f t="shared" si="117"/>
        <v>42570.702986111108</v>
      </c>
      <c r="W1527">
        <f t="shared" si="119"/>
        <v>2016</v>
      </c>
    </row>
    <row r="1528" spans="1:23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18"/>
        <v>1.2032608695652174</v>
      </c>
      <c r="P1528" s="6">
        <f t="shared" si="120"/>
        <v>98.839285714285708</v>
      </c>
      <c r="Q1528" t="s">
        <v>8338</v>
      </c>
      <c r="R1528" t="s">
        <v>8339</v>
      </c>
      <c r="S1528">
        <v>1453185447</v>
      </c>
      <c r="T1528">
        <v>1448951847</v>
      </c>
      <c r="U1528" s="11">
        <f t="shared" si="116"/>
        <v>42388.276006944448</v>
      </c>
      <c r="V1528" s="11">
        <f t="shared" si="117"/>
        <v>42339.276006944448</v>
      </c>
      <c r="W1528">
        <f t="shared" si="119"/>
        <v>2015</v>
      </c>
    </row>
    <row r="1529" spans="1:23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18"/>
        <v>1.1044428571428573</v>
      </c>
      <c r="P1529" s="6">
        <f t="shared" si="120"/>
        <v>55.222142857142863</v>
      </c>
      <c r="Q1529" t="s">
        <v>8338</v>
      </c>
      <c r="R1529" t="s">
        <v>8339</v>
      </c>
      <c r="S1529">
        <v>1489497886</v>
      </c>
      <c r="T1529">
        <v>1487082286</v>
      </c>
      <c r="U1529" s="11">
        <f t="shared" si="116"/>
        <v>42808.558865740735</v>
      </c>
      <c r="V1529" s="11">
        <f t="shared" si="117"/>
        <v>42780.600532407407</v>
      </c>
      <c r="W1529">
        <f t="shared" si="119"/>
        <v>2017</v>
      </c>
    </row>
    <row r="1530" spans="1:23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18"/>
        <v>2.8156666666666665</v>
      </c>
      <c r="P1530" s="6">
        <f t="shared" si="120"/>
        <v>52.793750000000003</v>
      </c>
      <c r="Q1530" t="s">
        <v>8338</v>
      </c>
      <c r="R1530" t="s">
        <v>8339</v>
      </c>
      <c r="S1530">
        <v>1485907200</v>
      </c>
      <c r="T1530">
        <v>1483292122</v>
      </c>
      <c r="U1530" s="11">
        <f t="shared" si="116"/>
        <v>42767</v>
      </c>
      <c r="V1530" s="11">
        <f t="shared" si="117"/>
        <v>42736.732893518521</v>
      </c>
      <c r="W1530">
        <f t="shared" si="119"/>
        <v>2017</v>
      </c>
    </row>
    <row r="1531" spans="1:23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18"/>
        <v>1.0067894736842105</v>
      </c>
      <c r="P1531" s="6">
        <f t="shared" si="120"/>
        <v>135.66666666666666</v>
      </c>
      <c r="Q1531" t="s">
        <v>8338</v>
      </c>
      <c r="R1531" t="s">
        <v>8339</v>
      </c>
      <c r="S1531">
        <v>1426773920</v>
      </c>
      <c r="T1531">
        <v>1424185520</v>
      </c>
      <c r="U1531" s="11">
        <f t="shared" si="116"/>
        <v>42082.587037037039</v>
      </c>
      <c r="V1531" s="11">
        <f t="shared" si="117"/>
        <v>42052.628703703704</v>
      </c>
      <c r="W1531">
        <f t="shared" si="119"/>
        <v>2015</v>
      </c>
    </row>
    <row r="1532" spans="1:23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18"/>
        <v>1.3482571428571428</v>
      </c>
      <c r="P1532" s="6">
        <f t="shared" si="120"/>
        <v>53.991990846681922</v>
      </c>
      <c r="Q1532" t="s">
        <v>8338</v>
      </c>
      <c r="R1532" t="s">
        <v>8339</v>
      </c>
      <c r="S1532">
        <v>1445624695</v>
      </c>
      <c r="T1532">
        <v>1443464695</v>
      </c>
      <c r="U1532" s="11">
        <f t="shared" si="116"/>
        <v>42300.767303240747</v>
      </c>
      <c r="V1532" s="11">
        <f t="shared" si="117"/>
        <v>42275.767303240747</v>
      </c>
      <c r="W1532">
        <f t="shared" si="119"/>
        <v>2015</v>
      </c>
    </row>
    <row r="1533" spans="1:23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18"/>
        <v>1.7595744680851064</v>
      </c>
      <c r="P1533" s="6">
        <f t="shared" si="120"/>
        <v>56.643835616438359</v>
      </c>
      <c r="Q1533" t="s">
        <v>8338</v>
      </c>
      <c r="R1533" t="s">
        <v>8339</v>
      </c>
      <c r="S1533">
        <v>1417402800</v>
      </c>
      <c r="T1533">
        <v>1414610126</v>
      </c>
      <c r="U1533" s="11">
        <f t="shared" si="116"/>
        <v>41974.125</v>
      </c>
      <c r="V1533" s="11">
        <f t="shared" si="117"/>
        <v>41941.802384259259</v>
      </c>
      <c r="W1533">
        <f t="shared" si="119"/>
        <v>2014</v>
      </c>
    </row>
    <row r="1534" spans="1:23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18"/>
        <v>4.8402000000000003</v>
      </c>
      <c r="P1534" s="6">
        <f t="shared" si="120"/>
        <v>82.316326530612244</v>
      </c>
      <c r="Q1534" t="s">
        <v>8338</v>
      </c>
      <c r="R1534" t="s">
        <v>8339</v>
      </c>
      <c r="S1534">
        <v>1455548400</v>
      </c>
      <c r="T1534">
        <v>1453461865</v>
      </c>
      <c r="U1534" s="11">
        <f t="shared" si="116"/>
        <v>42415.625</v>
      </c>
      <c r="V1534" s="11">
        <f t="shared" si="117"/>
        <v>42391.475289351853</v>
      </c>
      <c r="W1534">
        <f t="shared" si="119"/>
        <v>2016</v>
      </c>
    </row>
    <row r="1535" spans="1:23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18"/>
        <v>1.4514</v>
      </c>
      <c r="P1535" s="6">
        <f t="shared" si="120"/>
        <v>88.26081081081081</v>
      </c>
      <c r="Q1535" t="s">
        <v>8338</v>
      </c>
      <c r="R1535" t="s">
        <v>8339</v>
      </c>
      <c r="S1535">
        <v>1462161540</v>
      </c>
      <c r="T1535">
        <v>1457913777</v>
      </c>
      <c r="U1535" s="11">
        <f t="shared" si="116"/>
        <v>42492.165972222225</v>
      </c>
      <c r="V1535" s="11">
        <f t="shared" si="117"/>
        <v>42443.00204861111</v>
      </c>
      <c r="W1535">
        <f t="shared" si="119"/>
        <v>2016</v>
      </c>
    </row>
    <row r="1536" spans="1:23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18"/>
        <v>4.1773333333333333</v>
      </c>
      <c r="P1536" s="6">
        <f t="shared" si="120"/>
        <v>84.905149051490511</v>
      </c>
      <c r="Q1536" t="s">
        <v>8338</v>
      </c>
      <c r="R1536" t="s">
        <v>8339</v>
      </c>
      <c r="S1536">
        <v>1441383062</v>
      </c>
      <c r="T1536">
        <v>1438791062</v>
      </c>
      <c r="U1536" s="11">
        <f t="shared" si="116"/>
        <v>42251.67432870371</v>
      </c>
      <c r="V1536" s="11">
        <f t="shared" si="117"/>
        <v>42221.67432870371</v>
      </c>
      <c r="W1536">
        <f t="shared" si="119"/>
        <v>2015</v>
      </c>
    </row>
    <row r="1537" spans="1:23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18"/>
        <v>1.3242499999999999</v>
      </c>
      <c r="P1537" s="6">
        <f t="shared" si="120"/>
        <v>48.154545454545456</v>
      </c>
      <c r="Q1537" t="s">
        <v>8338</v>
      </c>
      <c r="R1537" t="s">
        <v>8339</v>
      </c>
      <c r="S1537">
        <v>1464040800</v>
      </c>
      <c r="T1537">
        <v>1461527631</v>
      </c>
      <c r="U1537" s="11">
        <f t="shared" si="116"/>
        <v>42513.916666666672</v>
      </c>
      <c r="V1537" s="11">
        <f t="shared" si="117"/>
        <v>42484.829062500001</v>
      </c>
      <c r="W1537">
        <f t="shared" si="119"/>
        <v>2016</v>
      </c>
    </row>
    <row r="1538" spans="1:23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18"/>
        <v>2.5030841666666666</v>
      </c>
      <c r="P1538" s="6">
        <f t="shared" si="120"/>
        <v>66.015406593406595</v>
      </c>
      <c r="Q1538" t="s">
        <v>8338</v>
      </c>
      <c r="R1538" t="s">
        <v>8339</v>
      </c>
      <c r="S1538">
        <v>1440702910</v>
      </c>
      <c r="T1538">
        <v>1438110910</v>
      </c>
      <c r="U1538" s="11">
        <f t="shared" ref="U1538:U1601" si="121">(((S1538/60)/60)/24)+DATE(1970,1,1)</f>
        <v>42243.802199074074</v>
      </c>
      <c r="V1538" s="11">
        <f t="shared" ref="V1538:V1601" si="122">(((T1538/60)/60)/24)+DATE(1970,1,1)</f>
        <v>42213.802199074074</v>
      </c>
      <c r="W1538">
        <f t="shared" si="119"/>
        <v>2015</v>
      </c>
    </row>
    <row r="1539" spans="1:23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23">E1539/D1539</f>
        <v>1.7989999999999999</v>
      </c>
      <c r="P1539" s="6">
        <f t="shared" si="120"/>
        <v>96.375</v>
      </c>
      <c r="Q1539" t="s">
        <v>8338</v>
      </c>
      <c r="R1539" t="s">
        <v>8339</v>
      </c>
      <c r="S1539">
        <v>1470506400</v>
      </c>
      <c r="T1539">
        <v>1467358427</v>
      </c>
      <c r="U1539" s="11">
        <f t="shared" si="121"/>
        <v>42588.75</v>
      </c>
      <c r="V1539" s="11">
        <f t="shared" si="122"/>
        <v>42552.315127314811</v>
      </c>
      <c r="W1539">
        <f t="shared" ref="W1539:W1602" si="124">YEAR(V1539)</f>
        <v>2016</v>
      </c>
    </row>
    <row r="1540" spans="1:23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23"/>
        <v>1.0262857142857142</v>
      </c>
      <c r="P1540" s="6">
        <f t="shared" si="120"/>
        <v>156.17391304347825</v>
      </c>
      <c r="Q1540" t="s">
        <v>8338</v>
      </c>
      <c r="R1540" t="s">
        <v>8339</v>
      </c>
      <c r="S1540">
        <v>1421952370</v>
      </c>
      <c r="T1540">
        <v>1418064370</v>
      </c>
      <c r="U1540" s="11">
        <f t="shared" si="121"/>
        <v>42026.782060185185</v>
      </c>
      <c r="V1540" s="11">
        <f t="shared" si="122"/>
        <v>41981.782060185185</v>
      </c>
      <c r="W1540">
        <f t="shared" si="124"/>
        <v>2014</v>
      </c>
    </row>
    <row r="1541" spans="1:23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23"/>
        <v>1.359861</v>
      </c>
      <c r="P1541" s="6">
        <f t="shared" si="120"/>
        <v>95.764859154929582</v>
      </c>
      <c r="Q1541" t="s">
        <v>8338</v>
      </c>
      <c r="R1541" t="s">
        <v>8339</v>
      </c>
      <c r="S1541">
        <v>1483481019</v>
      </c>
      <c r="T1541">
        <v>1480629819</v>
      </c>
      <c r="U1541" s="11">
        <f t="shared" si="121"/>
        <v>42738.919201388882</v>
      </c>
      <c r="V1541" s="11">
        <f t="shared" si="122"/>
        <v>42705.919201388882</v>
      </c>
      <c r="W1541">
        <f t="shared" si="124"/>
        <v>2016</v>
      </c>
    </row>
    <row r="1542" spans="1:23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23"/>
        <v>1.1786666666666668</v>
      </c>
      <c r="P1542" s="6">
        <f t="shared" si="120"/>
        <v>180.40816326530611</v>
      </c>
      <c r="Q1542" t="s">
        <v>8338</v>
      </c>
      <c r="R1542" t="s">
        <v>8339</v>
      </c>
      <c r="S1542">
        <v>1416964500</v>
      </c>
      <c r="T1542">
        <v>1414368616</v>
      </c>
      <c r="U1542" s="11">
        <f t="shared" si="121"/>
        <v>41969.052083333328</v>
      </c>
      <c r="V1542" s="11">
        <f t="shared" si="122"/>
        <v>41939.00712962963</v>
      </c>
      <c r="W1542">
        <f t="shared" si="124"/>
        <v>2014</v>
      </c>
    </row>
    <row r="1543" spans="1:23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23"/>
        <v>3.3333333333333332E-4</v>
      </c>
      <c r="P1543" s="6">
        <f t="shared" si="120"/>
        <v>3</v>
      </c>
      <c r="Q1543" t="s">
        <v>8338</v>
      </c>
      <c r="R1543" t="s">
        <v>8342</v>
      </c>
      <c r="S1543">
        <v>1420045538</v>
      </c>
      <c r="T1543">
        <v>1417453538</v>
      </c>
      <c r="U1543" s="11">
        <f t="shared" si="121"/>
        <v>42004.712245370371</v>
      </c>
      <c r="V1543" s="11">
        <f t="shared" si="122"/>
        <v>41974.712245370371</v>
      </c>
      <c r="W1543">
        <f t="shared" si="124"/>
        <v>2014</v>
      </c>
    </row>
    <row r="1544" spans="1:23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23"/>
        <v>0.04</v>
      </c>
      <c r="P1544" s="6">
        <f t="shared" si="120"/>
        <v>20</v>
      </c>
      <c r="Q1544" t="s">
        <v>8338</v>
      </c>
      <c r="R1544" t="s">
        <v>8342</v>
      </c>
      <c r="S1544">
        <v>1435708500</v>
      </c>
      <c r="T1544">
        <v>1434412500</v>
      </c>
      <c r="U1544" s="11">
        <f t="shared" si="121"/>
        <v>42185.996527777781</v>
      </c>
      <c r="V1544" s="11">
        <f t="shared" si="122"/>
        <v>42170.996527777781</v>
      </c>
      <c r="W1544">
        <f t="shared" si="124"/>
        <v>2015</v>
      </c>
    </row>
    <row r="1545" spans="1:23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23"/>
        <v>4.4444444444444444E-3</v>
      </c>
      <c r="P1545" s="6">
        <f t="shared" si="120"/>
        <v>10</v>
      </c>
      <c r="Q1545" t="s">
        <v>8338</v>
      </c>
      <c r="R1545" t="s">
        <v>8342</v>
      </c>
      <c r="S1545">
        <v>1416662034</v>
      </c>
      <c r="T1545">
        <v>1414066434</v>
      </c>
      <c r="U1545" s="11">
        <f t="shared" si="121"/>
        <v>41965.551319444443</v>
      </c>
      <c r="V1545" s="11">
        <f t="shared" si="122"/>
        <v>41935.509652777779</v>
      </c>
      <c r="W1545">
        <f t="shared" si="124"/>
        <v>2014</v>
      </c>
    </row>
    <row r="1546" spans="1:23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23"/>
        <v>0</v>
      </c>
      <c r="P1546" s="6">
        <f t="shared" si="120"/>
        <v>0</v>
      </c>
      <c r="Q1546" t="s">
        <v>8338</v>
      </c>
      <c r="R1546" t="s">
        <v>8342</v>
      </c>
      <c r="S1546">
        <v>1427847480</v>
      </c>
      <c r="T1546">
        <v>1424222024</v>
      </c>
      <c r="U1546" s="11">
        <f t="shared" si="121"/>
        <v>42095.012499999997</v>
      </c>
      <c r="V1546" s="11">
        <f t="shared" si="122"/>
        <v>42053.051203703704</v>
      </c>
      <c r="W1546">
        <f t="shared" si="124"/>
        <v>2015</v>
      </c>
    </row>
    <row r="1547" spans="1:23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23"/>
        <v>3.3333333333333332E-4</v>
      </c>
      <c r="P1547" s="6">
        <f t="shared" si="120"/>
        <v>1</v>
      </c>
      <c r="Q1547" t="s">
        <v>8338</v>
      </c>
      <c r="R1547" t="s">
        <v>8342</v>
      </c>
      <c r="S1547">
        <v>1425330960</v>
      </c>
      <c r="T1547">
        <v>1422393234</v>
      </c>
      <c r="U1547" s="11">
        <f t="shared" si="121"/>
        <v>42065.886111111111</v>
      </c>
      <c r="V1547" s="11">
        <f t="shared" si="122"/>
        <v>42031.884652777779</v>
      </c>
      <c r="W1547">
        <f t="shared" si="124"/>
        <v>2015</v>
      </c>
    </row>
    <row r="1548" spans="1:23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23"/>
        <v>0.28899999999999998</v>
      </c>
      <c r="P1548" s="6">
        <f t="shared" si="120"/>
        <v>26.272727272727273</v>
      </c>
      <c r="Q1548" t="s">
        <v>8338</v>
      </c>
      <c r="R1548" t="s">
        <v>8342</v>
      </c>
      <c r="S1548">
        <v>1410930399</v>
      </c>
      <c r="T1548">
        <v>1405746399</v>
      </c>
      <c r="U1548" s="11">
        <f t="shared" si="121"/>
        <v>41899.212951388887</v>
      </c>
      <c r="V1548" s="11">
        <f t="shared" si="122"/>
        <v>41839.212951388887</v>
      </c>
      <c r="W1548">
        <f t="shared" si="124"/>
        <v>2014</v>
      </c>
    </row>
    <row r="1549" spans="1:23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23"/>
        <v>0</v>
      </c>
      <c r="P1549" s="6">
        <f t="shared" si="120"/>
        <v>0</v>
      </c>
      <c r="Q1549" t="s">
        <v>8338</v>
      </c>
      <c r="R1549" t="s">
        <v>8342</v>
      </c>
      <c r="S1549">
        <v>1487844882</v>
      </c>
      <c r="T1549">
        <v>1487240082</v>
      </c>
      <c r="U1549" s="11">
        <f t="shared" si="121"/>
        <v>42789.426875000005</v>
      </c>
      <c r="V1549" s="11">
        <f t="shared" si="122"/>
        <v>42782.426875000005</v>
      </c>
      <c r="W1549">
        <f t="shared" si="124"/>
        <v>2017</v>
      </c>
    </row>
    <row r="1550" spans="1:23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23"/>
        <v>8.5714285714285715E-2</v>
      </c>
      <c r="P1550" s="6">
        <f t="shared" si="120"/>
        <v>60</v>
      </c>
      <c r="Q1550" t="s">
        <v>8338</v>
      </c>
      <c r="R1550" t="s">
        <v>8342</v>
      </c>
      <c r="S1550">
        <v>1447020620</v>
      </c>
      <c r="T1550">
        <v>1444425020</v>
      </c>
      <c r="U1550" s="11">
        <f t="shared" si="121"/>
        <v>42316.923842592587</v>
      </c>
      <c r="V1550" s="11">
        <f t="shared" si="122"/>
        <v>42286.88217592593</v>
      </c>
      <c r="W1550">
        <f t="shared" si="124"/>
        <v>2015</v>
      </c>
    </row>
    <row r="1551" spans="1:23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23"/>
        <v>0.34</v>
      </c>
      <c r="P1551" s="6">
        <f t="shared" si="120"/>
        <v>28.333333333333332</v>
      </c>
      <c r="Q1551" t="s">
        <v>8338</v>
      </c>
      <c r="R1551" t="s">
        <v>8342</v>
      </c>
      <c r="S1551">
        <v>1446524159</v>
      </c>
      <c r="T1551">
        <v>1443928559</v>
      </c>
      <c r="U1551" s="11">
        <f t="shared" si="121"/>
        <v>42311.177766203706</v>
      </c>
      <c r="V1551" s="11">
        <f t="shared" si="122"/>
        <v>42281.136099537034</v>
      </c>
      <c r="W1551">
        <f t="shared" si="124"/>
        <v>2015</v>
      </c>
    </row>
    <row r="1552" spans="1:23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23"/>
        <v>0.13466666666666666</v>
      </c>
      <c r="P1552" s="6">
        <f t="shared" si="120"/>
        <v>14.428571428571429</v>
      </c>
      <c r="Q1552" t="s">
        <v>8338</v>
      </c>
      <c r="R1552" t="s">
        <v>8342</v>
      </c>
      <c r="S1552">
        <v>1463050034</v>
      </c>
      <c r="T1552">
        <v>1460458034</v>
      </c>
      <c r="U1552" s="11">
        <f t="shared" si="121"/>
        <v>42502.449467592596</v>
      </c>
      <c r="V1552" s="11">
        <f t="shared" si="122"/>
        <v>42472.449467592596</v>
      </c>
      <c r="W1552">
        <f t="shared" si="124"/>
        <v>2016</v>
      </c>
    </row>
    <row r="1553" spans="1:23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23"/>
        <v>0</v>
      </c>
      <c r="P1553" s="6">
        <f t="shared" si="120"/>
        <v>0</v>
      </c>
      <c r="Q1553" t="s">
        <v>8338</v>
      </c>
      <c r="R1553" t="s">
        <v>8342</v>
      </c>
      <c r="S1553">
        <v>1432756039</v>
      </c>
      <c r="T1553">
        <v>1430164039</v>
      </c>
      <c r="U1553" s="11">
        <f t="shared" si="121"/>
        <v>42151.824525462958</v>
      </c>
      <c r="V1553" s="11">
        <f t="shared" si="122"/>
        <v>42121.824525462958</v>
      </c>
      <c r="W1553">
        <f t="shared" si="124"/>
        <v>2015</v>
      </c>
    </row>
    <row r="1554" spans="1:23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23"/>
        <v>0.49186046511627907</v>
      </c>
      <c r="P1554" s="6">
        <f t="shared" si="120"/>
        <v>132.1875</v>
      </c>
      <c r="Q1554" t="s">
        <v>8338</v>
      </c>
      <c r="R1554" t="s">
        <v>8342</v>
      </c>
      <c r="S1554">
        <v>1412135940</v>
      </c>
      <c r="T1554">
        <v>1410366708</v>
      </c>
      <c r="U1554" s="11">
        <f t="shared" si="121"/>
        <v>41913.165972222225</v>
      </c>
      <c r="V1554" s="11">
        <f t="shared" si="122"/>
        <v>41892.688750000001</v>
      </c>
      <c r="W1554">
        <f t="shared" si="124"/>
        <v>2014</v>
      </c>
    </row>
    <row r="1555" spans="1:23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23"/>
        <v>0</v>
      </c>
      <c r="P1555" s="6">
        <f t="shared" ref="P1555:P1618" si="125">IFERROR(E1555/L1555,0)</f>
        <v>0</v>
      </c>
      <c r="Q1555" t="s">
        <v>8338</v>
      </c>
      <c r="R1555" t="s">
        <v>8342</v>
      </c>
      <c r="S1555">
        <v>1441176447</v>
      </c>
      <c r="T1555">
        <v>1438584447</v>
      </c>
      <c r="U1555" s="11">
        <f t="shared" si="121"/>
        <v>42249.282951388886</v>
      </c>
      <c r="V1555" s="11">
        <f t="shared" si="122"/>
        <v>42219.282951388886</v>
      </c>
      <c r="W1555">
        <f t="shared" si="124"/>
        <v>2015</v>
      </c>
    </row>
    <row r="1556" spans="1:23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23"/>
        <v>0</v>
      </c>
      <c r="P1556" s="6">
        <f t="shared" si="125"/>
        <v>0</v>
      </c>
      <c r="Q1556" t="s">
        <v>8338</v>
      </c>
      <c r="R1556" t="s">
        <v>8342</v>
      </c>
      <c r="S1556">
        <v>1438495390</v>
      </c>
      <c r="T1556">
        <v>1435903390</v>
      </c>
      <c r="U1556" s="11">
        <f t="shared" si="121"/>
        <v>42218.252199074079</v>
      </c>
      <c r="V1556" s="11">
        <f t="shared" si="122"/>
        <v>42188.252199074079</v>
      </c>
      <c r="W1556">
        <f t="shared" si="124"/>
        <v>2015</v>
      </c>
    </row>
    <row r="1557" spans="1:23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23"/>
        <v>0</v>
      </c>
      <c r="P1557" s="6">
        <f t="shared" si="125"/>
        <v>0</v>
      </c>
      <c r="Q1557" t="s">
        <v>8338</v>
      </c>
      <c r="R1557" t="s">
        <v>8342</v>
      </c>
      <c r="S1557">
        <v>1442509200</v>
      </c>
      <c r="T1557">
        <v>1440513832</v>
      </c>
      <c r="U1557" s="11">
        <f t="shared" si="121"/>
        <v>42264.708333333328</v>
      </c>
      <c r="V1557" s="11">
        <f t="shared" si="122"/>
        <v>42241.613796296297</v>
      </c>
      <c r="W1557">
        <f t="shared" si="124"/>
        <v>2015</v>
      </c>
    </row>
    <row r="1558" spans="1:23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23"/>
        <v>0.45133333333333331</v>
      </c>
      <c r="P1558" s="6">
        <f t="shared" si="125"/>
        <v>56.416666666666664</v>
      </c>
      <c r="Q1558" t="s">
        <v>8338</v>
      </c>
      <c r="R1558" t="s">
        <v>8342</v>
      </c>
      <c r="S1558">
        <v>1467603624</v>
      </c>
      <c r="T1558">
        <v>1465011624</v>
      </c>
      <c r="U1558" s="11">
        <f t="shared" si="121"/>
        <v>42555.153055555551</v>
      </c>
      <c r="V1558" s="11">
        <f t="shared" si="122"/>
        <v>42525.153055555551</v>
      </c>
      <c r="W1558">
        <f t="shared" si="124"/>
        <v>2016</v>
      </c>
    </row>
    <row r="1559" spans="1:23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23"/>
        <v>0.04</v>
      </c>
      <c r="P1559" s="6">
        <f t="shared" si="125"/>
        <v>100</v>
      </c>
      <c r="Q1559" t="s">
        <v>8338</v>
      </c>
      <c r="R1559" t="s">
        <v>8342</v>
      </c>
      <c r="S1559">
        <v>1411227633</v>
      </c>
      <c r="T1559">
        <v>1408549233</v>
      </c>
      <c r="U1559" s="11">
        <f t="shared" si="121"/>
        <v>41902.65315972222</v>
      </c>
      <c r="V1559" s="11">
        <f t="shared" si="122"/>
        <v>41871.65315972222</v>
      </c>
      <c r="W1559">
        <f t="shared" si="124"/>
        <v>2014</v>
      </c>
    </row>
    <row r="1560" spans="1:23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23"/>
        <v>4.6666666666666669E-2</v>
      </c>
      <c r="P1560" s="6">
        <f t="shared" si="125"/>
        <v>11.666666666666666</v>
      </c>
      <c r="Q1560" t="s">
        <v>8338</v>
      </c>
      <c r="R1560" t="s">
        <v>8342</v>
      </c>
      <c r="S1560">
        <v>1440763920</v>
      </c>
      <c r="T1560">
        <v>1435656759</v>
      </c>
      <c r="U1560" s="11">
        <f t="shared" si="121"/>
        <v>42244.508333333331</v>
      </c>
      <c r="V1560" s="11">
        <f t="shared" si="122"/>
        <v>42185.397673611107</v>
      </c>
      <c r="W1560">
        <f t="shared" si="124"/>
        <v>2015</v>
      </c>
    </row>
    <row r="1561" spans="1:23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23"/>
        <v>3.3333333333333335E-3</v>
      </c>
      <c r="P1561" s="6">
        <f t="shared" si="125"/>
        <v>50</v>
      </c>
      <c r="Q1561" t="s">
        <v>8338</v>
      </c>
      <c r="R1561" t="s">
        <v>8342</v>
      </c>
      <c r="S1561">
        <v>1430270199</v>
      </c>
      <c r="T1561">
        <v>1428974199</v>
      </c>
      <c r="U1561" s="11">
        <f t="shared" si="121"/>
        <v>42123.05322916666</v>
      </c>
      <c r="V1561" s="11">
        <f t="shared" si="122"/>
        <v>42108.05322916666</v>
      </c>
      <c r="W1561">
        <f t="shared" si="124"/>
        <v>2015</v>
      </c>
    </row>
    <row r="1562" spans="1:23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23"/>
        <v>3.7600000000000001E-2</v>
      </c>
      <c r="P1562" s="6">
        <f t="shared" si="125"/>
        <v>23.5</v>
      </c>
      <c r="Q1562" t="s">
        <v>8338</v>
      </c>
      <c r="R1562" t="s">
        <v>8342</v>
      </c>
      <c r="S1562">
        <v>1415842193</v>
      </c>
      <c r="T1562">
        <v>1414110593</v>
      </c>
      <c r="U1562" s="11">
        <f t="shared" si="121"/>
        <v>41956.062418981484</v>
      </c>
      <c r="V1562" s="11">
        <f t="shared" si="122"/>
        <v>41936.020752314813</v>
      </c>
      <c r="W1562">
        <f t="shared" si="124"/>
        <v>2014</v>
      </c>
    </row>
    <row r="1563" spans="1:23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23"/>
        <v>6.7000000000000002E-3</v>
      </c>
      <c r="P1563" s="6">
        <f t="shared" si="125"/>
        <v>67</v>
      </c>
      <c r="Q1563" t="s">
        <v>8322</v>
      </c>
      <c r="R1563" t="s">
        <v>8343</v>
      </c>
      <c r="S1563">
        <v>1383789603</v>
      </c>
      <c r="T1563">
        <v>1381194003</v>
      </c>
      <c r="U1563" s="11">
        <f t="shared" si="121"/>
        <v>41585.083368055559</v>
      </c>
      <c r="V1563" s="11">
        <f t="shared" si="122"/>
        <v>41555.041701388887</v>
      </c>
      <c r="W1563">
        <f t="shared" si="124"/>
        <v>2013</v>
      </c>
    </row>
    <row r="1564" spans="1:23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23"/>
        <v>0</v>
      </c>
      <c r="P1564" s="6">
        <f t="shared" si="125"/>
        <v>0</v>
      </c>
      <c r="Q1564" t="s">
        <v>8322</v>
      </c>
      <c r="R1564" t="s">
        <v>8343</v>
      </c>
      <c r="S1564">
        <v>1259715000</v>
      </c>
      <c r="T1564">
        <v>1253712916</v>
      </c>
      <c r="U1564" s="11">
        <f t="shared" si="121"/>
        <v>40149.034722222219</v>
      </c>
      <c r="V1564" s="11">
        <f t="shared" si="122"/>
        <v>40079.566157407404</v>
      </c>
      <c r="W1564">
        <f t="shared" si="124"/>
        <v>2009</v>
      </c>
    </row>
    <row r="1565" spans="1:23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23"/>
        <v>1.4166666666666666E-2</v>
      </c>
      <c r="P1565" s="6">
        <f t="shared" si="125"/>
        <v>42.5</v>
      </c>
      <c r="Q1565" t="s">
        <v>8322</v>
      </c>
      <c r="R1565" t="s">
        <v>8343</v>
      </c>
      <c r="S1565">
        <v>1394815751</v>
      </c>
      <c r="T1565">
        <v>1389635351</v>
      </c>
      <c r="U1565" s="11">
        <f t="shared" si="121"/>
        <v>41712.700821759259</v>
      </c>
      <c r="V1565" s="11">
        <f t="shared" si="122"/>
        <v>41652.742488425924</v>
      </c>
      <c r="W1565">
        <f t="shared" si="124"/>
        <v>2014</v>
      </c>
    </row>
    <row r="1566" spans="1:23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23"/>
        <v>1E-3</v>
      </c>
      <c r="P1566" s="6">
        <f t="shared" si="125"/>
        <v>10</v>
      </c>
      <c r="Q1566" t="s">
        <v>8322</v>
      </c>
      <c r="R1566" t="s">
        <v>8343</v>
      </c>
      <c r="S1566">
        <v>1432843500</v>
      </c>
      <c r="T1566">
        <v>1430124509</v>
      </c>
      <c r="U1566" s="11">
        <f t="shared" si="121"/>
        <v>42152.836805555555</v>
      </c>
      <c r="V1566" s="11">
        <f t="shared" si="122"/>
        <v>42121.367002314815</v>
      </c>
      <c r="W1566">
        <f t="shared" si="124"/>
        <v>2015</v>
      </c>
    </row>
    <row r="1567" spans="1:23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23"/>
        <v>2.5000000000000001E-2</v>
      </c>
      <c r="P1567" s="6">
        <f t="shared" si="125"/>
        <v>100</v>
      </c>
      <c r="Q1567" t="s">
        <v>8322</v>
      </c>
      <c r="R1567" t="s">
        <v>8343</v>
      </c>
      <c r="S1567">
        <v>1307554261</v>
      </c>
      <c r="T1567">
        <v>1304962261</v>
      </c>
      <c r="U1567" s="11">
        <f t="shared" si="121"/>
        <v>40702.729872685188</v>
      </c>
      <c r="V1567" s="11">
        <f t="shared" si="122"/>
        <v>40672.729872685188</v>
      </c>
      <c r="W1567">
        <f t="shared" si="124"/>
        <v>2011</v>
      </c>
    </row>
    <row r="1568" spans="1:23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23"/>
        <v>0.21249999999999999</v>
      </c>
      <c r="P1568" s="6">
        <f t="shared" si="125"/>
        <v>108.05084745762711</v>
      </c>
      <c r="Q1568" t="s">
        <v>8322</v>
      </c>
      <c r="R1568" t="s">
        <v>8343</v>
      </c>
      <c r="S1568">
        <v>1469656800</v>
      </c>
      <c r="T1568">
        <v>1467151204</v>
      </c>
      <c r="U1568" s="11">
        <f t="shared" si="121"/>
        <v>42578.916666666672</v>
      </c>
      <c r="V1568" s="11">
        <f t="shared" si="122"/>
        <v>42549.916712962964</v>
      </c>
      <c r="W1568">
        <f t="shared" si="124"/>
        <v>2016</v>
      </c>
    </row>
    <row r="1569" spans="1:23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23"/>
        <v>4.1176470588235294E-2</v>
      </c>
      <c r="P1569" s="6">
        <f t="shared" si="125"/>
        <v>26.923076923076923</v>
      </c>
      <c r="Q1569" t="s">
        <v>8322</v>
      </c>
      <c r="R1569" t="s">
        <v>8343</v>
      </c>
      <c r="S1569">
        <v>1392595200</v>
      </c>
      <c r="T1569">
        <v>1391293745</v>
      </c>
      <c r="U1569" s="11">
        <f t="shared" si="121"/>
        <v>41687</v>
      </c>
      <c r="V1569" s="11">
        <f t="shared" si="122"/>
        <v>41671.936863425923</v>
      </c>
      <c r="W1569">
        <f t="shared" si="124"/>
        <v>2014</v>
      </c>
    </row>
    <row r="1570" spans="1:23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23"/>
        <v>0.13639999999999999</v>
      </c>
      <c r="P1570" s="6">
        <f t="shared" si="125"/>
        <v>155</v>
      </c>
      <c r="Q1570" t="s">
        <v>8322</v>
      </c>
      <c r="R1570" t="s">
        <v>8343</v>
      </c>
      <c r="S1570">
        <v>1419384585</v>
      </c>
      <c r="T1570">
        <v>1416360585</v>
      </c>
      <c r="U1570" s="11">
        <f t="shared" si="121"/>
        <v>41997.062326388885</v>
      </c>
      <c r="V1570" s="11">
        <f t="shared" si="122"/>
        <v>41962.062326388885</v>
      </c>
      <c r="W1570">
        <f t="shared" si="124"/>
        <v>2014</v>
      </c>
    </row>
    <row r="1571" spans="1:23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23"/>
        <v>0</v>
      </c>
      <c r="P1571" s="6">
        <f t="shared" si="125"/>
        <v>0</v>
      </c>
      <c r="Q1571" t="s">
        <v>8322</v>
      </c>
      <c r="R1571" t="s">
        <v>8343</v>
      </c>
      <c r="S1571">
        <v>1369498714</v>
      </c>
      <c r="T1571">
        <v>1366906714</v>
      </c>
      <c r="U1571" s="11">
        <f t="shared" si="121"/>
        <v>41419.679560185185</v>
      </c>
      <c r="V1571" s="11">
        <f t="shared" si="122"/>
        <v>41389.679560185185</v>
      </c>
      <c r="W1571">
        <f t="shared" si="124"/>
        <v>2013</v>
      </c>
    </row>
    <row r="1572" spans="1:23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23"/>
        <v>0.41399999999999998</v>
      </c>
      <c r="P1572" s="6">
        <f t="shared" si="125"/>
        <v>47.769230769230766</v>
      </c>
      <c r="Q1572" t="s">
        <v>8322</v>
      </c>
      <c r="R1572" t="s">
        <v>8343</v>
      </c>
      <c r="S1572">
        <v>1460140282</v>
      </c>
      <c r="T1572">
        <v>1457551882</v>
      </c>
      <c r="U1572" s="11">
        <f t="shared" si="121"/>
        <v>42468.771782407406</v>
      </c>
      <c r="V1572" s="11">
        <f t="shared" si="122"/>
        <v>42438.813449074078</v>
      </c>
      <c r="W1572">
        <f t="shared" si="124"/>
        <v>2016</v>
      </c>
    </row>
    <row r="1573" spans="1:23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23"/>
        <v>6.6115702479338841E-3</v>
      </c>
      <c r="P1573" s="6">
        <f t="shared" si="125"/>
        <v>20</v>
      </c>
      <c r="Q1573" t="s">
        <v>8322</v>
      </c>
      <c r="R1573" t="s">
        <v>8343</v>
      </c>
      <c r="S1573">
        <v>1434738483</v>
      </c>
      <c r="T1573">
        <v>1432146483</v>
      </c>
      <c r="U1573" s="11">
        <f t="shared" si="121"/>
        <v>42174.769479166673</v>
      </c>
      <c r="V1573" s="11">
        <f t="shared" si="122"/>
        <v>42144.769479166673</v>
      </c>
      <c r="W1573">
        <f t="shared" si="124"/>
        <v>2015</v>
      </c>
    </row>
    <row r="1574" spans="1:23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23"/>
        <v>0.05</v>
      </c>
      <c r="P1574" s="6">
        <f t="shared" si="125"/>
        <v>41.666666666666664</v>
      </c>
      <c r="Q1574" t="s">
        <v>8322</v>
      </c>
      <c r="R1574" t="s">
        <v>8343</v>
      </c>
      <c r="S1574">
        <v>1456703940</v>
      </c>
      <c r="T1574">
        <v>1454546859</v>
      </c>
      <c r="U1574" s="11">
        <f t="shared" si="121"/>
        <v>42428.999305555553</v>
      </c>
      <c r="V1574" s="11">
        <f t="shared" si="122"/>
        <v>42404.033090277779</v>
      </c>
      <c r="W1574">
        <f t="shared" si="124"/>
        <v>2016</v>
      </c>
    </row>
    <row r="1575" spans="1:23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23"/>
        <v>2.4777777777777777E-2</v>
      </c>
      <c r="P1575" s="6">
        <f t="shared" si="125"/>
        <v>74.333333333333329</v>
      </c>
      <c r="Q1575" t="s">
        <v>8322</v>
      </c>
      <c r="R1575" t="s">
        <v>8343</v>
      </c>
      <c r="S1575">
        <v>1491019140</v>
      </c>
      <c r="T1575">
        <v>1487548802</v>
      </c>
      <c r="U1575" s="11">
        <f t="shared" si="121"/>
        <v>42826.165972222225</v>
      </c>
      <c r="V1575" s="11">
        <f t="shared" si="122"/>
        <v>42786.000023148154</v>
      </c>
      <c r="W1575">
        <f t="shared" si="124"/>
        <v>2017</v>
      </c>
    </row>
    <row r="1576" spans="1:23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23"/>
        <v>5.0599999999999999E-2</v>
      </c>
      <c r="P1576" s="6">
        <f t="shared" si="125"/>
        <v>84.333333333333329</v>
      </c>
      <c r="Q1576" t="s">
        <v>8322</v>
      </c>
      <c r="R1576" t="s">
        <v>8343</v>
      </c>
      <c r="S1576">
        <v>1424211329</v>
      </c>
      <c r="T1576">
        <v>1421187329</v>
      </c>
      <c r="U1576" s="11">
        <f t="shared" si="121"/>
        <v>42052.927418981482</v>
      </c>
      <c r="V1576" s="11">
        <f t="shared" si="122"/>
        <v>42017.927418981482</v>
      </c>
      <c r="W1576">
        <f t="shared" si="124"/>
        <v>2015</v>
      </c>
    </row>
    <row r="1577" spans="1:23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23"/>
        <v>0.2291</v>
      </c>
      <c r="P1577" s="6">
        <f t="shared" si="125"/>
        <v>65.457142857142856</v>
      </c>
      <c r="Q1577" t="s">
        <v>8322</v>
      </c>
      <c r="R1577" t="s">
        <v>8343</v>
      </c>
      <c r="S1577">
        <v>1404909296</v>
      </c>
      <c r="T1577">
        <v>1402317296</v>
      </c>
      <c r="U1577" s="11">
        <f t="shared" si="121"/>
        <v>41829.524259259262</v>
      </c>
      <c r="V1577" s="11">
        <f t="shared" si="122"/>
        <v>41799.524259259262</v>
      </c>
      <c r="W1577">
        <f t="shared" si="124"/>
        <v>2014</v>
      </c>
    </row>
    <row r="1578" spans="1:23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23"/>
        <v>0.13</v>
      </c>
      <c r="P1578" s="6">
        <f t="shared" si="125"/>
        <v>65</v>
      </c>
      <c r="Q1578" t="s">
        <v>8322</v>
      </c>
      <c r="R1578" t="s">
        <v>8343</v>
      </c>
      <c r="S1578">
        <v>1435698368</v>
      </c>
      <c r="T1578">
        <v>1431810368</v>
      </c>
      <c r="U1578" s="11">
        <f t="shared" si="121"/>
        <v>42185.879259259258</v>
      </c>
      <c r="V1578" s="11">
        <f t="shared" si="122"/>
        <v>42140.879259259258</v>
      </c>
      <c r="W1578">
        <f t="shared" si="124"/>
        <v>2015</v>
      </c>
    </row>
    <row r="1579" spans="1:23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23"/>
        <v>5.4999999999999997E-3</v>
      </c>
      <c r="P1579" s="6">
        <f t="shared" si="125"/>
        <v>27.5</v>
      </c>
      <c r="Q1579" t="s">
        <v>8322</v>
      </c>
      <c r="R1579" t="s">
        <v>8343</v>
      </c>
      <c r="S1579">
        <v>1343161248</v>
      </c>
      <c r="T1579">
        <v>1337977248</v>
      </c>
      <c r="U1579" s="11">
        <f t="shared" si="121"/>
        <v>41114.847777777781</v>
      </c>
      <c r="V1579" s="11">
        <f t="shared" si="122"/>
        <v>41054.847777777781</v>
      </c>
      <c r="W1579">
        <f t="shared" si="124"/>
        <v>2012</v>
      </c>
    </row>
    <row r="1580" spans="1:23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23"/>
        <v>0.10806536636794939</v>
      </c>
      <c r="P1580" s="6">
        <f t="shared" si="125"/>
        <v>51.25</v>
      </c>
      <c r="Q1580" t="s">
        <v>8322</v>
      </c>
      <c r="R1580" t="s">
        <v>8343</v>
      </c>
      <c r="S1580">
        <v>1283392800</v>
      </c>
      <c r="T1580">
        <v>1281317691</v>
      </c>
      <c r="U1580" s="11">
        <f t="shared" si="121"/>
        <v>40423.083333333336</v>
      </c>
      <c r="V1580" s="11">
        <f t="shared" si="122"/>
        <v>40399.065868055557</v>
      </c>
      <c r="W1580">
        <f t="shared" si="124"/>
        <v>2010</v>
      </c>
    </row>
    <row r="1581" spans="1:23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23"/>
        <v>8.4008400840084006E-3</v>
      </c>
      <c r="P1581" s="6">
        <f t="shared" si="125"/>
        <v>14</v>
      </c>
      <c r="Q1581" t="s">
        <v>8322</v>
      </c>
      <c r="R1581" t="s">
        <v>8343</v>
      </c>
      <c r="S1581">
        <v>1377734091</v>
      </c>
      <c r="T1581">
        <v>1374882891</v>
      </c>
      <c r="U1581" s="11">
        <f t="shared" si="121"/>
        <v>41514.996423611112</v>
      </c>
      <c r="V1581" s="11">
        <f t="shared" si="122"/>
        <v>41481.996423611112</v>
      </c>
      <c r="W1581">
        <f t="shared" si="124"/>
        <v>2013</v>
      </c>
    </row>
    <row r="1582" spans="1:23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23"/>
        <v>0</v>
      </c>
      <c r="P1582" s="6">
        <f t="shared" si="125"/>
        <v>0</v>
      </c>
      <c r="Q1582" t="s">
        <v>8322</v>
      </c>
      <c r="R1582" t="s">
        <v>8343</v>
      </c>
      <c r="S1582">
        <v>1337562726</v>
      </c>
      <c r="T1582">
        <v>1332378726</v>
      </c>
      <c r="U1582" s="11">
        <f t="shared" si="121"/>
        <v>41050.050069444449</v>
      </c>
      <c r="V1582" s="11">
        <f t="shared" si="122"/>
        <v>40990.050069444449</v>
      </c>
      <c r="W1582">
        <f t="shared" si="124"/>
        <v>2012</v>
      </c>
    </row>
    <row r="1583" spans="1:23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23"/>
        <v>5.0000000000000001E-3</v>
      </c>
      <c r="P1583" s="6">
        <f t="shared" si="125"/>
        <v>5</v>
      </c>
      <c r="Q1583" t="s">
        <v>8338</v>
      </c>
      <c r="R1583" t="s">
        <v>8344</v>
      </c>
      <c r="S1583">
        <v>1450521990</v>
      </c>
      <c r="T1583">
        <v>1447757190</v>
      </c>
      <c r="U1583" s="11">
        <f t="shared" si="121"/>
        <v>42357.448958333334</v>
      </c>
      <c r="V1583" s="11">
        <f t="shared" si="122"/>
        <v>42325.448958333334</v>
      </c>
      <c r="W1583">
        <f t="shared" si="124"/>
        <v>2015</v>
      </c>
    </row>
    <row r="1584" spans="1:23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23"/>
        <v>9.2999999999999999E-2</v>
      </c>
      <c r="P1584" s="6">
        <f t="shared" si="125"/>
        <v>31</v>
      </c>
      <c r="Q1584" t="s">
        <v>8338</v>
      </c>
      <c r="R1584" t="s">
        <v>8344</v>
      </c>
      <c r="S1584">
        <v>1445894400</v>
      </c>
      <c r="T1584">
        <v>1440961053</v>
      </c>
      <c r="U1584" s="11">
        <f t="shared" si="121"/>
        <v>42303.888888888891</v>
      </c>
      <c r="V1584" s="11">
        <f t="shared" si="122"/>
        <v>42246.789965277778</v>
      </c>
      <c r="W1584">
        <f t="shared" si="124"/>
        <v>2015</v>
      </c>
    </row>
    <row r="1585" spans="1:23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23"/>
        <v>7.5000000000000002E-4</v>
      </c>
      <c r="P1585" s="6">
        <f t="shared" si="125"/>
        <v>15</v>
      </c>
      <c r="Q1585" t="s">
        <v>8338</v>
      </c>
      <c r="R1585" t="s">
        <v>8344</v>
      </c>
      <c r="S1585">
        <v>1411681391</v>
      </c>
      <c r="T1585">
        <v>1409089391</v>
      </c>
      <c r="U1585" s="11">
        <f t="shared" si="121"/>
        <v>41907.904988425929</v>
      </c>
      <c r="V1585" s="11">
        <f t="shared" si="122"/>
        <v>41877.904988425929</v>
      </c>
      <c r="W1585">
        <f t="shared" si="124"/>
        <v>2014</v>
      </c>
    </row>
    <row r="1586" spans="1:23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23"/>
        <v>0</v>
      </c>
      <c r="P1586" s="6">
        <f t="shared" si="125"/>
        <v>0</v>
      </c>
      <c r="Q1586" t="s">
        <v>8338</v>
      </c>
      <c r="R1586" t="s">
        <v>8344</v>
      </c>
      <c r="S1586">
        <v>1401464101</v>
      </c>
      <c r="T1586">
        <v>1400600101</v>
      </c>
      <c r="U1586" s="11">
        <f t="shared" si="121"/>
        <v>41789.649317129632</v>
      </c>
      <c r="V1586" s="11">
        <f t="shared" si="122"/>
        <v>41779.649317129632</v>
      </c>
      <c r="W1586">
        <f t="shared" si="124"/>
        <v>2014</v>
      </c>
    </row>
    <row r="1587" spans="1:23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23"/>
        <v>0.79</v>
      </c>
      <c r="P1587" s="6">
        <f t="shared" si="125"/>
        <v>131.66666666666666</v>
      </c>
      <c r="Q1587" t="s">
        <v>8338</v>
      </c>
      <c r="R1587" t="s">
        <v>8344</v>
      </c>
      <c r="S1587">
        <v>1482663600</v>
      </c>
      <c r="T1587">
        <v>1480800568</v>
      </c>
      <c r="U1587" s="11">
        <f t="shared" si="121"/>
        <v>42729.458333333328</v>
      </c>
      <c r="V1587" s="11">
        <f t="shared" si="122"/>
        <v>42707.895462962959</v>
      </c>
      <c r="W1587">
        <f t="shared" si="124"/>
        <v>2016</v>
      </c>
    </row>
    <row r="1588" spans="1:23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23"/>
        <v>0</v>
      </c>
      <c r="P1588" s="6">
        <f t="shared" si="125"/>
        <v>0</v>
      </c>
      <c r="Q1588" t="s">
        <v>8338</v>
      </c>
      <c r="R1588" t="s">
        <v>8344</v>
      </c>
      <c r="S1588">
        <v>1428197422</v>
      </c>
      <c r="T1588">
        <v>1425609022</v>
      </c>
      <c r="U1588" s="11">
        <f t="shared" si="121"/>
        <v>42099.062754629631</v>
      </c>
      <c r="V1588" s="11">
        <f t="shared" si="122"/>
        <v>42069.104421296302</v>
      </c>
      <c r="W1588">
        <f t="shared" si="124"/>
        <v>2015</v>
      </c>
    </row>
    <row r="1589" spans="1:23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23"/>
        <v>1.3333333333333334E-4</v>
      </c>
      <c r="P1589" s="6">
        <f t="shared" si="125"/>
        <v>1</v>
      </c>
      <c r="Q1589" t="s">
        <v>8338</v>
      </c>
      <c r="R1589" t="s">
        <v>8344</v>
      </c>
      <c r="S1589">
        <v>1418510965</v>
      </c>
      <c r="T1589">
        <v>1415918965</v>
      </c>
      <c r="U1589" s="11">
        <f t="shared" si="121"/>
        <v>41986.950983796298</v>
      </c>
      <c r="V1589" s="11">
        <f t="shared" si="122"/>
        <v>41956.950983796298</v>
      </c>
      <c r="W1589">
        <f t="shared" si="124"/>
        <v>2014</v>
      </c>
    </row>
    <row r="1590" spans="1:23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23"/>
        <v>0</v>
      </c>
      <c r="P1590" s="6">
        <f t="shared" si="125"/>
        <v>0</v>
      </c>
      <c r="Q1590" t="s">
        <v>8338</v>
      </c>
      <c r="R1590" t="s">
        <v>8344</v>
      </c>
      <c r="S1590">
        <v>1422735120</v>
      </c>
      <c r="T1590">
        <v>1420091999</v>
      </c>
      <c r="U1590" s="11">
        <f t="shared" si="121"/>
        <v>42035.841666666667</v>
      </c>
      <c r="V1590" s="11">
        <f t="shared" si="122"/>
        <v>42005.24998842593</v>
      </c>
      <c r="W1590">
        <f t="shared" si="124"/>
        <v>2015</v>
      </c>
    </row>
    <row r="1591" spans="1:23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23"/>
        <v>0</v>
      </c>
      <c r="P1591" s="6">
        <f t="shared" si="125"/>
        <v>0</v>
      </c>
      <c r="Q1591" t="s">
        <v>8338</v>
      </c>
      <c r="R1591" t="s">
        <v>8344</v>
      </c>
      <c r="S1591">
        <v>1444433886</v>
      </c>
      <c r="T1591">
        <v>1441841886</v>
      </c>
      <c r="U1591" s="11">
        <f t="shared" si="121"/>
        <v>42286.984791666662</v>
      </c>
      <c r="V1591" s="11">
        <f t="shared" si="122"/>
        <v>42256.984791666662</v>
      </c>
      <c r="W1591">
        <f t="shared" si="124"/>
        <v>2015</v>
      </c>
    </row>
    <row r="1592" spans="1:23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23"/>
        <v>1.7000000000000001E-2</v>
      </c>
      <c r="P1592" s="6">
        <f t="shared" si="125"/>
        <v>510</v>
      </c>
      <c r="Q1592" t="s">
        <v>8338</v>
      </c>
      <c r="R1592" t="s">
        <v>8344</v>
      </c>
      <c r="S1592">
        <v>1443040464</v>
      </c>
      <c r="T1592">
        <v>1440448464</v>
      </c>
      <c r="U1592" s="11">
        <f t="shared" si="121"/>
        <v>42270.857222222221</v>
      </c>
      <c r="V1592" s="11">
        <f t="shared" si="122"/>
        <v>42240.857222222221</v>
      </c>
      <c r="W1592">
        <f t="shared" si="124"/>
        <v>2015</v>
      </c>
    </row>
    <row r="1593" spans="1:23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23"/>
        <v>0.29228571428571426</v>
      </c>
      <c r="P1593" s="6">
        <f t="shared" si="125"/>
        <v>44.478260869565219</v>
      </c>
      <c r="Q1593" t="s">
        <v>8338</v>
      </c>
      <c r="R1593" t="s">
        <v>8344</v>
      </c>
      <c r="S1593">
        <v>1459700741</v>
      </c>
      <c r="T1593">
        <v>1457112341</v>
      </c>
      <c r="U1593" s="11">
        <f t="shared" si="121"/>
        <v>42463.68450231482</v>
      </c>
      <c r="V1593" s="11">
        <f t="shared" si="122"/>
        <v>42433.726168981477</v>
      </c>
      <c r="W1593">
        <f t="shared" si="124"/>
        <v>2016</v>
      </c>
    </row>
    <row r="1594" spans="1:23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23"/>
        <v>0</v>
      </c>
      <c r="P1594" s="6">
        <f t="shared" si="125"/>
        <v>0</v>
      </c>
      <c r="Q1594" t="s">
        <v>8338</v>
      </c>
      <c r="R1594" t="s">
        <v>8344</v>
      </c>
      <c r="S1594">
        <v>1427503485</v>
      </c>
      <c r="T1594">
        <v>1423619085</v>
      </c>
      <c r="U1594" s="11">
        <f t="shared" si="121"/>
        <v>42091.031076388885</v>
      </c>
      <c r="V1594" s="11">
        <f t="shared" si="122"/>
        <v>42046.072743055556</v>
      </c>
      <c r="W1594">
        <f t="shared" si="124"/>
        <v>2015</v>
      </c>
    </row>
    <row r="1595" spans="1:23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23"/>
        <v>1.3636363636363637E-4</v>
      </c>
      <c r="P1595" s="6">
        <f t="shared" si="125"/>
        <v>1</v>
      </c>
      <c r="Q1595" t="s">
        <v>8338</v>
      </c>
      <c r="R1595" t="s">
        <v>8344</v>
      </c>
      <c r="S1595">
        <v>1425154655</v>
      </c>
      <c r="T1595">
        <v>1422562655</v>
      </c>
      <c r="U1595" s="11">
        <f t="shared" si="121"/>
        <v>42063.845543981486</v>
      </c>
      <c r="V1595" s="11">
        <f t="shared" si="122"/>
        <v>42033.845543981486</v>
      </c>
      <c r="W1595">
        <f t="shared" si="124"/>
        <v>2015</v>
      </c>
    </row>
    <row r="1596" spans="1:23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23"/>
        <v>0.20499999999999999</v>
      </c>
      <c r="P1596" s="6">
        <f t="shared" si="125"/>
        <v>20.5</v>
      </c>
      <c r="Q1596" t="s">
        <v>8338</v>
      </c>
      <c r="R1596" t="s">
        <v>8344</v>
      </c>
      <c r="S1596">
        <v>1463329260</v>
      </c>
      <c r="T1596">
        <v>1458147982</v>
      </c>
      <c r="U1596" s="11">
        <f t="shared" si="121"/>
        <v>42505.681249999994</v>
      </c>
      <c r="V1596" s="11">
        <f t="shared" si="122"/>
        <v>42445.712754629625</v>
      </c>
      <c r="W1596">
        <f t="shared" si="124"/>
        <v>2016</v>
      </c>
    </row>
    <row r="1597" spans="1:23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23"/>
        <v>2.8E-3</v>
      </c>
      <c r="P1597" s="6">
        <f t="shared" si="125"/>
        <v>40</v>
      </c>
      <c r="Q1597" t="s">
        <v>8338</v>
      </c>
      <c r="R1597" t="s">
        <v>8344</v>
      </c>
      <c r="S1597">
        <v>1403122380</v>
      </c>
      <c r="T1597">
        <v>1400634728</v>
      </c>
      <c r="U1597" s="11">
        <f t="shared" si="121"/>
        <v>41808.842361111114</v>
      </c>
      <c r="V1597" s="11">
        <f t="shared" si="122"/>
        <v>41780.050092592595</v>
      </c>
      <c r="W1597">
        <f t="shared" si="124"/>
        <v>2014</v>
      </c>
    </row>
    <row r="1598" spans="1:23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23"/>
        <v>2.3076923076923078E-2</v>
      </c>
      <c r="P1598" s="6">
        <f t="shared" si="125"/>
        <v>25</v>
      </c>
      <c r="Q1598" t="s">
        <v>8338</v>
      </c>
      <c r="R1598" t="s">
        <v>8344</v>
      </c>
      <c r="S1598">
        <v>1418469569</v>
      </c>
      <c r="T1598">
        <v>1414577969</v>
      </c>
      <c r="U1598" s="11">
        <f t="shared" si="121"/>
        <v>41986.471863425926</v>
      </c>
      <c r="V1598" s="11">
        <f t="shared" si="122"/>
        <v>41941.430196759262</v>
      </c>
      <c r="W1598">
        <f t="shared" si="124"/>
        <v>2014</v>
      </c>
    </row>
    <row r="1599" spans="1:23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23"/>
        <v>0</v>
      </c>
      <c r="P1599" s="6">
        <f t="shared" si="125"/>
        <v>0</v>
      </c>
      <c r="Q1599" t="s">
        <v>8338</v>
      </c>
      <c r="R1599" t="s">
        <v>8344</v>
      </c>
      <c r="S1599">
        <v>1474360197</v>
      </c>
      <c r="T1599">
        <v>1471768197</v>
      </c>
      <c r="U1599" s="11">
        <f t="shared" si="121"/>
        <v>42633.354131944448</v>
      </c>
      <c r="V1599" s="11">
        <f t="shared" si="122"/>
        <v>42603.354131944448</v>
      </c>
      <c r="W1599">
        <f t="shared" si="124"/>
        <v>2016</v>
      </c>
    </row>
    <row r="1600" spans="1:23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23"/>
        <v>1.25E-3</v>
      </c>
      <c r="P1600" s="6">
        <f t="shared" si="125"/>
        <v>1</v>
      </c>
      <c r="Q1600" t="s">
        <v>8338</v>
      </c>
      <c r="R1600" t="s">
        <v>8344</v>
      </c>
      <c r="S1600">
        <v>1437926458</v>
      </c>
      <c r="T1600">
        <v>1432742458</v>
      </c>
      <c r="U1600" s="11">
        <f t="shared" si="121"/>
        <v>42211.667337962965</v>
      </c>
      <c r="V1600" s="11">
        <f t="shared" si="122"/>
        <v>42151.667337962965</v>
      </c>
      <c r="W1600">
        <f t="shared" si="124"/>
        <v>2015</v>
      </c>
    </row>
    <row r="1601" spans="1:23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23"/>
        <v>0</v>
      </c>
      <c r="P1601" s="6">
        <f t="shared" si="125"/>
        <v>0</v>
      </c>
      <c r="Q1601" t="s">
        <v>8338</v>
      </c>
      <c r="R1601" t="s">
        <v>8344</v>
      </c>
      <c r="S1601">
        <v>1460116576</v>
      </c>
      <c r="T1601">
        <v>1457528176</v>
      </c>
      <c r="U1601" s="11">
        <f t="shared" si="121"/>
        <v>42468.497407407413</v>
      </c>
      <c r="V1601" s="11">
        <f t="shared" si="122"/>
        <v>42438.53907407407</v>
      </c>
      <c r="W1601">
        <f t="shared" si="124"/>
        <v>2016</v>
      </c>
    </row>
    <row r="1602" spans="1:23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23"/>
        <v>7.3400000000000007E-2</v>
      </c>
      <c r="P1602" s="6">
        <f t="shared" si="125"/>
        <v>40.777777777777779</v>
      </c>
      <c r="Q1602" t="s">
        <v>8338</v>
      </c>
      <c r="R1602" t="s">
        <v>8344</v>
      </c>
      <c r="S1602">
        <v>1405401060</v>
      </c>
      <c r="T1602">
        <v>1401585752</v>
      </c>
      <c r="U1602" s="11">
        <f t="shared" ref="U1602:U1665" si="126">(((S1602/60)/60)/24)+DATE(1970,1,1)</f>
        <v>41835.21597222222</v>
      </c>
      <c r="V1602" s="11">
        <f t="shared" ref="V1602:V1665" si="127">(((T1602/60)/60)/24)+DATE(1970,1,1)</f>
        <v>41791.057314814818</v>
      </c>
      <c r="W1602">
        <f t="shared" si="124"/>
        <v>2014</v>
      </c>
    </row>
    <row r="1603" spans="1:23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28">E1603/D1603</f>
        <v>1.082492</v>
      </c>
      <c r="P1603" s="6">
        <f t="shared" si="125"/>
        <v>48.325535714285714</v>
      </c>
      <c r="Q1603" t="s">
        <v>8325</v>
      </c>
      <c r="R1603" t="s">
        <v>8326</v>
      </c>
      <c r="S1603">
        <v>1304561633</v>
      </c>
      <c r="T1603">
        <v>1301969633</v>
      </c>
      <c r="U1603" s="11">
        <f t="shared" si="126"/>
        <v>40668.092974537038</v>
      </c>
      <c r="V1603" s="11">
        <f t="shared" si="127"/>
        <v>40638.092974537038</v>
      </c>
      <c r="W1603">
        <f t="shared" ref="W1603:W1666" si="129">YEAR(V1603)</f>
        <v>2011</v>
      </c>
    </row>
    <row r="1604" spans="1:23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28"/>
        <v>1.0016666666666667</v>
      </c>
      <c r="P1604" s="6">
        <f t="shared" si="125"/>
        <v>46.953125</v>
      </c>
      <c r="Q1604" t="s">
        <v>8325</v>
      </c>
      <c r="R1604" t="s">
        <v>8326</v>
      </c>
      <c r="S1604">
        <v>1318633200</v>
      </c>
      <c r="T1604">
        <v>1314947317</v>
      </c>
      <c r="U1604" s="11">
        <f t="shared" si="126"/>
        <v>40830.958333333336</v>
      </c>
      <c r="V1604" s="11">
        <f t="shared" si="127"/>
        <v>40788.297650462962</v>
      </c>
      <c r="W1604">
        <f t="shared" si="129"/>
        <v>2011</v>
      </c>
    </row>
    <row r="1605" spans="1:23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28"/>
        <v>1.0003299999999999</v>
      </c>
      <c r="P1605" s="6">
        <f t="shared" si="125"/>
        <v>66.688666666666663</v>
      </c>
      <c r="Q1605" t="s">
        <v>8325</v>
      </c>
      <c r="R1605" t="s">
        <v>8326</v>
      </c>
      <c r="S1605">
        <v>1327723459</v>
      </c>
      <c r="T1605">
        <v>1322539459</v>
      </c>
      <c r="U1605" s="11">
        <f t="shared" si="126"/>
        <v>40936.169664351852</v>
      </c>
      <c r="V1605" s="11">
        <f t="shared" si="127"/>
        <v>40876.169664351852</v>
      </c>
      <c r="W1605">
        <f t="shared" si="129"/>
        <v>2011</v>
      </c>
    </row>
    <row r="1606" spans="1:23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28"/>
        <v>1.2210714285714286</v>
      </c>
      <c r="P1606" s="6">
        <f t="shared" si="125"/>
        <v>48.842857142857142</v>
      </c>
      <c r="Q1606" t="s">
        <v>8325</v>
      </c>
      <c r="R1606" t="s">
        <v>8326</v>
      </c>
      <c r="S1606">
        <v>1332011835</v>
      </c>
      <c r="T1606">
        <v>1328559435</v>
      </c>
      <c r="U1606" s="11">
        <f t="shared" si="126"/>
        <v>40985.80364583333</v>
      </c>
      <c r="V1606" s="11">
        <f t="shared" si="127"/>
        <v>40945.845312500001</v>
      </c>
      <c r="W1606">
        <f t="shared" si="129"/>
        <v>2012</v>
      </c>
    </row>
    <row r="1607" spans="1:23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28"/>
        <v>1.0069333333333335</v>
      </c>
      <c r="P1607" s="6">
        <f t="shared" si="125"/>
        <v>137.30909090909091</v>
      </c>
      <c r="Q1607" t="s">
        <v>8325</v>
      </c>
      <c r="R1607" t="s">
        <v>8326</v>
      </c>
      <c r="S1607">
        <v>1312182000</v>
      </c>
      <c r="T1607">
        <v>1311380313</v>
      </c>
      <c r="U1607" s="11">
        <f t="shared" si="126"/>
        <v>40756.291666666664</v>
      </c>
      <c r="V1607" s="11">
        <f t="shared" si="127"/>
        <v>40747.012881944444</v>
      </c>
      <c r="W1607">
        <f t="shared" si="129"/>
        <v>2011</v>
      </c>
    </row>
    <row r="1608" spans="1:23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28"/>
        <v>1.01004125</v>
      </c>
      <c r="P1608" s="6">
        <f t="shared" si="125"/>
        <v>87.829673913043479</v>
      </c>
      <c r="Q1608" t="s">
        <v>8325</v>
      </c>
      <c r="R1608" t="s">
        <v>8326</v>
      </c>
      <c r="S1608">
        <v>1300930838</v>
      </c>
      <c r="T1608">
        <v>1293158438</v>
      </c>
      <c r="U1608" s="11">
        <f t="shared" si="126"/>
        <v>40626.069884259261</v>
      </c>
      <c r="V1608" s="11">
        <f t="shared" si="127"/>
        <v>40536.111550925925</v>
      </c>
      <c r="W1608">
        <f t="shared" si="129"/>
        <v>2010</v>
      </c>
    </row>
    <row r="1609" spans="1:23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28"/>
        <v>1.4511000000000001</v>
      </c>
      <c r="P1609" s="6">
        <f t="shared" si="125"/>
        <v>70.785365853658533</v>
      </c>
      <c r="Q1609" t="s">
        <v>8325</v>
      </c>
      <c r="R1609" t="s">
        <v>8326</v>
      </c>
      <c r="S1609">
        <v>1339701851</v>
      </c>
      <c r="T1609">
        <v>1337887451</v>
      </c>
      <c r="U1609" s="11">
        <f t="shared" si="126"/>
        <v>41074.80846064815</v>
      </c>
      <c r="V1609" s="11">
        <f t="shared" si="127"/>
        <v>41053.80846064815</v>
      </c>
      <c r="W1609">
        <f t="shared" si="129"/>
        <v>2012</v>
      </c>
    </row>
    <row r="1610" spans="1:23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28"/>
        <v>1.0125</v>
      </c>
      <c r="P1610" s="6">
        <f t="shared" si="125"/>
        <v>52.826086956521742</v>
      </c>
      <c r="Q1610" t="s">
        <v>8325</v>
      </c>
      <c r="R1610" t="s">
        <v>8326</v>
      </c>
      <c r="S1610">
        <v>1388553960</v>
      </c>
      <c r="T1610">
        <v>1385754986</v>
      </c>
      <c r="U1610" s="11">
        <f t="shared" si="126"/>
        <v>41640.226388888892</v>
      </c>
      <c r="V1610" s="11">
        <f t="shared" si="127"/>
        <v>41607.83085648148</v>
      </c>
      <c r="W1610">
        <f t="shared" si="129"/>
        <v>2013</v>
      </c>
    </row>
    <row r="1611" spans="1:23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28"/>
        <v>1.1833333333333333</v>
      </c>
      <c r="P1611" s="6">
        <f t="shared" si="125"/>
        <v>443.75</v>
      </c>
      <c r="Q1611" t="s">
        <v>8325</v>
      </c>
      <c r="R1611" t="s">
        <v>8326</v>
      </c>
      <c r="S1611">
        <v>1320220800</v>
      </c>
      <c r="T1611">
        <v>1315612909</v>
      </c>
      <c r="U1611" s="11">
        <f t="shared" si="126"/>
        <v>40849.333333333336</v>
      </c>
      <c r="V1611" s="11">
        <f t="shared" si="127"/>
        <v>40796.001261574071</v>
      </c>
      <c r="W1611">
        <f t="shared" si="129"/>
        <v>2011</v>
      </c>
    </row>
    <row r="1612" spans="1:23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28"/>
        <v>2.7185000000000001</v>
      </c>
      <c r="P1612" s="6">
        <f t="shared" si="125"/>
        <v>48.544642857142854</v>
      </c>
      <c r="Q1612" t="s">
        <v>8325</v>
      </c>
      <c r="R1612" t="s">
        <v>8326</v>
      </c>
      <c r="S1612">
        <v>1355609510</v>
      </c>
      <c r="T1612">
        <v>1353017510</v>
      </c>
      <c r="U1612" s="11">
        <f t="shared" si="126"/>
        <v>41258.924884259257</v>
      </c>
      <c r="V1612" s="11">
        <f t="shared" si="127"/>
        <v>41228.924884259257</v>
      </c>
      <c r="W1612">
        <f t="shared" si="129"/>
        <v>2012</v>
      </c>
    </row>
    <row r="1613" spans="1:23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28"/>
        <v>1.25125</v>
      </c>
      <c r="P1613" s="6">
        <f t="shared" si="125"/>
        <v>37.074074074074076</v>
      </c>
      <c r="Q1613" t="s">
        <v>8325</v>
      </c>
      <c r="R1613" t="s">
        <v>8326</v>
      </c>
      <c r="S1613">
        <v>1370390432</v>
      </c>
      <c r="T1613">
        <v>1368576032</v>
      </c>
      <c r="U1613" s="11">
        <f t="shared" si="126"/>
        <v>41430.00037037037</v>
      </c>
      <c r="V1613" s="11">
        <f t="shared" si="127"/>
        <v>41409.00037037037</v>
      </c>
      <c r="W1613">
        <f t="shared" si="129"/>
        <v>2013</v>
      </c>
    </row>
    <row r="1614" spans="1:23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28"/>
        <v>1.1000000000000001</v>
      </c>
      <c r="P1614" s="6">
        <f t="shared" si="125"/>
        <v>50</v>
      </c>
      <c r="Q1614" t="s">
        <v>8325</v>
      </c>
      <c r="R1614" t="s">
        <v>8326</v>
      </c>
      <c r="S1614">
        <v>1357160384</v>
      </c>
      <c r="T1614">
        <v>1354568384</v>
      </c>
      <c r="U1614" s="11">
        <f t="shared" si="126"/>
        <v>41276.874814814815</v>
      </c>
      <c r="V1614" s="11">
        <f t="shared" si="127"/>
        <v>41246.874814814815</v>
      </c>
      <c r="W1614">
        <f t="shared" si="129"/>
        <v>2012</v>
      </c>
    </row>
    <row r="1615" spans="1:23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28"/>
        <v>1.0149999999999999</v>
      </c>
      <c r="P1615" s="6">
        <f t="shared" si="125"/>
        <v>39.03846153846154</v>
      </c>
      <c r="Q1615" t="s">
        <v>8325</v>
      </c>
      <c r="R1615" t="s">
        <v>8326</v>
      </c>
      <c r="S1615">
        <v>1342921202</v>
      </c>
      <c r="T1615">
        <v>1340329202</v>
      </c>
      <c r="U1615" s="11">
        <f t="shared" si="126"/>
        <v>41112.069467592592</v>
      </c>
      <c r="V1615" s="11">
        <f t="shared" si="127"/>
        <v>41082.069467592592</v>
      </c>
      <c r="W1615">
        <f t="shared" si="129"/>
        <v>2012</v>
      </c>
    </row>
    <row r="1616" spans="1:23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28"/>
        <v>1.0269999999999999</v>
      </c>
      <c r="P1616" s="6">
        <f t="shared" si="125"/>
        <v>66.688311688311686</v>
      </c>
      <c r="Q1616" t="s">
        <v>8325</v>
      </c>
      <c r="R1616" t="s">
        <v>8326</v>
      </c>
      <c r="S1616">
        <v>1407085200</v>
      </c>
      <c r="T1616">
        <v>1401924769</v>
      </c>
      <c r="U1616" s="11">
        <f t="shared" si="126"/>
        <v>41854.708333333336</v>
      </c>
      <c r="V1616" s="11">
        <f t="shared" si="127"/>
        <v>41794.981122685182</v>
      </c>
      <c r="W1616">
        <f t="shared" si="129"/>
        <v>2014</v>
      </c>
    </row>
    <row r="1617" spans="1:23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28"/>
        <v>1.1412500000000001</v>
      </c>
      <c r="P1617" s="6">
        <f t="shared" si="125"/>
        <v>67.132352941176464</v>
      </c>
      <c r="Q1617" t="s">
        <v>8325</v>
      </c>
      <c r="R1617" t="s">
        <v>8326</v>
      </c>
      <c r="S1617">
        <v>1323742396</v>
      </c>
      <c r="T1617">
        <v>1319850796</v>
      </c>
      <c r="U1617" s="11">
        <f t="shared" si="126"/>
        <v>40890.092546296299</v>
      </c>
      <c r="V1617" s="11">
        <f t="shared" si="127"/>
        <v>40845.050879629627</v>
      </c>
      <c r="W1617">
        <f t="shared" si="129"/>
        <v>2011</v>
      </c>
    </row>
    <row r="1618" spans="1:23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28"/>
        <v>1.042</v>
      </c>
      <c r="P1618" s="6">
        <f t="shared" si="125"/>
        <v>66.369426751592357</v>
      </c>
      <c r="Q1618" t="s">
        <v>8325</v>
      </c>
      <c r="R1618" t="s">
        <v>8326</v>
      </c>
      <c r="S1618">
        <v>1353621600</v>
      </c>
      <c r="T1618">
        <v>1350061821</v>
      </c>
      <c r="U1618" s="11">
        <f t="shared" si="126"/>
        <v>41235.916666666664</v>
      </c>
      <c r="V1618" s="11">
        <f t="shared" si="127"/>
        <v>41194.715520833335</v>
      </c>
      <c r="W1618">
        <f t="shared" si="129"/>
        <v>2012</v>
      </c>
    </row>
    <row r="1619" spans="1:23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28"/>
        <v>1.4585714285714286</v>
      </c>
      <c r="P1619" s="6">
        <f t="shared" ref="P1619:P1682" si="130">IFERROR(E1619/L1619,0)</f>
        <v>64.620253164556956</v>
      </c>
      <c r="Q1619" t="s">
        <v>8325</v>
      </c>
      <c r="R1619" t="s">
        <v>8326</v>
      </c>
      <c r="S1619">
        <v>1383332400</v>
      </c>
      <c r="T1619">
        <v>1380470188</v>
      </c>
      <c r="U1619" s="11">
        <f t="shared" si="126"/>
        <v>41579.791666666664</v>
      </c>
      <c r="V1619" s="11">
        <f t="shared" si="127"/>
        <v>41546.664212962962</v>
      </c>
      <c r="W1619">
        <f t="shared" si="129"/>
        <v>2013</v>
      </c>
    </row>
    <row r="1620" spans="1:23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28"/>
        <v>1.0506666666666666</v>
      </c>
      <c r="P1620" s="6">
        <f t="shared" si="130"/>
        <v>58.370370370370374</v>
      </c>
      <c r="Q1620" t="s">
        <v>8325</v>
      </c>
      <c r="R1620" t="s">
        <v>8326</v>
      </c>
      <c r="S1620">
        <v>1362757335</v>
      </c>
      <c r="T1620">
        <v>1359301335</v>
      </c>
      <c r="U1620" s="11">
        <f t="shared" si="126"/>
        <v>41341.654340277775</v>
      </c>
      <c r="V1620" s="11">
        <f t="shared" si="127"/>
        <v>41301.654340277775</v>
      </c>
      <c r="W1620">
        <f t="shared" si="129"/>
        <v>2013</v>
      </c>
    </row>
    <row r="1621" spans="1:23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28"/>
        <v>1.3333333333333333</v>
      </c>
      <c r="P1621" s="6">
        <f t="shared" si="130"/>
        <v>86.956521739130437</v>
      </c>
      <c r="Q1621" t="s">
        <v>8325</v>
      </c>
      <c r="R1621" t="s">
        <v>8326</v>
      </c>
      <c r="S1621">
        <v>1410755286</v>
      </c>
      <c r="T1621">
        <v>1408940886</v>
      </c>
      <c r="U1621" s="11">
        <f t="shared" si="126"/>
        <v>41897.18618055556</v>
      </c>
      <c r="V1621" s="11">
        <f t="shared" si="127"/>
        <v>41876.18618055556</v>
      </c>
      <c r="W1621">
        <f t="shared" si="129"/>
        <v>2014</v>
      </c>
    </row>
    <row r="1622" spans="1:23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28"/>
        <v>1.1299999999999999</v>
      </c>
      <c r="P1622" s="6">
        <f t="shared" si="130"/>
        <v>66.470588235294116</v>
      </c>
      <c r="Q1622" t="s">
        <v>8325</v>
      </c>
      <c r="R1622" t="s">
        <v>8326</v>
      </c>
      <c r="S1622">
        <v>1361606940</v>
      </c>
      <c r="T1622">
        <v>1361002140</v>
      </c>
      <c r="U1622" s="11">
        <f t="shared" si="126"/>
        <v>41328.339583333334</v>
      </c>
      <c r="V1622" s="11">
        <f t="shared" si="127"/>
        <v>41321.339583333334</v>
      </c>
      <c r="W1622">
        <f t="shared" si="129"/>
        <v>2013</v>
      </c>
    </row>
    <row r="1623" spans="1:23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28"/>
        <v>1.212</v>
      </c>
      <c r="P1623" s="6">
        <f t="shared" si="130"/>
        <v>163.78378378378378</v>
      </c>
      <c r="Q1623" t="s">
        <v>8325</v>
      </c>
      <c r="R1623" t="s">
        <v>8326</v>
      </c>
      <c r="S1623">
        <v>1338177540</v>
      </c>
      <c r="T1623">
        <v>1333550015</v>
      </c>
      <c r="U1623" s="11">
        <f t="shared" si="126"/>
        <v>41057.165972222225</v>
      </c>
      <c r="V1623" s="11">
        <f t="shared" si="127"/>
        <v>41003.60665509259</v>
      </c>
      <c r="W1623">
        <f t="shared" si="129"/>
        <v>2012</v>
      </c>
    </row>
    <row r="1624" spans="1:23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28"/>
        <v>1.0172463768115942</v>
      </c>
      <c r="P1624" s="6">
        <f t="shared" si="130"/>
        <v>107.98461538461538</v>
      </c>
      <c r="Q1624" t="s">
        <v>8325</v>
      </c>
      <c r="R1624" t="s">
        <v>8326</v>
      </c>
      <c r="S1624">
        <v>1418803140</v>
      </c>
      <c r="T1624">
        <v>1415343874</v>
      </c>
      <c r="U1624" s="11">
        <f t="shared" si="126"/>
        <v>41990.332638888889</v>
      </c>
      <c r="V1624" s="11">
        <f t="shared" si="127"/>
        <v>41950.29483796296</v>
      </c>
      <c r="W1624">
        <f t="shared" si="129"/>
        <v>2014</v>
      </c>
    </row>
    <row r="1625" spans="1:23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28"/>
        <v>1.0106666666666666</v>
      </c>
      <c r="P1625" s="6">
        <f t="shared" si="130"/>
        <v>42.111111111111114</v>
      </c>
      <c r="Q1625" t="s">
        <v>8325</v>
      </c>
      <c r="R1625" t="s">
        <v>8326</v>
      </c>
      <c r="S1625">
        <v>1377621089</v>
      </c>
      <c r="T1625">
        <v>1372437089</v>
      </c>
      <c r="U1625" s="11">
        <f t="shared" si="126"/>
        <v>41513.688530092593</v>
      </c>
      <c r="V1625" s="11">
        <f t="shared" si="127"/>
        <v>41453.688530092593</v>
      </c>
      <c r="W1625">
        <f t="shared" si="129"/>
        <v>2013</v>
      </c>
    </row>
    <row r="1626" spans="1:23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28"/>
        <v>1.18</v>
      </c>
      <c r="P1626" s="6">
        <f t="shared" si="130"/>
        <v>47.2</v>
      </c>
      <c r="Q1626" t="s">
        <v>8325</v>
      </c>
      <c r="R1626" t="s">
        <v>8326</v>
      </c>
      <c r="S1626">
        <v>1357721335</v>
      </c>
      <c r="T1626">
        <v>1354265335</v>
      </c>
      <c r="U1626" s="11">
        <f t="shared" si="126"/>
        <v>41283.367303240739</v>
      </c>
      <c r="V1626" s="11">
        <f t="shared" si="127"/>
        <v>41243.367303240739</v>
      </c>
      <c r="W1626">
        <f t="shared" si="129"/>
        <v>2012</v>
      </c>
    </row>
    <row r="1627" spans="1:23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28"/>
        <v>1.5533333333333332</v>
      </c>
      <c r="P1627" s="6">
        <f t="shared" si="130"/>
        <v>112.01923076923077</v>
      </c>
      <c r="Q1627" t="s">
        <v>8325</v>
      </c>
      <c r="R1627" t="s">
        <v>8326</v>
      </c>
      <c r="S1627">
        <v>1347382053</v>
      </c>
      <c r="T1627">
        <v>1344962853</v>
      </c>
      <c r="U1627" s="11">
        <f t="shared" si="126"/>
        <v>41163.699687500004</v>
      </c>
      <c r="V1627" s="11">
        <f t="shared" si="127"/>
        <v>41135.699687500004</v>
      </c>
      <c r="W1627">
        <f t="shared" si="129"/>
        <v>2012</v>
      </c>
    </row>
    <row r="1628" spans="1:23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28"/>
        <v>1.0118750000000001</v>
      </c>
      <c r="P1628" s="6">
        <f t="shared" si="130"/>
        <v>74.953703703703709</v>
      </c>
      <c r="Q1628" t="s">
        <v>8325</v>
      </c>
      <c r="R1628" t="s">
        <v>8326</v>
      </c>
      <c r="S1628">
        <v>1385932867</v>
      </c>
      <c r="T1628">
        <v>1383337267</v>
      </c>
      <c r="U1628" s="11">
        <f t="shared" si="126"/>
        <v>41609.889664351853</v>
      </c>
      <c r="V1628" s="11">
        <f t="shared" si="127"/>
        <v>41579.847997685189</v>
      </c>
      <c r="W1628">
        <f t="shared" si="129"/>
        <v>2013</v>
      </c>
    </row>
    <row r="1629" spans="1:23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28"/>
        <v>1.17</v>
      </c>
      <c r="P1629" s="6">
        <f t="shared" si="130"/>
        <v>61.578947368421055</v>
      </c>
      <c r="Q1629" t="s">
        <v>8325</v>
      </c>
      <c r="R1629" t="s">
        <v>8326</v>
      </c>
      <c r="S1629">
        <v>1353905940</v>
      </c>
      <c r="T1629">
        <v>1351011489</v>
      </c>
      <c r="U1629" s="11">
        <f t="shared" si="126"/>
        <v>41239.207638888889</v>
      </c>
      <c r="V1629" s="11">
        <f t="shared" si="127"/>
        <v>41205.707048611112</v>
      </c>
      <c r="W1629">
        <f t="shared" si="129"/>
        <v>2012</v>
      </c>
    </row>
    <row r="1630" spans="1:23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28"/>
        <v>1.00925</v>
      </c>
      <c r="P1630" s="6">
        <f t="shared" si="130"/>
        <v>45.875</v>
      </c>
      <c r="Q1630" t="s">
        <v>8325</v>
      </c>
      <c r="R1630" t="s">
        <v>8326</v>
      </c>
      <c r="S1630">
        <v>1403026882</v>
      </c>
      <c r="T1630">
        <v>1400175682</v>
      </c>
      <c r="U1630" s="11">
        <f t="shared" si="126"/>
        <v>41807.737060185187</v>
      </c>
      <c r="V1630" s="11">
        <f t="shared" si="127"/>
        <v>41774.737060185187</v>
      </c>
      <c r="W1630">
        <f t="shared" si="129"/>
        <v>2014</v>
      </c>
    </row>
    <row r="1631" spans="1:23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28"/>
        <v>1.0366666666666666</v>
      </c>
      <c r="P1631" s="6">
        <f t="shared" si="130"/>
        <v>75.853658536585371</v>
      </c>
      <c r="Q1631" t="s">
        <v>8325</v>
      </c>
      <c r="R1631" t="s">
        <v>8326</v>
      </c>
      <c r="S1631">
        <v>1392929333</v>
      </c>
      <c r="T1631">
        <v>1389041333</v>
      </c>
      <c r="U1631" s="11">
        <f t="shared" si="126"/>
        <v>41690.867280092592</v>
      </c>
      <c r="V1631" s="11">
        <f t="shared" si="127"/>
        <v>41645.867280092592</v>
      </c>
      <c r="W1631">
        <f t="shared" si="129"/>
        <v>2014</v>
      </c>
    </row>
    <row r="1632" spans="1:23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28"/>
        <v>2.6524999999999999</v>
      </c>
      <c r="P1632" s="6">
        <f t="shared" si="130"/>
        <v>84.206349206349202</v>
      </c>
      <c r="Q1632" t="s">
        <v>8325</v>
      </c>
      <c r="R1632" t="s">
        <v>8326</v>
      </c>
      <c r="S1632">
        <v>1330671540</v>
      </c>
      <c r="T1632">
        <v>1328040375</v>
      </c>
      <c r="U1632" s="11">
        <f t="shared" si="126"/>
        <v>40970.290972222225</v>
      </c>
      <c r="V1632" s="11">
        <f t="shared" si="127"/>
        <v>40939.837673611109</v>
      </c>
      <c r="W1632">
        <f t="shared" si="129"/>
        <v>2012</v>
      </c>
    </row>
    <row r="1633" spans="1:23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28"/>
        <v>1.5590999999999999</v>
      </c>
      <c r="P1633" s="6">
        <f t="shared" si="130"/>
        <v>117.22556390977444</v>
      </c>
      <c r="Q1633" t="s">
        <v>8325</v>
      </c>
      <c r="R1633" t="s">
        <v>8326</v>
      </c>
      <c r="S1633">
        <v>1350074261</v>
      </c>
      <c r="T1633">
        <v>1347482261</v>
      </c>
      <c r="U1633" s="11">
        <f t="shared" si="126"/>
        <v>41194.859502314815</v>
      </c>
      <c r="V1633" s="11">
        <f t="shared" si="127"/>
        <v>41164.859502314815</v>
      </c>
      <c r="W1633">
        <f t="shared" si="129"/>
        <v>2012</v>
      </c>
    </row>
    <row r="1634" spans="1:23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28"/>
        <v>1.0162500000000001</v>
      </c>
      <c r="P1634" s="6">
        <f t="shared" si="130"/>
        <v>86.489361702127653</v>
      </c>
      <c r="Q1634" t="s">
        <v>8325</v>
      </c>
      <c r="R1634" t="s">
        <v>8326</v>
      </c>
      <c r="S1634">
        <v>1316851854</v>
      </c>
      <c r="T1634">
        <v>1311667854</v>
      </c>
      <c r="U1634" s="11">
        <f t="shared" si="126"/>
        <v>40810.340902777774</v>
      </c>
      <c r="V1634" s="11">
        <f t="shared" si="127"/>
        <v>40750.340902777774</v>
      </c>
      <c r="W1634">
        <f t="shared" si="129"/>
        <v>2011</v>
      </c>
    </row>
    <row r="1635" spans="1:23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28"/>
        <v>1</v>
      </c>
      <c r="P1635" s="6">
        <f t="shared" si="130"/>
        <v>172.41379310344828</v>
      </c>
      <c r="Q1635" t="s">
        <v>8325</v>
      </c>
      <c r="R1635" t="s">
        <v>8326</v>
      </c>
      <c r="S1635">
        <v>1326690000</v>
      </c>
      <c r="T1635">
        <v>1324329156</v>
      </c>
      <c r="U1635" s="11">
        <f t="shared" si="126"/>
        <v>40924.208333333336</v>
      </c>
      <c r="V1635" s="11">
        <f t="shared" si="127"/>
        <v>40896.883750000001</v>
      </c>
      <c r="W1635">
        <f t="shared" si="129"/>
        <v>2011</v>
      </c>
    </row>
    <row r="1636" spans="1:23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28"/>
        <v>1.0049999999999999</v>
      </c>
      <c r="P1636" s="6">
        <f t="shared" si="130"/>
        <v>62.8125</v>
      </c>
      <c r="Q1636" t="s">
        <v>8325</v>
      </c>
      <c r="R1636" t="s">
        <v>8326</v>
      </c>
      <c r="S1636">
        <v>1306994340</v>
      </c>
      <c r="T1636">
        <v>1303706001</v>
      </c>
      <c r="U1636" s="11">
        <f t="shared" si="126"/>
        <v>40696.249305555553</v>
      </c>
      <c r="V1636" s="11">
        <f t="shared" si="127"/>
        <v>40658.189826388887</v>
      </c>
      <c r="W1636">
        <f t="shared" si="129"/>
        <v>2011</v>
      </c>
    </row>
    <row r="1637" spans="1:23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28"/>
        <v>1.2529999999999999</v>
      </c>
      <c r="P1637" s="6">
        <f t="shared" si="130"/>
        <v>67.729729729729726</v>
      </c>
      <c r="Q1637" t="s">
        <v>8325</v>
      </c>
      <c r="R1637" t="s">
        <v>8326</v>
      </c>
      <c r="S1637">
        <v>1468270261</v>
      </c>
      <c r="T1637">
        <v>1463086261</v>
      </c>
      <c r="U1637" s="11">
        <f t="shared" si="126"/>
        <v>42562.868761574078</v>
      </c>
      <c r="V1637" s="11">
        <f t="shared" si="127"/>
        <v>42502.868761574078</v>
      </c>
      <c r="W1637">
        <f t="shared" si="129"/>
        <v>2016</v>
      </c>
    </row>
    <row r="1638" spans="1:23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28"/>
        <v>1.0355555555555556</v>
      </c>
      <c r="P1638" s="6">
        <f t="shared" si="130"/>
        <v>53.5632183908046</v>
      </c>
      <c r="Q1638" t="s">
        <v>8325</v>
      </c>
      <c r="R1638" t="s">
        <v>8326</v>
      </c>
      <c r="S1638">
        <v>1307851200</v>
      </c>
      <c r="T1638">
        <v>1304129088</v>
      </c>
      <c r="U1638" s="11">
        <f t="shared" si="126"/>
        <v>40706.166666666664</v>
      </c>
      <c r="V1638" s="11">
        <f t="shared" si="127"/>
        <v>40663.08666666667</v>
      </c>
      <c r="W1638">
        <f t="shared" si="129"/>
        <v>2011</v>
      </c>
    </row>
    <row r="1639" spans="1:23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28"/>
        <v>1.038</v>
      </c>
      <c r="P1639" s="6">
        <f t="shared" si="130"/>
        <v>34.6</v>
      </c>
      <c r="Q1639" t="s">
        <v>8325</v>
      </c>
      <c r="R1639" t="s">
        <v>8326</v>
      </c>
      <c r="S1639">
        <v>1262302740</v>
      </c>
      <c r="T1639">
        <v>1257444140</v>
      </c>
      <c r="U1639" s="11">
        <f t="shared" si="126"/>
        <v>40178.98541666667</v>
      </c>
      <c r="V1639" s="11">
        <f t="shared" si="127"/>
        <v>40122.751620370371</v>
      </c>
      <c r="W1639">
        <f t="shared" si="129"/>
        <v>2009</v>
      </c>
    </row>
    <row r="1640" spans="1:23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28"/>
        <v>1.05</v>
      </c>
      <c r="P1640" s="6">
        <f t="shared" si="130"/>
        <v>38.888888888888886</v>
      </c>
      <c r="Q1640" t="s">
        <v>8325</v>
      </c>
      <c r="R1640" t="s">
        <v>8326</v>
      </c>
      <c r="S1640">
        <v>1362086700</v>
      </c>
      <c r="T1640">
        <v>1358180968</v>
      </c>
      <c r="U1640" s="11">
        <f t="shared" si="126"/>
        <v>41333.892361111109</v>
      </c>
      <c r="V1640" s="11">
        <f t="shared" si="127"/>
        <v>41288.68712962963</v>
      </c>
      <c r="W1640">
        <f t="shared" si="129"/>
        <v>2013</v>
      </c>
    </row>
    <row r="1641" spans="1:23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28"/>
        <v>1</v>
      </c>
      <c r="P1641" s="6">
        <f t="shared" si="130"/>
        <v>94.736842105263165</v>
      </c>
      <c r="Q1641" t="s">
        <v>8325</v>
      </c>
      <c r="R1641" t="s">
        <v>8326</v>
      </c>
      <c r="S1641">
        <v>1330789165</v>
      </c>
      <c r="T1641">
        <v>1328197165</v>
      </c>
      <c r="U1641" s="11">
        <f t="shared" si="126"/>
        <v>40971.652372685188</v>
      </c>
      <c r="V1641" s="11">
        <f t="shared" si="127"/>
        <v>40941.652372685188</v>
      </c>
      <c r="W1641">
        <f t="shared" si="129"/>
        <v>2012</v>
      </c>
    </row>
    <row r="1642" spans="1:23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28"/>
        <v>1.6986000000000001</v>
      </c>
      <c r="P1642" s="6">
        <f t="shared" si="130"/>
        <v>39.967058823529413</v>
      </c>
      <c r="Q1642" t="s">
        <v>8325</v>
      </c>
      <c r="R1642" t="s">
        <v>8326</v>
      </c>
      <c r="S1642">
        <v>1280800740</v>
      </c>
      <c r="T1642">
        <v>1279603955</v>
      </c>
      <c r="U1642" s="11">
        <f t="shared" si="126"/>
        <v>40393.082638888889</v>
      </c>
      <c r="V1642" s="11">
        <f t="shared" si="127"/>
        <v>40379.23096064815</v>
      </c>
      <c r="W1642">
        <f t="shared" si="129"/>
        <v>2010</v>
      </c>
    </row>
    <row r="1643" spans="1:23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28"/>
        <v>1.014</v>
      </c>
      <c r="P1643" s="6">
        <f t="shared" si="130"/>
        <v>97.5</v>
      </c>
      <c r="Q1643" t="s">
        <v>8325</v>
      </c>
      <c r="R1643" t="s">
        <v>8345</v>
      </c>
      <c r="S1643">
        <v>1418998744</v>
      </c>
      <c r="T1643">
        <v>1416406744</v>
      </c>
      <c r="U1643" s="11">
        <f t="shared" si="126"/>
        <v>41992.596574074079</v>
      </c>
      <c r="V1643" s="11">
        <f t="shared" si="127"/>
        <v>41962.596574074079</v>
      </c>
      <c r="W1643">
        <f t="shared" si="129"/>
        <v>2014</v>
      </c>
    </row>
    <row r="1644" spans="1:23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28"/>
        <v>1</v>
      </c>
      <c r="P1644" s="6">
        <f t="shared" si="130"/>
        <v>42.857142857142854</v>
      </c>
      <c r="Q1644" t="s">
        <v>8325</v>
      </c>
      <c r="R1644" t="s">
        <v>8345</v>
      </c>
      <c r="S1644">
        <v>1308011727</v>
      </c>
      <c r="T1644">
        <v>1306283727</v>
      </c>
      <c r="U1644" s="11">
        <f t="shared" si="126"/>
        <v>40708.024618055555</v>
      </c>
      <c r="V1644" s="11">
        <f t="shared" si="127"/>
        <v>40688.024618055555</v>
      </c>
      <c r="W1644">
        <f t="shared" si="129"/>
        <v>2011</v>
      </c>
    </row>
    <row r="1645" spans="1:23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28"/>
        <v>1.2470000000000001</v>
      </c>
      <c r="P1645" s="6">
        <f t="shared" si="130"/>
        <v>168.51351351351352</v>
      </c>
      <c r="Q1645" t="s">
        <v>8325</v>
      </c>
      <c r="R1645" t="s">
        <v>8345</v>
      </c>
      <c r="S1645">
        <v>1348516012</v>
      </c>
      <c r="T1645">
        <v>1345924012</v>
      </c>
      <c r="U1645" s="11">
        <f t="shared" si="126"/>
        <v>41176.824212962965</v>
      </c>
      <c r="V1645" s="11">
        <f t="shared" si="127"/>
        <v>41146.824212962965</v>
      </c>
      <c r="W1645">
        <f t="shared" si="129"/>
        <v>2012</v>
      </c>
    </row>
    <row r="1646" spans="1:23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28"/>
        <v>1.095</v>
      </c>
      <c r="P1646" s="6">
        <f t="shared" si="130"/>
        <v>85.546875</v>
      </c>
      <c r="Q1646" t="s">
        <v>8325</v>
      </c>
      <c r="R1646" t="s">
        <v>8345</v>
      </c>
      <c r="S1646">
        <v>1353551160</v>
      </c>
      <c r="T1646">
        <v>1348363560</v>
      </c>
      <c r="U1646" s="11">
        <f t="shared" si="126"/>
        <v>41235.101388888892</v>
      </c>
      <c r="V1646" s="11">
        <f t="shared" si="127"/>
        <v>41175.05972222222</v>
      </c>
      <c r="W1646">
        <f t="shared" si="129"/>
        <v>2012</v>
      </c>
    </row>
    <row r="1647" spans="1:23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28"/>
        <v>1.1080000000000001</v>
      </c>
      <c r="P1647" s="6">
        <f t="shared" si="130"/>
        <v>554</v>
      </c>
      <c r="Q1647" t="s">
        <v>8325</v>
      </c>
      <c r="R1647" t="s">
        <v>8345</v>
      </c>
      <c r="S1647">
        <v>1379515740</v>
      </c>
      <c r="T1647">
        <v>1378306140</v>
      </c>
      <c r="U1647" s="11">
        <f t="shared" si="126"/>
        <v>41535.617361111108</v>
      </c>
      <c r="V1647" s="11">
        <f t="shared" si="127"/>
        <v>41521.617361111108</v>
      </c>
      <c r="W1647">
        <f t="shared" si="129"/>
        <v>2013</v>
      </c>
    </row>
    <row r="1648" spans="1:23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28"/>
        <v>1.1020000000000001</v>
      </c>
      <c r="P1648" s="6">
        <f t="shared" si="130"/>
        <v>26.554216867469879</v>
      </c>
      <c r="Q1648" t="s">
        <v>8325</v>
      </c>
      <c r="R1648" t="s">
        <v>8345</v>
      </c>
      <c r="S1648">
        <v>1408039860</v>
      </c>
      <c r="T1648">
        <v>1405248503</v>
      </c>
      <c r="U1648" s="11">
        <f t="shared" si="126"/>
        <v>41865.757638888892</v>
      </c>
      <c r="V1648" s="11">
        <f t="shared" si="127"/>
        <v>41833.450266203705</v>
      </c>
      <c r="W1648">
        <f t="shared" si="129"/>
        <v>2014</v>
      </c>
    </row>
    <row r="1649" spans="1:23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28"/>
        <v>1.0471999999999999</v>
      </c>
      <c r="P1649" s="6">
        <f t="shared" si="130"/>
        <v>113.82608695652173</v>
      </c>
      <c r="Q1649" t="s">
        <v>8325</v>
      </c>
      <c r="R1649" t="s">
        <v>8345</v>
      </c>
      <c r="S1649">
        <v>1339235377</v>
      </c>
      <c r="T1649">
        <v>1336643377</v>
      </c>
      <c r="U1649" s="11">
        <f t="shared" si="126"/>
        <v>41069.409456018519</v>
      </c>
      <c r="V1649" s="11">
        <f t="shared" si="127"/>
        <v>41039.409456018519</v>
      </c>
      <c r="W1649">
        <f t="shared" si="129"/>
        <v>2012</v>
      </c>
    </row>
    <row r="1650" spans="1:23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28"/>
        <v>1.2526086956521738</v>
      </c>
      <c r="P1650" s="6">
        <f t="shared" si="130"/>
        <v>32.011111111111113</v>
      </c>
      <c r="Q1650" t="s">
        <v>8325</v>
      </c>
      <c r="R1650" t="s">
        <v>8345</v>
      </c>
      <c r="S1650">
        <v>1300636482</v>
      </c>
      <c r="T1650">
        <v>1298048082</v>
      </c>
      <c r="U1650" s="11">
        <f t="shared" si="126"/>
        <v>40622.662986111114</v>
      </c>
      <c r="V1650" s="11">
        <f t="shared" si="127"/>
        <v>40592.704652777778</v>
      </c>
      <c r="W1650">
        <f t="shared" si="129"/>
        <v>2011</v>
      </c>
    </row>
    <row r="1651" spans="1:23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28"/>
        <v>1.0058763157894737</v>
      </c>
      <c r="P1651" s="6">
        <f t="shared" si="130"/>
        <v>47.189259259259259</v>
      </c>
      <c r="Q1651" t="s">
        <v>8325</v>
      </c>
      <c r="R1651" t="s">
        <v>8345</v>
      </c>
      <c r="S1651">
        <v>1400862355</v>
      </c>
      <c r="T1651">
        <v>1396974355</v>
      </c>
      <c r="U1651" s="11">
        <f t="shared" si="126"/>
        <v>41782.684664351851</v>
      </c>
      <c r="V1651" s="11">
        <f t="shared" si="127"/>
        <v>41737.684664351851</v>
      </c>
      <c r="W1651">
        <f t="shared" si="129"/>
        <v>2014</v>
      </c>
    </row>
    <row r="1652" spans="1:23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28"/>
        <v>1.4155</v>
      </c>
      <c r="P1652" s="6">
        <f t="shared" si="130"/>
        <v>88.46875</v>
      </c>
      <c r="Q1652" t="s">
        <v>8325</v>
      </c>
      <c r="R1652" t="s">
        <v>8345</v>
      </c>
      <c r="S1652">
        <v>1381314437</v>
      </c>
      <c r="T1652">
        <v>1378722437</v>
      </c>
      <c r="U1652" s="11">
        <f t="shared" si="126"/>
        <v>41556.435613425929</v>
      </c>
      <c r="V1652" s="11">
        <f t="shared" si="127"/>
        <v>41526.435613425929</v>
      </c>
      <c r="W1652">
        <f t="shared" si="129"/>
        <v>2013</v>
      </c>
    </row>
    <row r="1653" spans="1:23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28"/>
        <v>1.0075000000000001</v>
      </c>
      <c r="P1653" s="6">
        <f t="shared" si="130"/>
        <v>100.75</v>
      </c>
      <c r="Q1653" t="s">
        <v>8325</v>
      </c>
      <c r="R1653" t="s">
        <v>8345</v>
      </c>
      <c r="S1653">
        <v>1303801140</v>
      </c>
      <c r="T1653">
        <v>1300916220</v>
      </c>
      <c r="U1653" s="11">
        <f t="shared" si="126"/>
        <v>40659.290972222225</v>
      </c>
      <c r="V1653" s="11">
        <f t="shared" si="127"/>
        <v>40625.900694444441</v>
      </c>
      <c r="W1653">
        <f t="shared" si="129"/>
        <v>2011</v>
      </c>
    </row>
    <row r="1654" spans="1:23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28"/>
        <v>1.0066666666666666</v>
      </c>
      <c r="P1654" s="6">
        <f t="shared" si="130"/>
        <v>64.714285714285708</v>
      </c>
      <c r="Q1654" t="s">
        <v>8325</v>
      </c>
      <c r="R1654" t="s">
        <v>8345</v>
      </c>
      <c r="S1654">
        <v>1385297393</v>
      </c>
      <c r="T1654">
        <v>1382701793</v>
      </c>
      <c r="U1654" s="11">
        <f t="shared" si="126"/>
        <v>41602.534641203703</v>
      </c>
      <c r="V1654" s="11">
        <f t="shared" si="127"/>
        <v>41572.492974537039</v>
      </c>
      <c r="W1654">
        <f t="shared" si="129"/>
        <v>2013</v>
      </c>
    </row>
    <row r="1655" spans="1:23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28"/>
        <v>1.7423040000000001</v>
      </c>
      <c r="P1655" s="6">
        <f t="shared" si="130"/>
        <v>51.854285714285716</v>
      </c>
      <c r="Q1655" t="s">
        <v>8325</v>
      </c>
      <c r="R1655" t="s">
        <v>8345</v>
      </c>
      <c r="S1655">
        <v>1303675296</v>
      </c>
      <c r="T1655">
        <v>1300996896</v>
      </c>
      <c r="U1655" s="11">
        <f t="shared" si="126"/>
        <v>40657.834444444445</v>
      </c>
      <c r="V1655" s="11">
        <f t="shared" si="127"/>
        <v>40626.834444444445</v>
      </c>
      <c r="W1655">
        <f t="shared" si="129"/>
        <v>2011</v>
      </c>
    </row>
    <row r="1656" spans="1:23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28"/>
        <v>1.199090909090909</v>
      </c>
      <c r="P1656" s="6">
        <f t="shared" si="130"/>
        <v>38.794117647058826</v>
      </c>
      <c r="Q1656" t="s">
        <v>8325</v>
      </c>
      <c r="R1656" t="s">
        <v>8345</v>
      </c>
      <c r="S1656">
        <v>1334784160</v>
      </c>
      <c r="T1656">
        <v>1332192160</v>
      </c>
      <c r="U1656" s="11">
        <f t="shared" si="126"/>
        <v>41017.890740740739</v>
      </c>
      <c r="V1656" s="11">
        <f t="shared" si="127"/>
        <v>40987.890740740739</v>
      </c>
      <c r="W1656">
        <f t="shared" si="129"/>
        <v>2012</v>
      </c>
    </row>
    <row r="1657" spans="1:23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28"/>
        <v>1.4286666666666668</v>
      </c>
      <c r="P1657" s="6">
        <f t="shared" si="130"/>
        <v>44.645833333333336</v>
      </c>
      <c r="Q1657" t="s">
        <v>8325</v>
      </c>
      <c r="R1657" t="s">
        <v>8345</v>
      </c>
      <c r="S1657">
        <v>1333648820</v>
      </c>
      <c r="T1657">
        <v>1331060420</v>
      </c>
      <c r="U1657" s="11">
        <f t="shared" si="126"/>
        <v>41004.750231481477</v>
      </c>
      <c r="V1657" s="11">
        <f t="shared" si="127"/>
        <v>40974.791898148149</v>
      </c>
      <c r="W1657">
        <f t="shared" si="129"/>
        <v>2012</v>
      </c>
    </row>
    <row r="1658" spans="1:23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28"/>
        <v>1.0033493333333334</v>
      </c>
      <c r="P1658" s="6">
        <f t="shared" si="130"/>
        <v>156.77333333333334</v>
      </c>
      <c r="Q1658" t="s">
        <v>8325</v>
      </c>
      <c r="R1658" t="s">
        <v>8345</v>
      </c>
      <c r="S1658">
        <v>1355437052</v>
      </c>
      <c r="T1658">
        <v>1352845052</v>
      </c>
      <c r="U1658" s="11">
        <f t="shared" si="126"/>
        <v>41256.928842592592</v>
      </c>
      <c r="V1658" s="11">
        <f t="shared" si="127"/>
        <v>41226.928842592592</v>
      </c>
      <c r="W1658">
        <f t="shared" si="129"/>
        <v>2012</v>
      </c>
    </row>
    <row r="1659" spans="1:23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28"/>
        <v>1.0493380000000001</v>
      </c>
      <c r="P1659" s="6">
        <f t="shared" si="130"/>
        <v>118.70339366515837</v>
      </c>
      <c r="Q1659" t="s">
        <v>8325</v>
      </c>
      <c r="R1659" t="s">
        <v>8345</v>
      </c>
      <c r="S1659">
        <v>1337885168</v>
      </c>
      <c r="T1659">
        <v>1335293168</v>
      </c>
      <c r="U1659" s="11">
        <f t="shared" si="126"/>
        <v>41053.782037037039</v>
      </c>
      <c r="V1659" s="11">
        <f t="shared" si="127"/>
        <v>41023.782037037039</v>
      </c>
      <c r="W1659">
        <f t="shared" si="129"/>
        <v>2012</v>
      </c>
    </row>
    <row r="1660" spans="1:23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28"/>
        <v>1.3223333333333334</v>
      </c>
      <c r="P1660" s="6">
        <f t="shared" si="130"/>
        <v>74.149532710280369</v>
      </c>
      <c r="Q1660" t="s">
        <v>8325</v>
      </c>
      <c r="R1660" t="s">
        <v>8345</v>
      </c>
      <c r="S1660">
        <v>1355840400</v>
      </c>
      <c r="T1660">
        <v>1352524767</v>
      </c>
      <c r="U1660" s="11">
        <f t="shared" si="126"/>
        <v>41261.597222222219</v>
      </c>
      <c r="V1660" s="11">
        <f t="shared" si="127"/>
        <v>41223.22184027778</v>
      </c>
      <c r="W1660">
        <f t="shared" si="129"/>
        <v>2012</v>
      </c>
    </row>
    <row r="1661" spans="1:23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28"/>
        <v>1.1279999999999999</v>
      </c>
      <c r="P1661" s="6">
        <f t="shared" si="130"/>
        <v>12.533333333333333</v>
      </c>
      <c r="Q1661" t="s">
        <v>8325</v>
      </c>
      <c r="R1661" t="s">
        <v>8345</v>
      </c>
      <c r="S1661">
        <v>1387281600</v>
      </c>
      <c r="T1661">
        <v>1384811721</v>
      </c>
      <c r="U1661" s="11">
        <f t="shared" si="126"/>
        <v>41625.5</v>
      </c>
      <c r="V1661" s="11">
        <f t="shared" si="127"/>
        <v>41596.913437499999</v>
      </c>
      <c r="W1661">
        <f t="shared" si="129"/>
        <v>2013</v>
      </c>
    </row>
    <row r="1662" spans="1:23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28"/>
        <v>12.5375</v>
      </c>
      <c r="P1662" s="6">
        <f t="shared" si="130"/>
        <v>27.861111111111111</v>
      </c>
      <c r="Q1662" t="s">
        <v>8325</v>
      </c>
      <c r="R1662" t="s">
        <v>8345</v>
      </c>
      <c r="S1662">
        <v>1462053540</v>
      </c>
      <c r="T1662">
        <v>1459355950</v>
      </c>
      <c r="U1662" s="11">
        <f t="shared" si="126"/>
        <v>42490.915972222225</v>
      </c>
      <c r="V1662" s="11">
        <f t="shared" si="127"/>
        <v>42459.693865740745</v>
      </c>
      <c r="W1662">
        <f t="shared" si="129"/>
        <v>2016</v>
      </c>
    </row>
    <row r="1663" spans="1:23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28"/>
        <v>1.0250632911392406</v>
      </c>
      <c r="P1663" s="6">
        <f t="shared" si="130"/>
        <v>80.178217821782184</v>
      </c>
      <c r="Q1663" t="s">
        <v>8325</v>
      </c>
      <c r="R1663" t="s">
        <v>8345</v>
      </c>
      <c r="S1663">
        <v>1453064400</v>
      </c>
      <c r="T1663">
        <v>1449359831</v>
      </c>
      <c r="U1663" s="11">
        <f t="shared" si="126"/>
        <v>42386.875</v>
      </c>
      <c r="V1663" s="11">
        <f t="shared" si="127"/>
        <v>42343.998043981483</v>
      </c>
      <c r="W1663">
        <f t="shared" si="129"/>
        <v>2015</v>
      </c>
    </row>
    <row r="1664" spans="1:23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28"/>
        <v>1.026375</v>
      </c>
      <c r="P1664" s="6">
        <f t="shared" si="130"/>
        <v>132.43548387096774</v>
      </c>
      <c r="Q1664" t="s">
        <v>8325</v>
      </c>
      <c r="R1664" t="s">
        <v>8345</v>
      </c>
      <c r="S1664">
        <v>1325310336</v>
      </c>
      <c r="T1664">
        <v>1320122736</v>
      </c>
      <c r="U1664" s="11">
        <f t="shared" si="126"/>
        <v>40908.239999999998</v>
      </c>
      <c r="V1664" s="11">
        <f t="shared" si="127"/>
        <v>40848.198333333334</v>
      </c>
      <c r="W1664">
        <f t="shared" si="129"/>
        <v>2011</v>
      </c>
    </row>
    <row r="1665" spans="1:23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28"/>
        <v>1.08</v>
      </c>
      <c r="P1665" s="6">
        <f t="shared" si="130"/>
        <v>33.75</v>
      </c>
      <c r="Q1665" t="s">
        <v>8325</v>
      </c>
      <c r="R1665" t="s">
        <v>8345</v>
      </c>
      <c r="S1665">
        <v>1422750707</v>
      </c>
      <c r="T1665">
        <v>1420158707</v>
      </c>
      <c r="U1665" s="11">
        <f t="shared" si="126"/>
        <v>42036.02207175926</v>
      </c>
      <c r="V1665" s="11">
        <f t="shared" si="127"/>
        <v>42006.02207175926</v>
      </c>
      <c r="W1665">
        <f t="shared" si="129"/>
        <v>2015</v>
      </c>
    </row>
    <row r="1666" spans="1:23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28"/>
        <v>1.2240879999999998</v>
      </c>
      <c r="P1666" s="6">
        <f t="shared" si="130"/>
        <v>34.384494382022467</v>
      </c>
      <c r="Q1666" t="s">
        <v>8325</v>
      </c>
      <c r="R1666" t="s">
        <v>8345</v>
      </c>
      <c r="S1666">
        <v>1331870340</v>
      </c>
      <c r="T1666">
        <v>1328033818</v>
      </c>
      <c r="U1666" s="11">
        <f t="shared" ref="U1666:U1729" si="131">(((S1666/60)/60)/24)+DATE(1970,1,1)</f>
        <v>40984.165972222225</v>
      </c>
      <c r="V1666" s="11">
        <f t="shared" ref="V1666:V1729" si="132">(((T1666/60)/60)/24)+DATE(1970,1,1)</f>
        <v>40939.761782407404</v>
      </c>
      <c r="W1666">
        <f t="shared" si="129"/>
        <v>2012</v>
      </c>
    </row>
    <row r="1667" spans="1:23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33">E1667/D1667</f>
        <v>1.1945714285714286</v>
      </c>
      <c r="P1667" s="6">
        <f t="shared" si="130"/>
        <v>44.956989247311824</v>
      </c>
      <c r="Q1667" t="s">
        <v>8325</v>
      </c>
      <c r="R1667" t="s">
        <v>8345</v>
      </c>
      <c r="S1667">
        <v>1298343600</v>
      </c>
      <c r="T1667">
        <v>1295624113</v>
      </c>
      <c r="U1667" s="11">
        <f t="shared" si="131"/>
        <v>40596.125</v>
      </c>
      <c r="V1667" s="11">
        <f t="shared" si="132"/>
        <v>40564.649456018517</v>
      </c>
      <c r="W1667">
        <f t="shared" ref="W1667:W1730" si="134">YEAR(V1667)</f>
        <v>2011</v>
      </c>
    </row>
    <row r="1668" spans="1:23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33"/>
        <v>1.6088</v>
      </c>
      <c r="P1668" s="6">
        <f t="shared" si="130"/>
        <v>41.04081632653061</v>
      </c>
      <c r="Q1668" t="s">
        <v>8325</v>
      </c>
      <c r="R1668" t="s">
        <v>8345</v>
      </c>
      <c r="S1668">
        <v>1364447073</v>
      </c>
      <c r="T1668">
        <v>1361858673</v>
      </c>
      <c r="U1668" s="11">
        <f t="shared" si="131"/>
        <v>41361.211493055554</v>
      </c>
      <c r="V1668" s="11">
        <f t="shared" si="132"/>
        <v>41331.253159722226</v>
      </c>
      <c r="W1668">
        <f t="shared" si="134"/>
        <v>2013</v>
      </c>
    </row>
    <row r="1669" spans="1:23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33"/>
        <v>1.2685294117647059</v>
      </c>
      <c r="P1669" s="6">
        <f t="shared" si="130"/>
        <v>52.597560975609753</v>
      </c>
      <c r="Q1669" t="s">
        <v>8325</v>
      </c>
      <c r="R1669" t="s">
        <v>8345</v>
      </c>
      <c r="S1669">
        <v>1394521140</v>
      </c>
      <c r="T1669">
        <v>1392169298</v>
      </c>
      <c r="U1669" s="11">
        <f t="shared" si="131"/>
        <v>41709.290972222225</v>
      </c>
      <c r="V1669" s="11">
        <f t="shared" si="132"/>
        <v>41682.0705787037</v>
      </c>
      <c r="W1669">
        <f t="shared" si="134"/>
        <v>2014</v>
      </c>
    </row>
    <row r="1670" spans="1:23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33"/>
        <v>1.026375</v>
      </c>
      <c r="P1670" s="6">
        <f t="shared" si="130"/>
        <v>70.784482758620683</v>
      </c>
      <c r="Q1670" t="s">
        <v>8325</v>
      </c>
      <c r="R1670" t="s">
        <v>8345</v>
      </c>
      <c r="S1670">
        <v>1322454939</v>
      </c>
      <c r="T1670">
        <v>1319859339</v>
      </c>
      <c r="U1670" s="11">
        <f t="shared" si="131"/>
        <v>40875.191423611112</v>
      </c>
      <c r="V1670" s="11">
        <f t="shared" si="132"/>
        <v>40845.14975694444</v>
      </c>
      <c r="W1670">
        <f t="shared" si="134"/>
        <v>2011</v>
      </c>
    </row>
    <row r="1671" spans="1:23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33"/>
        <v>1.3975</v>
      </c>
      <c r="P1671" s="6">
        <f t="shared" si="130"/>
        <v>53.75</v>
      </c>
      <c r="Q1671" t="s">
        <v>8325</v>
      </c>
      <c r="R1671" t="s">
        <v>8345</v>
      </c>
      <c r="S1671">
        <v>1464729276</v>
      </c>
      <c r="T1671">
        <v>1459545276</v>
      </c>
      <c r="U1671" s="11">
        <f t="shared" si="131"/>
        <v>42521.885138888887</v>
      </c>
      <c r="V1671" s="11">
        <f t="shared" si="132"/>
        <v>42461.885138888887</v>
      </c>
      <c r="W1671">
        <f t="shared" si="134"/>
        <v>2016</v>
      </c>
    </row>
    <row r="1672" spans="1:23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33"/>
        <v>1.026</v>
      </c>
      <c r="P1672" s="6">
        <f t="shared" si="130"/>
        <v>44.608695652173914</v>
      </c>
      <c r="Q1672" t="s">
        <v>8325</v>
      </c>
      <c r="R1672" t="s">
        <v>8345</v>
      </c>
      <c r="S1672">
        <v>1278302400</v>
      </c>
      <c r="T1672">
        <v>1273961999</v>
      </c>
      <c r="U1672" s="11">
        <f t="shared" si="131"/>
        <v>40364.166666666664</v>
      </c>
      <c r="V1672" s="11">
        <f t="shared" si="132"/>
        <v>40313.930543981485</v>
      </c>
      <c r="W1672">
        <f t="shared" si="134"/>
        <v>2010</v>
      </c>
    </row>
    <row r="1673" spans="1:23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33"/>
        <v>1.0067349999999999</v>
      </c>
      <c r="P1673" s="6">
        <f t="shared" si="130"/>
        <v>26.148961038961041</v>
      </c>
      <c r="Q1673" t="s">
        <v>8325</v>
      </c>
      <c r="R1673" t="s">
        <v>8345</v>
      </c>
      <c r="S1673">
        <v>1470056614</v>
      </c>
      <c r="T1673">
        <v>1467464614</v>
      </c>
      <c r="U1673" s="11">
        <f t="shared" si="131"/>
        <v>42583.54414351852</v>
      </c>
      <c r="V1673" s="11">
        <f t="shared" si="132"/>
        <v>42553.54414351852</v>
      </c>
      <c r="W1673">
        <f t="shared" si="134"/>
        <v>2016</v>
      </c>
    </row>
    <row r="1674" spans="1:23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33"/>
        <v>1.1294117647058823</v>
      </c>
      <c r="P1674" s="6">
        <f t="shared" si="130"/>
        <v>39.183673469387756</v>
      </c>
      <c r="Q1674" t="s">
        <v>8325</v>
      </c>
      <c r="R1674" t="s">
        <v>8345</v>
      </c>
      <c r="S1674">
        <v>1338824730</v>
      </c>
      <c r="T1674">
        <v>1336232730</v>
      </c>
      <c r="U1674" s="11">
        <f t="shared" si="131"/>
        <v>41064.656597222223</v>
      </c>
      <c r="V1674" s="11">
        <f t="shared" si="132"/>
        <v>41034.656597222223</v>
      </c>
      <c r="W1674">
        <f t="shared" si="134"/>
        <v>2012</v>
      </c>
    </row>
    <row r="1675" spans="1:23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33"/>
        <v>1.2809523809523808</v>
      </c>
      <c r="P1675" s="6">
        <f t="shared" si="130"/>
        <v>45.593220338983052</v>
      </c>
      <c r="Q1675" t="s">
        <v>8325</v>
      </c>
      <c r="R1675" t="s">
        <v>8345</v>
      </c>
      <c r="S1675">
        <v>1425675892</v>
      </c>
      <c r="T1675">
        <v>1423083892</v>
      </c>
      <c r="U1675" s="11">
        <f t="shared" si="131"/>
        <v>42069.878379629634</v>
      </c>
      <c r="V1675" s="11">
        <f t="shared" si="132"/>
        <v>42039.878379629634</v>
      </c>
      <c r="W1675">
        <f t="shared" si="134"/>
        <v>2015</v>
      </c>
    </row>
    <row r="1676" spans="1:23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33"/>
        <v>2.0169999999999999</v>
      </c>
      <c r="P1676" s="6">
        <f t="shared" si="130"/>
        <v>89.247787610619469</v>
      </c>
      <c r="Q1676" t="s">
        <v>8325</v>
      </c>
      <c r="R1676" t="s">
        <v>8345</v>
      </c>
      <c r="S1676">
        <v>1471503540</v>
      </c>
      <c r="T1676">
        <v>1468852306</v>
      </c>
      <c r="U1676" s="11">
        <f t="shared" si="131"/>
        <v>42600.290972222225</v>
      </c>
      <c r="V1676" s="11">
        <f t="shared" si="132"/>
        <v>42569.605393518519</v>
      </c>
      <c r="W1676">
        <f t="shared" si="134"/>
        <v>2016</v>
      </c>
    </row>
    <row r="1677" spans="1:23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33"/>
        <v>1.37416</v>
      </c>
      <c r="P1677" s="6">
        <f t="shared" si="130"/>
        <v>40.416470588235299</v>
      </c>
      <c r="Q1677" t="s">
        <v>8325</v>
      </c>
      <c r="R1677" t="s">
        <v>8345</v>
      </c>
      <c r="S1677">
        <v>1318802580</v>
      </c>
      <c r="T1677">
        <v>1316194540</v>
      </c>
      <c r="U1677" s="11">
        <f t="shared" si="131"/>
        <v>40832.918749999997</v>
      </c>
      <c r="V1677" s="11">
        <f t="shared" si="132"/>
        <v>40802.733101851853</v>
      </c>
      <c r="W1677">
        <f t="shared" si="134"/>
        <v>2011</v>
      </c>
    </row>
    <row r="1678" spans="1:23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33"/>
        <v>1.1533333333333333</v>
      </c>
      <c r="P1678" s="6">
        <f t="shared" si="130"/>
        <v>82.38095238095238</v>
      </c>
      <c r="Q1678" t="s">
        <v>8325</v>
      </c>
      <c r="R1678" t="s">
        <v>8345</v>
      </c>
      <c r="S1678">
        <v>1334980740</v>
      </c>
      <c r="T1678">
        <v>1330968347</v>
      </c>
      <c r="U1678" s="11">
        <f t="shared" si="131"/>
        <v>41020.165972222225</v>
      </c>
      <c r="V1678" s="11">
        <f t="shared" si="132"/>
        <v>40973.72623842593</v>
      </c>
      <c r="W1678">
        <f t="shared" si="134"/>
        <v>2012</v>
      </c>
    </row>
    <row r="1679" spans="1:23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33"/>
        <v>1.1166666666666667</v>
      </c>
      <c r="P1679" s="6">
        <f t="shared" si="130"/>
        <v>159.52380952380952</v>
      </c>
      <c r="Q1679" t="s">
        <v>8325</v>
      </c>
      <c r="R1679" t="s">
        <v>8345</v>
      </c>
      <c r="S1679">
        <v>1460786340</v>
      </c>
      <c r="T1679">
        <v>1455615976</v>
      </c>
      <c r="U1679" s="11">
        <f t="shared" si="131"/>
        <v>42476.249305555553</v>
      </c>
      <c r="V1679" s="11">
        <f t="shared" si="132"/>
        <v>42416.407129629632</v>
      </c>
      <c r="W1679">
        <f t="shared" si="134"/>
        <v>2016</v>
      </c>
    </row>
    <row r="1680" spans="1:23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33"/>
        <v>1.1839999999999999</v>
      </c>
      <c r="P1680" s="6">
        <f t="shared" si="130"/>
        <v>36.244897959183675</v>
      </c>
      <c r="Q1680" t="s">
        <v>8325</v>
      </c>
      <c r="R1680" t="s">
        <v>8345</v>
      </c>
      <c r="S1680">
        <v>1391718671</v>
      </c>
      <c r="T1680">
        <v>1390509071</v>
      </c>
      <c r="U1680" s="11">
        <f t="shared" si="131"/>
        <v>41676.854988425926</v>
      </c>
      <c r="V1680" s="11">
        <f t="shared" si="132"/>
        <v>41662.854988425926</v>
      </c>
      <c r="W1680">
        <f t="shared" si="134"/>
        <v>2014</v>
      </c>
    </row>
    <row r="1681" spans="1:23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33"/>
        <v>1.75</v>
      </c>
      <c r="P1681" s="6">
        <f t="shared" si="130"/>
        <v>62.5</v>
      </c>
      <c r="Q1681" t="s">
        <v>8325</v>
      </c>
      <c r="R1681" t="s">
        <v>8345</v>
      </c>
      <c r="S1681">
        <v>1311298745</v>
      </c>
      <c r="T1681">
        <v>1309311545</v>
      </c>
      <c r="U1681" s="11">
        <f t="shared" si="131"/>
        <v>40746.068807870368</v>
      </c>
      <c r="V1681" s="11">
        <f t="shared" si="132"/>
        <v>40723.068807870368</v>
      </c>
      <c r="W1681">
        <f t="shared" si="134"/>
        <v>2011</v>
      </c>
    </row>
    <row r="1682" spans="1:23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33"/>
        <v>1.175</v>
      </c>
      <c r="P1682" s="6">
        <f t="shared" si="130"/>
        <v>47</v>
      </c>
      <c r="Q1682" t="s">
        <v>8325</v>
      </c>
      <c r="R1682" t="s">
        <v>8345</v>
      </c>
      <c r="S1682">
        <v>1405188667</v>
      </c>
      <c r="T1682">
        <v>1402596667</v>
      </c>
      <c r="U1682" s="11">
        <f t="shared" si="131"/>
        <v>41832.757719907408</v>
      </c>
      <c r="V1682" s="11">
        <f t="shared" si="132"/>
        <v>41802.757719907408</v>
      </c>
      <c r="W1682">
        <f t="shared" si="134"/>
        <v>2014</v>
      </c>
    </row>
    <row r="1683" spans="1:23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33"/>
        <v>1.0142212307692309</v>
      </c>
      <c r="P1683" s="6">
        <f t="shared" ref="P1683:P1746" si="135">IFERROR(E1683/L1683,0)</f>
        <v>74.575090497737563</v>
      </c>
      <c r="Q1683" t="s">
        <v>8325</v>
      </c>
      <c r="R1683" t="s">
        <v>8346</v>
      </c>
      <c r="S1683">
        <v>1490752800</v>
      </c>
      <c r="T1683">
        <v>1486522484</v>
      </c>
      <c r="U1683" s="11">
        <f t="shared" si="131"/>
        <v>42823.083333333328</v>
      </c>
      <c r="V1683" s="11">
        <f t="shared" si="132"/>
        <v>42774.121342592596</v>
      </c>
      <c r="W1683">
        <f t="shared" si="134"/>
        <v>2017</v>
      </c>
    </row>
    <row r="1684" spans="1:23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33"/>
        <v>0</v>
      </c>
      <c r="P1684" s="6">
        <f t="shared" si="135"/>
        <v>0</v>
      </c>
      <c r="Q1684" t="s">
        <v>8325</v>
      </c>
      <c r="R1684" t="s">
        <v>8346</v>
      </c>
      <c r="S1684">
        <v>1492142860</v>
      </c>
      <c r="T1684">
        <v>1486962460</v>
      </c>
      <c r="U1684" s="11">
        <f t="shared" si="131"/>
        <v>42839.171990740739</v>
      </c>
      <c r="V1684" s="11">
        <f t="shared" si="132"/>
        <v>42779.21365740741</v>
      </c>
      <c r="W1684">
        <f t="shared" si="134"/>
        <v>2017</v>
      </c>
    </row>
    <row r="1685" spans="1:23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33"/>
        <v>0.21714285714285714</v>
      </c>
      <c r="P1685" s="6">
        <f t="shared" si="135"/>
        <v>76</v>
      </c>
      <c r="Q1685" t="s">
        <v>8325</v>
      </c>
      <c r="R1685" t="s">
        <v>8346</v>
      </c>
      <c r="S1685">
        <v>1491590738</v>
      </c>
      <c r="T1685">
        <v>1489517138</v>
      </c>
      <c r="U1685" s="11">
        <f t="shared" si="131"/>
        <v>42832.781689814816</v>
      </c>
      <c r="V1685" s="11">
        <f t="shared" si="132"/>
        <v>42808.781689814816</v>
      </c>
      <c r="W1685">
        <f t="shared" si="134"/>
        <v>2017</v>
      </c>
    </row>
    <row r="1686" spans="1:23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33"/>
        <v>1.0912500000000001</v>
      </c>
      <c r="P1686" s="6">
        <f t="shared" si="135"/>
        <v>86.43564356435644</v>
      </c>
      <c r="Q1686" t="s">
        <v>8325</v>
      </c>
      <c r="R1686" t="s">
        <v>8346</v>
      </c>
      <c r="S1686">
        <v>1489775641</v>
      </c>
      <c r="T1686">
        <v>1487360041</v>
      </c>
      <c r="U1686" s="11">
        <f t="shared" si="131"/>
        <v>42811.773622685185</v>
      </c>
      <c r="V1686" s="11">
        <f t="shared" si="132"/>
        <v>42783.815289351856</v>
      </c>
      <c r="W1686">
        <f t="shared" si="134"/>
        <v>2017</v>
      </c>
    </row>
    <row r="1687" spans="1:23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33"/>
        <v>1.0285714285714285</v>
      </c>
      <c r="P1687" s="6">
        <f t="shared" si="135"/>
        <v>24</v>
      </c>
      <c r="Q1687" t="s">
        <v>8325</v>
      </c>
      <c r="R1687" t="s">
        <v>8346</v>
      </c>
      <c r="S1687">
        <v>1490331623</v>
      </c>
      <c r="T1687">
        <v>1487743223</v>
      </c>
      <c r="U1687" s="11">
        <f t="shared" si="131"/>
        <v>42818.208599537036</v>
      </c>
      <c r="V1687" s="11">
        <f t="shared" si="132"/>
        <v>42788.2502662037</v>
      </c>
      <c r="W1687">
        <f t="shared" si="134"/>
        <v>2017</v>
      </c>
    </row>
    <row r="1688" spans="1:23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33"/>
        <v>3.5999999999999999E-3</v>
      </c>
      <c r="P1688" s="6">
        <f t="shared" si="135"/>
        <v>18</v>
      </c>
      <c r="Q1688" t="s">
        <v>8325</v>
      </c>
      <c r="R1688" t="s">
        <v>8346</v>
      </c>
      <c r="S1688">
        <v>1493320519</v>
      </c>
      <c r="T1688">
        <v>1488140119</v>
      </c>
      <c r="U1688" s="11">
        <f t="shared" si="131"/>
        <v>42852.802303240736</v>
      </c>
      <c r="V1688" s="11">
        <f t="shared" si="132"/>
        <v>42792.843969907408</v>
      </c>
      <c r="W1688">
        <f t="shared" si="134"/>
        <v>2017</v>
      </c>
    </row>
    <row r="1689" spans="1:23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33"/>
        <v>0.3125</v>
      </c>
      <c r="P1689" s="6">
        <f t="shared" si="135"/>
        <v>80.128205128205124</v>
      </c>
      <c r="Q1689" t="s">
        <v>8325</v>
      </c>
      <c r="R1689" t="s">
        <v>8346</v>
      </c>
      <c r="S1689">
        <v>1491855300</v>
      </c>
      <c r="T1689">
        <v>1488935245</v>
      </c>
      <c r="U1689" s="11">
        <f t="shared" si="131"/>
        <v>42835.84375</v>
      </c>
      <c r="V1689" s="11">
        <f t="shared" si="132"/>
        <v>42802.046817129631</v>
      </c>
      <c r="W1689">
        <f t="shared" si="134"/>
        <v>2017</v>
      </c>
    </row>
    <row r="1690" spans="1:23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33"/>
        <v>0.443</v>
      </c>
      <c r="P1690" s="6">
        <f t="shared" si="135"/>
        <v>253.14285714285714</v>
      </c>
      <c r="Q1690" t="s">
        <v>8325</v>
      </c>
      <c r="R1690" t="s">
        <v>8346</v>
      </c>
      <c r="S1690">
        <v>1491738594</v>
      </c>
      <c r="T1690">
        <v>1489150194</v>
      </c>
      <c r="U1690" s="11">
        <f t="shared" si="131"/>
        <v>42834.492986111116</v>
      </c>
      <c r="V1690" s="11">
        <f t="shared" si="132"/>
        <v>42804.534652777773</v>
      </c>
      <c r="W1690">
        <f t="shared" si="134"/>
        <v>2017</v>
      </c>
    </row>
    <row r="1691" spans="1:23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33"/>
        <v>1</v>
      </c>
      <c r="P1691" s="6">
        <f t="shared" si="135"/>
        <v>171.42857142857142</v>
      </c>
      <c r="Q1691" t="s">
        <v>8325</v>
      </c>
      <c r="R1691" t="s">
        <v>8346</v>
      </c>
      <c r="S1691">
        <v>1489700230</v>
      </c>
      <c r="T1691">
        <v>1487111830</v>
      </c>
      <c r="U1691" s="11">
        <f t="shared" si="131"/>
        <v>42810.900810185187</v>
      </c>
      <c r="V1691" s="11">
        <f t="shared" si="132"/>
        <v>42780.942476851851</v>
      </c>
      <c r="W1691">
        <f t="shared" si="134"/>
        <v>2017</v>
      </c>
    </row>
    <row r="1692" spans="1:23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33"/>
        <v>0.254</v>
      </c>
      <c r="P1692" s="6">
        <f t="shared" si="135"/>
        <v>57.727272727272727</v>
      </c>
      <c r="Q1692" t="s">
        <v>8325</v>
      </c>
      <c r="R1692" t="s">
        <v>8346</v>
      </c>
      <c r="S1692">
        <v>1491470442</v>
      </c>
      <c r="T1692">
        <v>1488882042</v>
      </c>
      <c r="U1692" s="11">
        <f t="shared" si="131"/>
        <v>42831.389374999999</v>
      </c>
      <c r="V1692" s="11">
        <f t="shared" si="132"/>
        <v>42801.43104166667</v>
      </c>
      <c r="W1692">
        <f t="shared" si="134"/>
        <v>2017</v>
      </c>
    </row>
    <row r="1693" spans="1:23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33"/>
        <v>0.33473333333333333</v>
      </c>
      <c r="P1693" s="6">
        <f t="shared" si="135"/>
        <v>264.26315789473682</v>
      </c>
      <c r="Q1693" t="s">
        <v>8325</v>
      </c>
      <c r="R1693" t="s">
        <v>8346</v>
      </c>
      <c r="S1693">
        <v>1491181200</v>
      </c>
      <c r="T1693">
        <v>1488387008</v>
      </c>
      <c r="U1693" s="11">
        <f t="shared" si="131"/>
        <v>42828.041666666672</v>
      </c>
      <c r="V1693" s="11">
        <f t="shared" si="132"/>
        <v>42795.701481481476</v>
      </c>
      <c r="W1693">
        <f t="shared" si="134"/>
        <v>2017</v>
      </c>
    </row>
    <row r="1694" spans="1:23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33"/>
        <v>0.47799999999999998</v>
      </c>
      <c r="P1694" s="6">
        <f t="shared" si="135"/>
        <v>159.33333333333334</v>
      </c>
      <c r="Q1694" t="s">
        <v>8325</v>
      </c>
      <c r="R1694" t="s">
        <v>8346</v>
      </c>
      <c r="S1694">
        <v>1490572740</v>
      </c>
      <c r="T1694">
        <v>1487734667</v>
      </c>
      <c r="U1694" s="11">
        <f t="shared" si="131"/>
        <v>42820.999305555553</v>
      </c>
      <c r="V1694" s="11">
        <f t="shared" si="132"/>
        <v>42788.151238425926</v>
      </c>
      <c r="W1694">
        <f t="shared" si="134"/>
        <v>2017</v>
      </c>
    </row>
    <row r="1695" spans="1:23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33"/>
        <v>9.3333333333333338E-2</v>
      </c>
      <c r="P1695" s="6">
        <f t="shared" si="135"/>
        <v>35</v>
      </c>
      <c r="Q1695" t="s">
        <v>8325</v>
      </c>
      <c r="R1695" t="s">
        <v>8346</v>
      </c>
      <c r="S1695">
        <v>1491768000</v>
      </c>
      <c r="T1695">
        <v>1489097112</v>
      </c>
      <c r="U1695" s="11">
        <f t="shared" si="131"/>
        <v>42834.833333333328</v>
      </c>
      <c r="V1695" s="11">
        <f t="shared" si="132"/>
        <v>42803.920277777783</v>
      </c>
      <c r="W1695">
        <f t="shared" si="134"/>
        <v>2017</v>
      </c>
    </row>
    <row r="1696" spans="1:23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33"/>
        <v>5.0000000000000001E-4</v>
      </c>
      <c r="P1696" s="6">
        <f t="shared" si="135"/>
        <v>5</v>
      </c>
      <c r="Q1696" t="s">
        <v>8325</v>
      </c>
      <c r="R1696" t="s">
        <v>8346</v>
      </c>
      <c r="S1696">
        <v>1490589360</v>
      </c>
      <c r="T1696">
        <v>1488038674</v>
      </c>
      <c r="U1696" s="11">
        <f t="shared" si="131"/>
        <v>42821.191666666666</v>
      </c>
      <c r="V1696" s="11">
        <f t="shared" si="132"/>
        <v>42791.669837962967</v>
      </c>
      <c r="W1696">
        <f t="shared" si="134"/>
        <v>2017</v>
      </c>
    </row>
    <row r="1697" spans="1:23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33"/>
        <v>0.11708333333333333</v>
      </c>
      <c r="P1697" s="6">
        <f t="shared" si="135"/>
        <v>61.086956521739133</v>
      </c>
      <c r="Q1697" t="s">
        <v>8325</v>
      </c>
      <c r="R1697" t="s">
        <v>8346</v>
      </c>
      <c r="S1697">
        <v>1491786000</v>
      </c>
      <c r="T1697">
        <v>1488847514</v>
      </c>
      <c r="U1697" s="11">
        <f t="shared" si="131"/>
        <v>42835.041666666672</v>
      </c>
      <c r="V1697" s="11">
        <f t="shared" si="132"/>
        <v>42801.031412037039</v>
      </c>
      <c r="W1697">
        <f t="shared" si="134"/>
        <v>2017</v>
      </c>
    </row>
    <row r="1698" spans="1:23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33"/>
        <v>0</v>
      </c>
      <c r="P1698" s="6">
        <f t="shared" si="135"/>
        <v>0</v>
      </c>
      <c r="Q1698" t="s">
        <v>8325</v>
      </c>
      <c r="R1698" t="s">
        <v>8346</v>
      </c>
      <c r="S1698">
        <v>1491007211</v>
      </c>
      <c r="T1698">
        <v>1488418811</v>
      </c>
      <c r="U1698" s="11">
        <f t="shared" si="131"/>
        <v>42826.027905092589</v>
      </c>
      <c r="V1698" s="11">
        <f t="shared" si="132"/>
        <v>42796.069571759261</v>
      </c>
      <c r="W1698">
        <f t="shared" si="134"/>
        <v>2017</v>
      </c>
    </row>
    <row r="1699" spans="1:23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33"/>
        <v>0.20208000000000001</v>
      </c>
      <c r="P1699" s="6">
        <f t="shared" si="135"/>
        <v>114.81818181818181</v>
      </c>
      <c r="Q1699" t="s">
        <v>8325</v>
      </c>
      <c r="R1699" t="s">
        <v>8346</v>
      </c>
      <c r="S1699">
        <v>1491781648</v>
      </c>
      <c r="T1699">
        <v>1489193248</v>
      </c>
      <c r="U1699" s="11">
        <f t="shared" si="131"/>
        <v>42834.991296296299</v>
      </c>
      <c r="V1699" s="11">
        <f t="shared" si="132"/>
        <v>42805.032962962956</v>
      </c>
      <c r="W1699">
        <f t="shared" si="134"/>
        <v>2017</v>
      </c>
    </row>
    <row r="1700" spans="1:23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33"/>
        <v>0</v>
      </c>
      <c r="P1700" s="6">
        <f t="shared" si="135"/>
        <v>0</v>
      </c>
      <c r="Q1700" t="s">
        <v>8325</v>
      </c>
      <c r="R1700" t="s">
        <v>8346</v>
      </c>
      <c r="S1700">
        <v>1490499180</v>
      </c>
      <c r="T1700">
        <v>1488430760</v>
      </c>
      <c r="U1700" s="11">
        <f t="shared" si="131"/>
        <v>42820.147916666669</v>
      </c>
      <c r="V1700" s="11">
        <f t="shared" si="132"/>
        <v>42796.207870370374</v>
      </c>
      <c r="W1700">
        <f t="shared" si="134"/>
        <v>2017</v>
      </c>
    </row>
    <row r="1701" spans="1:23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33"/>
        <v>4.2311459353574929E-2</v>
      </c>
      <c r="P1701" s="6">
        <f t="shared" si="135"/>
        <v>54</v>
      </c>
      <c r="Q1701" t="s">
        <v>8325</v>
      </c>
      <c r="R1701" t="s">
        <v>8346</v>
      </c>
      <c r="S1701">
        <v>1491943445</v>
      </c>
      <c r="T1701">
        <v>1489351445</v>
      </c>
      <c r="U1701" s="11">
        <f t="shared" si="131"/>
        <v>42836.863946759258</v>
      </c>
      <c r="V1701" s="11">
        <f t="shared" si="132"/>
        <v>42806.863946759258</v>
      </c>
      <c r="W1701">
        <f t="shared" si="134"/>
        <v>2017</v>
      </c>
    </row>
    <row r="1702" spans="1:23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33"/>
        <v>0.2606</v>
      </c>
      <c r="P1702" s="6">
        <f t="shared" si="135"/>
        <v>65.974683544303801</v>
      </c>
      <c r="Q1702" t="s">
        <v>8325</v>
      </c>
      <c r="R1702" t="s">
        <v>8346</v>
      </c>
      <c r="S1702">
        <v>1491019200</v>
      </c>
      <c r="T1702">
        <v>1488418990</v>
      </c>
      <c r="U1702" s="11">
        <f t="shared" si="131"/>
        <v>42826.166666666672</v>
      </c>
      <c r="V1702" s="11">
        <f t="shared" si="132"/>
        <v>42796.071643518517</v>
      </c>
      <c r="W1702">
        <f t="shared" si="134"/>
        <v>2017</v>
      </c>
    </row>
    <row r="1703" spans="1:23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33"/>
        <v>1.9801980198019802E-3</v>
      </c>
      <c r="P1703" s="6">
        <f t="shared" si="135"/>
        <v>5</v>
      </c>
      <c r="Q1703" t="s">
        <v>8325</v>
      </c>
      <c r="R1703" t="s">
        <v>8346</v>
      </c>
      <c r="S1703">
        <v>1421337405</v>
      </c>
      <c r="T1703">
        <v>1418745405</v>
      </c>
      <c r="U1703" s="11">
        <f t="shared" si="131"/>
        <v>42019.664409722223</v>
      </c>
      <c r="V1703" s="11">
        <f t="shared" si="132"/>
        <v>41989.664409722223</v>
      </c>
      <c r="W1703">
        <f t="shared" si="134"/>
        <v>2014</v>
      </c>
    </row>
    <row r="1704" spans="1:23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33"/>
        <v>6.0606060606060605E-5</v>
      </c>
      <c r="P1704" s="6">
        <f t="shared" si="135"/>
        <v>1</v>
      </c>
      <c r="Q1704" t="s">
        <v>8325</v>
      </c>
      <c r="R1704" t="s">
        <v>8346</v>
      </c>
      <c r="S1704">
        <v>1427745150</v>
      </c>
      <c r="T1704">
        <v>1425156750</v>
      </c>
      <c r="U1704" s="11">
        <f t="shared" si="131"/>
        <v>42093.828125</v>
      </c>
      <c r="V1704" s="11">
        <f t="shared" si="132"/>
        <v>42063.869791666672</v>
      </c>
      <c r="W1704">
        <f t="shared" si="134"/>
        <v>2015</v>
      </c>
    </row>
    <row r="1705" spans="1:23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33"/>
        <v>1.0200000000000001E-2</v>
      </c>
      <c r="P1705" s="6">
        <f t="shared" si="135"/>
        <v>25.5</v>
      </c>
      <c r="Q1705" t="s">
        <v>8325</v>
      </c>
      <c r="R1705" t="s">
        <v>8346</v>
      </c>
      <c r="S1705">
        <v>1441003537</v>
      </c>
      <c r="T1705">
        <v>1435819537</v>
      </c>
      <c r="U1705" s="11">
        <f t="shared" si="131"/>
        <v>42247.281678240746</v>
      </c>
      <c r="V1705" s="11">
        <f t="shared" si="132"/>
        <v>42187.281678240746</v>
      </c>
      <c r="W1705">
        <f t="shared" si="134"/>
        <v>2015</v>
      </c>
    </row>
    <row r="1706" spans="1:23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33"/>
        <v>0.65100000000000002</v>
      </c>
      <c r="P1706" s="6">
        <f t="shared" si="135"/>
        <v>118.36363636363636</v>
      </c>
      <c r="Q1706" t="s">
        <v>8325</v>
      </c>
      <c r="R1706" t="s">
        <v>8346</v>
      </c>
      <c r="S1706">
        <v>1424056873</v>
      </c>
      <c r="T1706">
        <v>1421464873</v>
      </c>
      <c r="U1706" s="11">
        <f t="shared" si="131"/>
        <v>42051.139733796299</v>
      </c>
      <c r="V1706" s="11">
        <f t="shared" si="132"/>
        <v>42021.139733796299</v>
      </c>
      <c r="W1706">
        <f t="shared" si="134"/>
        <v>2015</v>
      </c>
    </row>
    <row r="1707" spans="1:23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33"/>
        <v>0</v>
      </c>
      <c r="P1707" s="6">
        <f t="shared" si="135"/>
        <v>0</v>
      </c>
      <c r="Q1707" t="s">
        <v>8325</v>
      </c>
      <c r="R1707" t="s">
        <v>8346</v>
      </c>
      <c r="S1707">
        <v>1441814400</v>
      </c>
      <c r="T1707">
        <v>1440807846</v>
      </c>
      <c r="U1707" s="11">
        <f t="shared" si="131"/>
        <v>42256.666666666672</v>
      </c>
      <c r="V1707" s="11">
        <f t="shared" si="132"/>
        <v>42245.016736111109</v>
      </c>
      <c r="W1707">
        <f t="shared" si="134"/>
        <v>2015</v>
      </c>
    </row>
    <row r="1708" spans="1:23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33"/>
        <v>0</v>
      </c>
      <c r="P1708" s="6">
        <f t="shared" si="135"/>
        <v>0</v>
      </c>
      <c r="Q1708" t="s">
        <v>8325</v>
      </c>
      <c r="R1708" t="s">
        <v>8346</v>
      </c>
      <c r="S1708">
        <v>1440314472</v>
      </c>
      <c r="T1708">
        <v>1435130472</v>
      </c>
      <c r="U1708" s="11">
        <f t="shared" si="131"/>
        <v>42239.306388888886</v>
      </c>
      <c r="V1708" s="11">
        <f t="shared" si="132"/>
        <v>42179.306388888886</v>
      </c>
      <c r="W1708">
        <f t="shared" si="134"/>
        <v>2015</v>
      </c>
    </row>
    <row r="1709" spans="1:23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33"/>
        <v>9.74E-2</v>
      </c>
      <c r="P1709" s="6">
        <f t="shared" si="135"/>
        <v>54.111111111111114</v>
      </c>
      <c r="Q1709" t="s">
        <v>8325</v>
      </c>
      <c r="R1709" t="s">
        <v>8346</v>
      </c>
      <c r="S1709">
        <v>1459181895</v>
      </c>
      <c r="T1709">
        <v>1456593495</v>
      </c>
      <c r="U1709" s="11">
        <f t="shared" si="131"/>
        <v>42457.679340277777</v>
      </c>
      <c r="V1709" s="11">
        <f t="shared" si="132"/>
        <v>42427.721006944441</v>
      </c>
      <c r="W1709">
        <f t="shared" si="134"/>
        <v>2016</v>
      </c>
    </row>
    <row r="1710" spans="1:23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33"/>
        <v>0</v>
      </c>
      <c r="P1710" s="6">
        <f t="shared" si="135"/>
        <v>0</v>
      </c>
      <c r="Q1710" t="s">
        <v>8325</v>
      </c>
      <c r="R1710" t="s">
        <v>8346</v>
      </c>
      <c r="S1710">
        <v>1462135706</v>
      </c>
      <c r="T1710">
        <v>1458679706</v>
      </c>
      <c r="U1710" s="11">
        <f t="shared" si="131"/>
        <v>42491.866967592592</v>
      </c>
      <c r="V1710" s="11">
        <f t="shared" si="132"/>
        <v>42451.866967592592</v>
      </c>
      <c r="W1710">
        <f t="shared" si="134"/>
        <v>2016</v>
      </c>
    </row>
    <row r="1711" spans="1:23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33"/>
        <v>4.8571428571428571E-2</v>
      </c>
      <c r="P1711" s="6">
        <f t="shared" si="135"/>
        <v>21.25</v>
      </c>
      <c r="Q1711" t="s">
        <v>8325</v>
      </c>
      <c r="R1711" t="s">
        <v>8346</v>
      </c>
      <c r="S1711">
        <v>1409513940</v>
      </c>
      <c r="T1711">
        <v>1405949514</v>
      </c>
      <c r="U1711" s="11">
        <f t="shared" si="131"/>
        <v>41882.818749999999</v>
      </c>
      <c r="V1711" s="11">
        <f t="shared" si="132"/>
        <v>41841.56381944444</v>
      </c>
      <c r="W1711">
        <f t="shared" si="134"/>
        <v>2014</v>
      </c>
    </row>
    <row r="1712" spans="1:23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33"/>
        <v>6.7999999999999996E-3</v>
      </c>
      <c r="P1712" s="6">
        <f t="shared" si="135"/>
        <v>34</v>
      </c>
      <c r="Q1712" t="s">
        <v>8325</v>
      </c>
      <c r="R1712" t="s">
        <v>8346</v>
      </c>
      <c r="S1712">
        <v>1453122000</v>
      </c>
      <c r="T1712">
        <v>1449151888</v>
      </c>
      <c r="U1712" s="11">
        <f t="shared" si="131"/>
        <v>42387.541666666672</v>
      </c>
      <c r="V1712" s="11">
        <f t="shared" si="132"/>
        <v>42341.59129629629</v>
      </c>
      <c r="W1712">
        <f t="shared" si="134"/>
        <v>2015</v>
      </c>
    </row>
    <row r="1713" spans="1:23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33"/>
        <v>0.105</v>
      </c>
      <c r="P1713" s="6">
        <f t="shared" si="135"/>
        <v>525</v>
      </c>
      <c r="Q1713" t="s">
        <v>8325</v>
      </c>
      <c r="R1713" t="s">
        <v>8346</v>
      </c>
      <c r="S1713">
        <v>1409585434</v>
      </c>
      <c r="T1713">
        <v>1406907034</v>
      </c>
      <c r="U1713" s="11">
        <f t="shared" si="131"/>
        <v>41883.646226851852</v>
      </c>
      <c r="V1713" s="11">
        <f t="shared" si="132"/>
        <v>41852.646226851852</v>
      </c>
      <c r="W1713">
        <f t="shared" si="134"/>
        <v>2014</v>
      </c>
    </row>
    <row r="1714" spans="1:23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33"/>
        <v>0</v>
      </c>
      <c r="P1714" s="6">
        <f t="shared" si="135"/>
        <v>0</v>
      </c>
      <c r="Q1714" t="s">
        <v>8325</v>
      </c>
      <c r="R1714" t="s">
        <v>8346</v>
      </c>
      <c r="S1714">
        <v>1435701353</v>
      </c>
      <c r="T1714">
        <v>1430517353</v>
      </c>
      <c r="U1714" s="11">
        <f t="shared" si="131"/>
        <v>42185.913807870369</v>
      </c>
      <c r="V1714" s="11">
        <f t="shared" si="132"/>
        <v>42125.913807870369</v>
      </c>
      <c r="W1714">
        <f t="shared" si="134"/>
        <v>2015</v>
      </c>
    </row>
    <row r="1715" spans="1:23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33"/>
        <v>1.6666666666666666E-2</v>
      </c>
      <c r="P1715" s="6">
        <f t="shared" si="135"/>
        <v>50</v>
      </c>
      <c r="Q1715" t="s">
        <v>8325</v>
      </c>
      <c r="R1715" t="s">
        <v>8346</v>
      </c>
      <c r="S1715">
        <v>1412536412</v>
      </c>
      <c r="T1715">
        <v>1409944412</v>
      </c>
      <c r="U1715" s="11">
        <f t="shared" si="131"/>
        <v>41917.801064814819</v>
      </c>
      <c r="V1715" s="11">
        <f t="shared" si="132"/>
        <v>41887.801064814819</v>
      </c>
      <c r="W1715">
        <f t="shared" si="134"/>
        <v>2014</v>
      </c>
    </row>
    <row r="1716" spans="1:23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33"/>
        <v>7.868E-2</v>
      </c>
      <c r="P1716" s="6">
        <f t="shared" si="135"/>
        <v>115.70588235294117</v>
      </c>
      <c r="Q1716" t="s">
        <v>8325</v>
      </c>
      <c r="R1716" t="s">
        <v>8346</v>
      </c>
      <c r="S1716">
        <v>1430517761</v>
      </c>
      <c r="T1716">
        <v>1427925761</v>
      </c>
      <c r="U1716" s="11">
        <f t="shared" si="131"/>
        <v>42125.918530092589</v>
      </c>
      <c r="V1716" s="11">
        <f t="shared" si="132"/>
        <v>42095.918530092589</v>
      </c>
      <c r="W1716">
        <f t="shared" si="134"/>
        <v>2015</v>
      </c>
    </row>
    <row r="1717" spans="1:23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33"/>
        <v>2.2000000000000001E-3</v>
      </c>
      <c r="P1717" s="6">
        <f t="shared" si="135"/>
        <v>5.5</v>
      </c>
      <c r="Q1717" t="s">
        <v>8325</v>
      </c>
      <c r="R1717" t="s">
        <v>8346</v>
      </c>
      <c r="S1717">
        <v>1427772120</v>
      </c>
      <c r="T1717">
        <v>1425186785</v>
      </c>
      <c r="U1717" s="11">
        <f t="shared" si="131"/>
        <v>42094.140277777777</v>
      </c>
      <c r="V1717" s="11">
        <f t="shared" si="132"/>
        <v>42064.217418981483</v>
      </c>
      <c r="W1717">
        <f t="shared" si="134"/>
        <v>2015</v>
      </c>
    </row>
    <row r="1718" spans="1:23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33"/>
        <v>7.4999999999999997E-2</v>
      </c>
      <c r="P1718" s="6">
        <f t="shared" si="135"/>
        <v>50</v>
      </c>
      <c r="Q1718" t="s">
        <v>8325</v>
      </c>
      <c r="R1718" t="s">
        <v>8346</v>
      </c>
      <c r="S1718">
        <v>1481295099</v>
      </c>
      <c r="T1718">
        <v>1477835499</v>
      </c>
      <c r="U1718" s="11">
        <f t="shared" si="131"/>
        <v>42713.619201388887</v>
      </c>
      <c r="V1718" s="11">
        <f t="shared" si="132"/>
        <v>42673.577534722222</v>
      </c>
      <c r="W1718">
        <f t="shared" si="134"/>
        <v>2016</v>
      </c>
    </row>
    <row r="1719" spans="1:23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33"/>
        <v>0.42725880551301687</v>
      </c>
      <c r="P1719" s="6">
        <f t="shared" si="135"/>
        <v>34.024390243902438</v>
      </c>
      <c r="Q1719" t="s">
        <v>8325</v>
      </c>
      <c r="R1719" t="s">
        <v>8346</v>
      </c>
      <c r="S1719">
        <v>1461211200</v>
      </c>
      <c r="T1719">
        <v>1459467238</v>
      </c>
      <c r="U1719" s="11">
        <f t="shared" si="131"/>
        <v>42481.166666666672</v>
      </c>
      <c r="V1719" s="11">
        <f t="shared" si="132"/>
        <v>42460.98192129629</v>
      </c>
      <c r="W1719">
        <f t="shared" si="134"/>
        <v>2016</v>
      </c>
    </row>
    <row r="1720" spans="1:23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33"/>
        <v>2.142857142857143E-3</v>
      </c>
      <c r="P1720" s="6">
        <f t="shared" si="135"/>
        <v>37.5</v>
      </c>
      <c r="Q1720" t="s">
        <v>8325</v>
      </c>
      <c r="R1720" t="s">
        <v>8346</v>
      </c>
      <c r="S1720">
        <v>1463201940</v>
      </c>
      <c r="T1720">
        <v>1459435149</v>
      </c>
      <c r="U1720" s="11">
        <f t="shared" si="131"/>
        <v>42504.207638888889</v>
      </c>
      <c r="V1720" s="11">
        <f t="shared" si="132"/>
        <v>42460.610520833332</v>
      </c>
      <c r="W1720">
        <f t="shared" si="134"/>
        <v>2016</v>
      </c>
    </row>
    <row r="1721" spans="1:23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33"/>
        <v>8.7500000000000008E-3</v>
      </c>
      <c r="P1721" s="6">
        <f t="shared" si="135"/>
        <v>11.666666666666666</v>
      </c>
      <c r="Q1721" t="s">
        <v>8325</v>
      </c>
      <c r="R1721" t="s">
        <v>8346</v>
      </c>
      <c r="S1721">
        <v>1410958191</v>
      </c>
      <c r="T1721">
        <v>1408366191</v>
      </c>
      <c r="U1721" s="11">
        <f t="shared" si="131"/>
        <v>41899.534618055557</v>
      </c>
      <c r="V1721" s="11">
        <f t="shared" si="132"/>
        <v>41869.534618055557</v>
      </c>
      <c r="W1721">
        <f t="shared" si="134"/>
        <v>2014</v>
      </c>
    </row>
    <row r="1722" spans="1:23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33"/>
        <v>5.6250000000000001E-2</v>
      </c>
      <c r="P1722" s="6">
        <f t="shared" si="135"/>
        <v>28.125</v>
      </c>
      <c r="Q1722" t="s">
        <v>8325</v>
      </c>
      <c r="R1722" t="s">
        <v>8346</v>
      </c>
      <c r="S1722">
        <v>1415562471</v>
      </c>
      <c r="T1722">
        <v>1412966871</v>
      </c>
      <c r="U1722" s="11">
        <f t="shared" si="131"/>
        <v>41952.824895833335</v>
      </c>
      <c r="V1722" s="11">
        <f t="shared" si="132"/>
        <v>41922.783229166671</v>
      </c>
      <c r="W1722">
        <f t="shared" si="134"/>
        <v>2014</v>
      </c>
    </row>
    <row r="1723" spans="1:23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33"/>
        <v>0</v>
      </c>
      <c r="P1723" s="6">
        <f t="shared" si="135"/>
        <v>0</v>
      </c>
      <c r="Q1723" t="s">
        <v>8325</v>
      </c>
      <c r="R1723" t="s">
        <v>8346</v>
      </c>
      <c r="S1723">
        <v>1449831863</v>
      </c>
      <c r="T1723">
        <v>1447239863</v>
      </c>
      <c r="U1723" s="11">
        <f t="shared" si="131"/>
        <v>42349.461377314816</v>
      </c>
      <c r="V1723" s="11">
        <f t="shared" si="132"/>
        <v>42319.461377314816</v>
      </c>
      <c r="W1723">
        <f t="shared" si="134"/>
        <v>2015</v>
      </c>
    </row>
    <row r="1724" spans="1:23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33"/>
        <v>3.4722222222222224E-4</v>
      </c>
      <c r="P1724" s="6">
        <f t="shared" si="135"/>
        <v>1</v>
      </c>
      <c r="Q1724" t="s">
        <v>8325</v>
      </c>
      <c r="R1724" t="s">
        <v>8346</v>
      </c>
      <c r="S1724">
        <v>1459642200</v>
      </c>
      <c r="T1724">
        <v>1456441429</v>
      </c>
      <c r="U1724" s="11">
        <f t="shared" si="131"/>
        <v>42463.006944444445</v>
      </c>
      <c r="V1724" s="11">
        <f t="shared" si="132"/>
        <v>42425.960983796293</v>
      </c>
      <c r="W1724">
        <f t="shared" si="134"/>
        <v>2016</v>
      </c>
    </row>
    <row r="1725" spans="1:23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33"/>
        <v>6.5000000000000002E-2</v>
      </c>
      <c r="P1725" s="6">
        <f t="shared" si="135"/>
        <v>216.66666666666666</v>
      </c>
      <c r="Q1725" t="s">
        <v>8325</v>
      </c>
      <c r="R1725" t="s">
        <v>8346</v>
      </c>
      <c r="S1725">
        <v>1435730400</v>
      </c>
      <c r="T1725">
        <v>1430855315</v>
      </c>
      <c r="U1725" s="11">
        <f t="shared" si="131"/>
        <v>42186.25</v>
      </c>
      <c r="V1725" s="11">
        <f t="shared" si="132"/>
        <v>42129.82540509259</v>
      </c>
      <c r="W1725">
        <f t="shared" si="134"/>
        <v>2015</v>
      </c>
    </row>
    <row r="1726" spans="1:23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33"/>
        <v>5.8333333333333336E-3</v>
      </c>
      <c r="P1726" s="6">
        <f t="shared" si="135"/>
        <v>8.75</v>
      </c>
      <c r="Q1726" t="s">
        <v>8325</v>
      </c>
      <c r="R1726" t="s">
        <v>8346</v>
      </c>
      <c r="S1726">
        <v>1414707762</v>
      </c>
      <c r="T1726">
        <v>1412115762</v>
      </c>
      <c r="U1726" s="11">
        <f t="shared" si="131"/>
        <v>41942.932430555556</v>
      </c>
      <c r="V1726" s="11">
        <f t="shared" si="132"/>
        <v>41912.932430555556</v>
      </c>
      <c r="W1726">
        <f t="shared" si="134"/>
        <v>2014</v>
      </c>
    </row>
    <row r="1727" spans="1:23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33"/>
        <v>0.10181818181818182</v>
      </c>
      <c r="P1727" s="6">
        <f t="shared" si="135"/>
        <v>62.222222222222221</v>
      </c>
      <c r="Q1727" t="s">
        <v>8325</v>
      </c>
      <c r="R1727" t="s">
        <v>8346</v>
      </c>
      <c r="S1727">
        <v>1408922049</v>
      </c>
      <c r="T1727">
        <v>1406330049</v>
      </c>
      <c r="U1727" s="11">
        <f t="shared" si="131"/>
        <v>41875.968159722222</v>
      </c>
      <c r="V1727" s="11">
        <f t="shared" si="132"/>
        <v>41845.968159722222</v>
      </c>
      <c r="W1727">
        <f t="shared" si="134"/>
        <v>2014</v>
      </c>
    </row>
    <row r="1728" spans="1:23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33"/>
        <v>0.33784615384615385</v>
      </c>
      <c r="P1728" s="6">
        <f t="shared" si="135"/>
        <v>137.25</v>
      </c>
      <c r="Q1728" t="s">
        <v>8325</v>
      </c>
      <c r="R1728" t="s">
        <v>8346</v>
      </c>
      <c r="S1728">
        <v>1403906664</v>
      </c>
      <c r="T1728">
        <v>1401401064</v>
      </c>
      <c r="U1728" s="11">
        <f t="shared" si="131"/>
        <v>41817.919722222221</v>
      </c>
      <c r="V1728" s="11">
        <f t="shared" si="132"/>
        <v>41788.919722222221</v>
      </c>
      <c r="W1728">
        <f t="shared" si="134"/>
        <v>2014</v>
      </c>
    </row>
    <row r="1729" spans="1:23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33"/>
        <v>3.3333333333333332E-4</v>
      </c>
      <c r="P1729" s="6">
        <f t="shared" si="135"/>
        <v>1</v>
      </c>
      <c r="Q1729" t="s">
        <v>8325</v>
      </c>
      <c r="R1729" t="s">
        <v>8346</v>
      </c>
      <c r="S1729">
        <v>1428231600</v>
      </c>
      <c r="T1729">
        <v>1423520177</v>
      </c>
      <c r="U1729" s="11">
        <f t="shared" si="131"/>
        <v>42099.458333333328</v>
      </c>
      <c r="V1729" s="11">
        <f t="shared" si="132"/>
        <v>42044.927974537044</v>
      </c>
      <c r="W1729">
        <f t="shared" si="134"/>
        <v>2015</v>
      </c>
    </row>
    <row r="1730" spans="1:23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33"/>
        <v>0.68400000000000005</v>
      </c>
      <c r="P1730" s="6">
        <f t="shared" si="135"/>
        <v>122.14285714285714</v>
      </c>
      <c r="Q1730" t="s">
        <v>8325</v>
      </c>
      <c r="R1730" t="s">
        <v>8346</v>
      </c>
      <c r="S1730">
        <v>1445439674</v>
      </c>
      <c r="T1730">
        <v>1442847674</v>
      </c>
      <c r="U1730" s="11">
        <f t="shared" ref="U1730:U1793" si="136">(((S1730/60)/60)/24)+DATE(1970,1,1)</f>
        <v>42298.625856481478</v>
      </c>
      <c r="V1730" s="11">
        <f t="shared" ref="V1730:V1793" si="137">(((T1730/60)/60)/24)+DATE(1970,1,1)</f>
        <v>42268.625856481478</v>
      </c>
      <c r="W1730">
        <f t="shared" si="134"/>
        <v>2015</v>
      </c>
    </row>
    <row r="1731" spans="1:23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38">E1731/D1731</f>
        <v>0</v>
      </c>
      <c r="P1731" s="6">
        <f t="shared" si="135"/>
        <v>0</v>
      </c>
      <c r="Q1731" t="s">
        <v>8325</v>
      </c>
      <c r="R1731" t="s">
        <v>8346</v>
      </c>
      <c r="S1731">
        <v>1465521306</v>
      </c>
      <c r="T1731">
        <v>1460337306</v>
      </c>
      <c r="U1731" s="11">
        <f t="shared" si="136"/>
        <v>42531.052152777775</v>
      </c>
      <c r="V1731" s="11">
        <f t="shared" si="137"/>
        <v>42471.052152777775</v>
      </c>
      <c r="W1731">
        <f t="shared" ref="W1731:W1794" si="139">YEAR(V1731)</f>
        <v>2016</v>
      </c>
    </row>
    <row r="1732" spans="1:23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38"/>
        <v>0</v>
      </c>
      <c r="P1732" s="6">
        <f t="shared" si="135"/>
        <v>0</v>
      </c>
      <c r="Q1732" t="s">
        <v>8325</v>
      </c>
      <c r="R1732" t="s">
        <v>8346</v>
      </c>
      <c r="S1732">
        <v>1445738783</v>
      </c>
      <c r="T1732">
        <v>1443146783</v>
      </c>
      <c r="U1732" s="11">
        <f t="shared" si="136"/>
        <v>42302.087766203709</v>
      </c>
      <c r="V1732" s="11">
        <f t="shared" si="137"/>
        <v>42272.087766203709</v>
      </c>
      <c r="W1732">
        <f t="shared" si="139"/>
        <v>2015</v>
      </c>
    </row>
    <row r="1733" spans="1:23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38"/>
        <v>0</v>
      </c>
      <c r="P1733" s="6">
        <f t="shared" si="135"/>
        <v>0</v>
      </c>
      <c r="Q1733" t="s">
        <v>8325</v>
      </c>
      <c r="R1733" t="s">
        <v>8346</v>
      </c>
      <c r="S1733">
        <v>1434034800</v>
      </c>
      <c r="T1733">
        <v>1432849552</v>
      </c>
      <c r="U1733" s="11">
        <f t="shared" si="136"/>
        <v>42166.625</v>
      </c>
      <c r="V1733" s="11">
        <f t="shared" si="137"/>
        <v>42152.906851851847</v>
      </c>
      <c r="W1733">
        <f t="shared" si="139"/>
        <v>2015</v>
      </c>
    </row>
    <row r="1734" spans="1:23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38"/>
        <v>0</v>
      </c>
      <c r="P1734" s="6">
        <f t="shared" si="135"/>
        <v>0</v>
      </c>
      <c r="Q1734" t="s">
        <v>8325</v>
      </c>
      <c r="R1734" t="s">
        <v>8346</v>
      </c>
      <c r="S1734">
        <v>1452920400</v>
      </c>
      <c r="T1734">
        <v>1447777481</v>
      </c>
      <c r="U1734" s="11">
        <f t="shared" si="136"/>
        <v>42385.208333333328</v>
      </c>
      <c r="V1734" s="11">
        <f t="shared" si="137"/>
        <v>42325.683807870373</v>
      </c>
      <c r="W1734">
        <f t="shared" si="139"/>
        <v>2015</v>
      </c>
    </row>
    <row r="1735" spans="1:23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38"/>
        <v>0</v>
      </c>
      <c r="P1735" s="6">
        <f t="shared" si="135"/>
        <v>0</v>
      </c>
      <c r="Q1735" t="s">
        <v>8325</v>
      </c>
      <c r="R1735" t="s">
        <v>8346</v>
      </c>
      <c r="S1735">
        <v>1473802200</v>
      </c>
      <c r="T1735">
        <v>1472746374</v>
      </c>
      <c r="U1735" s="11">
        <f t="shared" si="136"/>
        <v>42626.895833333328</v>
      </c>
      <c r="V1735" s="11">
        <f t="shared" si="137"/>
        <v>42614.675625000003</v>
      </c>
      <c r="W1735">
        <f t="shared" si="139"/>
        <v>2016</v>
      </c>
    </row>
    <row r="1736" spans="1:23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38"/>
        <v>2.2222222222222223E-4</v>
      </c>
      <c r="P1736" s="6">
        <f t="shared" si="135"/>
        <v>1</v>
      </c>
      <c r="Q1736" t="s">
        <v>8325</v>
      </c>
      <c r="R1736" t="s">
        <v>8346</v>
      </c>
      <c r="S1736">
        <v>1431046356</v>
      </c>
      <c r="T1736">
        <v>1428454356</v>
      </c>
      <c r="U1736" s="11">
        <f t="shared" si="136"/>
        <v>42132.036527777775</v>
      </c>
      <c r="V1736" s="11">
        <f t="shared" si="137"/>
        <v>42102.036527777775</v>
      </c>
      <c r="W1736">
        <f t="shared" si="139"/>
        <v>2015</v>
      </c>
    </row>
    <row r="1737" spans="1:23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38"/>
        <v>0.11</v>
      </c>
      <c r="P1737" s="6">
        <f t="shared" si="135"/>
        <v>55</v>
      </c>
      <c r="Q1737" t="s">
        <v>8325</v>
      </c>
      <c r="R1737" t="s">
        <v>8346</v>
      </c>
      <c r="S1737">
        <v>1470598345</v>
      </c>
      <c r="T1737">
        <v>1468006345</v>
      </c>
      <c r="U1737" s="11">
        <f t="shared" si="136"/>
        <v>42589.814178240747</v>
      </c>
      <c r="V1737" s="11">
        <f t="shared" si="137"/>
        <v>42559.814178240747</v>
      </c>
      <c r="W1737">
        <f t="shared" si="139"/>
        <v>2016</v>
      </c>
    </row>
    <row r="1738" spans="1:23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38"/>
        <v>7.3333333333333332E-3</v>
      </c>
      <c r="P1738" s="6">
        <f t="shared" si="135"/>
        <v>22</v>
      </c>
      <c r="Q1738" t="s">
        <v>8325</v>
      </c>
      <c r="R1738" t="s">
        <v>8346</v>
      </c>
      <c r="S1738">
        <v>1447018833</v>
      </c>
      <c r="T1738">
        <v>1444423233</v>
      </c>
      <c r="U1738" s="11">
        <f t="shared" si="136"/>
        <v>42316.90315972222</v>
      </c>
      <c r="V1738" s="11">
        <f t="shared" si="137"/>
        <v>42286.861493055556</v>
      </c>
      <c r="W1738">
        <f t="shared" si="139"/>
        <v>2015</v>
      </c>
    </row>
    <row r="1739" spans="1:23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38"/>
        <v>0.21249999999999999</v>
      </c>
      <c r="P1739" s="6">
        <f t="shared" si="135"/>
        <v>56.666666666666664</v>
      </c>
      <c r="Q1739" t="s">
        <v>8325</v>
      </c>
      <c r="R1739" t="s">
        <v>8346</v>
      </c>
      <c r="S1739">
        <v>1437432392</v>
      </c>
      <c r="T1739">
        <v>1434840392</v>
      </c>
      <c r="U1739" s="11">
        <f t="shared" si="136"/>
        <v>42205.948981481488</v>
      </c>
      <c r="V1739" s="11">
        <f t="shared" si="137"/>
        <v>42175.948981481488</v>
      </c>
      <c r="W1739">
        <f t="shared" si="139"/>
        <v>2015</v>
      </c>
    </row>
    <row r="1740" spans="1:23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38"/>
        <v>4.0000000000000001E-3</v>
      </c>
      <c r="P1740" s="6">
        <f t="shared" si="135"/>
        <v>20</v>
      </c>
      <c r="Q1740" t="s">
        <v>8325</v>
      </c>
      <c r="R1740" t="s">
        <v>8346</v>
      </c>
      <c r="S1740">
        <v>1412283542</v>
      </c>
      <c r="T1740">
        <v>1409691542</v>
      </c>
      <c r="U1740" s="11">
        <f t="shared" si="136"/>
        <v>41914.874328703707</v>
      </c>
      <c r="V1740" s="11">
        <f t="shared" si="137"/>
        <v>41884.874328703707</v>
      </c>
      <c r="W1740">
        <f t="shared" si="139"/>
        <v>2014</v>
      </c>
    </row>
    <row r="1741" spans="1:23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38"/>
        <v>1E-3</v>
      </c>
      <c r="P1741" s="6">
        <f t="shared" si="135"/>
        <v>1</v>
      </c>
      <c r="Q1741" t="s">
        <v>8325</v>
      </c>
      <c r="R1741" t="s">
        <v>8346</v>
      </c>
      <c r="S1741">
        <v>1462391932</v>
      </c>
      <c r="T1741">
        <v>1457297932</v>
      </c>
      <c r="U1741" s="11">
        <f t="shared" si="136"/>
        <v>42494.832546296297</v>
      </c>
      <c r="V1741" s="11">
        <f t="shared" si="137"/>
        <v>42435.874212962968</v>
      </c>
      <c r="W1741">
        <f t="shared" si="139"/>
        <v>2016</v>
      </c>
    </row>
    <row r="1742" spans="1:23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38"/>
        <v>0</v>
      </c>
      <c r="P1742" s="6">
        <f t="shared" si="135"/>
        <v>0</v>
      </c>
      <c r="Q1742" t="s">
        <v>8325</v>
      </c>
      <c r="R1742" t="s">
        <v>8346</v>
      </c>
      <c r="S1742">
        <v>1437075422</v>
      </c>
      <c r="T1742">
        <v>1434483422</v>
      </c>
      <c r="U1742" s="11">
        <f t="shared" si="136"/>
        <v>42201.817384259266</v>
      </c>
      <c r="V1742" s="11">
        <f t="shared" si="137"/>
        <v>42171.817384259266</v>
      </c>
      <c r="W1742">
        <f t="shared" si="139"/>
        <v>2015</v>
      </c>
    </row>
    <row r="1743" spans="1:23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38"/>
        <v>1.1083333333333334</v>
      </c>
      <c r="P1743" s="6">
        <f t="shared" si="135"/>
        <v>25.576923076923077</v>
      </c>
      <c r="Q1743" t="s">
        <v>8338</v>
      </c>
      <c r="R1743" t="s">
        <v>8339</v>
      </c>
      <c r="S1743">
        <v>1433948671</v>
      </c>
      <c r="T1743">
        <v>1430060671</v>
      </c>
      <c r="U1743" s="11">
        <f t="shared" si="136"/>
        <v>42165.628136574072</v>
      </c>
      <c r="V1743" s="11">
        <f t="shared" si="137"/>
        <v>42120.628136574072</v>
      </c>
      <c r="W1743">
        <f t="shared" si="139"/>
        <v>2015</v>
      </c>
    </row>
    <row r="1744" spans="1:23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38"/>
        <v>1.0874999999999999</v>
      </c>
      <c r="P1744" s="6">
        <f t="shared" si="135"/>
        <v>63.970588235294116</v>
      </c>
      <c r="Q1744" t="s">
        <v>8338</v>
      </c>
      <c r="R1744" t="s">
        <v>8339</v>
      </c>
      <c r="S1744">
        <v>1483822800</v>
      </c>
      <c r="T1744">
        <v>1481058170</v>
      </c>
      <c r="U1744" s="11">
        <f t="shared" si="136"/>
        <v>42742.875</v>
      </c>
      <c r="V1744" s="11">
        <f t="shared" si="137"/>
        <v>42710.876967592587</v>
      </c>
      <c r="W1744">
        <f t="shared" si="139"/>
        <v>2016</v>
      </c>
    </row>
    <row r="1745" spans="1:23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38"/>
        <v>1.0041666666666667</v>
      </c>
      <c r="P1745" s="6">
        <f t="shared" si="135"/>
        <v>89.925373134328353</v>
      </c>
      <c r="Q1745" t="s">
        <v>8338</v>
      </c>
      <c r="R1745" t="s">
        <v>8339</v>
      </c>
      <c r="S1745">
        <v>1472270340</v>
      </c>
      <c r="T1745">
        <v>1470348775</v>
      </c>
      <c r="U1745" s="11">
        <f t="shared" si="136"/>
        <v>42609.165972222225</v>
      </c>
      <c r="V1745" s="11">
        <f t="shared" si="137"/>
        <v>42586.925636574073</v>
      </c>
      <c r="W1745">
        <f t="shared" si="139"/>
        <v>2016</v>
      </c>
    </row>
    <row r="1746" spans="1:23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38"/>
        <v>1.1845454545454546</v>
      </c>
      <c r="P1746" s="6">
        <f t="shared" si="135"/>
        <v>93.071428571428569</v>
      </c>
      <c r="Q1746" t="s">
        <v>8338</v>
      </c>
      <c r="R1746" t="s">
        <v>8339</v>
      </c>
      <c r="S1746">
        <v>1425821477</v>
      </c>
      <c r="T1746">
        <v>1421937077</v>
      </c>
      <c r="U1746" s="11">
        <f t="shared" si="136"/>
        <v>42071.563391203701</v>
      </c>
      <c r="V1746" s="11">
        <f t="shared" si="137"/>
        <v>42026.605057870373</v>
      </c>
      <c r="W1746">
        <f t="shared" si="139"/>
        <v>2015</v>
      </c>
    </row>
    <row r="1747" spans="1:23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38"/>
        <v>1.1401428571428571</v>
      </c>
      <c r="P1747" s="6">
        <f t="shared" ref="P1747:P1810" si="140">IFERROR(E1747/L1747,0)</f>
        <v>89.674157303370791</v>
      </c>
      <c r="Q1747" t="s">
        <v>8338</v>
      </c>
      <c r="R1747" t="s">
        <v>8339</v>
      </c>
      <c r="S1747">
        <v>1482372000</v>
      </c>
      <c r="T1747">
        <v>1479276838</v>
      </c>
      <c r="U1747" s="11">
        <f t="shared" si="136"/>
        <v>42726.083333333328</v>
      </c>
      <c r="V1747" s="11">
        <f t="shared" si="137"/>
        <v>42690.259699074071</v>
      </c>
      <c r="W1747">
        <f t="shared" si="139"/>
        <v>2016</v>
      </c>
    </row>
    <row r="1748" spans="1:23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38"/>
        <v>1.4810000000000001</v>
      </c>
      <c r="P1748" s="6">
        <f t="shared" si="140"/>
        <v>207.61682242990653</v>
      </c>
      <c r="Q1748" t="s">
        <v>8338</v>
      </c>
      <c r="R1748" t="s">
        <v>8339</v>
      </c>
      <c r="S1748">
        <v>1479952800</v>
      </c>
      <c r="T1748">
        <v>1477368867</v>
      </c>
      <c r="U1748" s="11">
        <f t="shared" si="136"/>
        <v>42698.083333333328</v>
      </c>
      <c r="V1748" s="11">
        <f t="shared" si="137"/>
        <v>42668.176701388889</v>
      </c>
      <c r="W1748">
        <f t="shared" si="139"/>
        <v>2016</v>
      </c>
    </row>
    <row r="1749" spans="1:23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38"/>
        <v>1.0495555555555556</v>
      </c>
      <c r="P1749" s="6">
        <f t="shared" si="140"/>
        <v>59.408805031446541</v>
      </c>
      <c r="Q1749" t="s">
        <v>8338</v>
      </c>
      <c r="R1749" t="s">
        <v>8339</v>
      </c>
      <c r="S1749">
        <v>1447426800</v>
      </c>
      <c r="T1749">
        <v>1444904830</v>
      </c>
      <c r="U1749" s="11">
        <f t="shared" si="136"/>
        <v>42321.625</v>
      </c>
      <c r="V1749" s="11">
        <f t="shared" si="137"/>
        <v>42292.435532407413</v>
      </c>
      <c r="W1749">
        <f t="shared" si="139"/>
        <v>2015</v>
      </c>
    </row>
    <row r="1750" spans="1:23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38"/>
        <v>1.29948</v>
      </c>
      <c r="P1750" s="6">
        <f t="shared" si="140"/>
        <v>358.97237569060775</v>
      </c>
      <c r="Q1750" t="s">
        <v>8338</v>
      </c>
      <c r="R1750" t="s">
        <v>8339</v>
      </c>
      <c r="S1750">
        <v>1441234143</v>
      </c>
      <c r="T1750">
        <v>1438642143</v>
      </c>
      <c r="U1750" s="11">
        <f t="shared" si="136"/>
        <v>42249.950729166667</v>
      </c>
      <c r="V1750" s="11">
        <f t="shared" si="137"/>
        <v>42219.950729166667</v>
      </c>
      <c r="W1750">
        <f t="shared" si="139"/>
        <v>2015</v>
      </c>
    </row>
    <row r="1751" spans="1:23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38"/>
        <v>1.2348756218905472</v>
      </c>
      <c r="P1751" s="6">
        <f t="shared" si="140"/>
        <v>94.736641221374043</v>
      </c>
      <c r="Q1751" t="s">
        <v>8338</v>
      </c>
      <c r="R1751" t="s">
        <v>8339</v>
      </c>
      <c r="S1751">
        <v>1488394800</v>
      </c>
      <c r="T1751">
        <v>1485213921</v>
      </c>
      <c r="U1751" s="11">
        <f t="shared" si="136"/>
        <v>42795.791666666672</v>
      </c>
      <c r="V1751" s="11">
        <f t="shared" si="137"/>
        <v>42758.975937499999</v>
      </c>
      <c r="W1751">
        <f t="shared" si="139"/>
        <v>2017</v>
      </c>
    </row>
    <row r="1752" spans="1:23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38"/>
        <v>2.0162</v>
      </c>
      <c r="P1752" s="6">
        <f t="shared" si="140"/>
        <v>80.647999999999996</v>
      </c>
      <c r="Q1752" t="s">
        <v>8338</v>
      </c>
      <c r="R1752" t="s">
        <v>8339</v>
      </c>
      <c r="S1752">
        <v>1461096304</v>
      </c>
      <c r="T1752">
        <v>1458936304</v>
      </c>
      <c r="U1752" s="11">
        <f t="shared" si="136"/>
        <v>42479.836851851855</v>
      </c>
      <c r="V1752" s="11">
        <f t="shared" si="137"/>
        <v>42454.836851851855</v>
      </c>
      <c r="W1752">
        <f t="shared" si="139"/>
        <v>2016</v>
      </c>
    </row>
    <row r="1753" spans="1:23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38"/>
        <v>1.0289999999999999</v>
      </c>
      <c r="P1753" s="6">
        <f t="shared" si="140"/>
        <v>168.68852459016392</v>
      </c>
      <c r="Q1753" t="s">
        <v>8338</v>
      </c>
      <c r="R1753" t="s">
        <v>8339</v>
      </c>
      <c r="S1753">
        <v>1426787123</v>
      </c>
      <c r="T1753">
        <v>1424198723</v>
      </c>
      <c r="U1753" s="11">
        <f t="shared" si="136"/>
        <v>42082.739849537036</v>
      </c>
      <c r="V1753" s="11">
        <f t="shared" si="137"/>
        <v>42052.7815162037</v>
      </c>
      <c r="W1753">
        <f t="shared" si="139"/>
        <v>2015</v>
      </c>
    </row>
    <row r="1754" spans="1:23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38"/>
        <v>2.6016666666666666</v>
      </c>
      <c r="P1754" s="6">
        <f t="shared" si="140"/>
        <v>34.68888888888889</v>
      </c>
      <c r="Q1754" t="s">
        <v>8338</v>
      </c>
      <c r="R1754" t="s">
        <v>8339</v>
      </c>
      <c r="S1754">
        <v>1476425082</v>
      </c>
      <c r="T1754">
        <v>1473833082</v>
      </c>
      <c r="U1754" s="11">
        <f t="shared" si="136"/>
        <v>42657.253263888888</v>
      </c>
      <c r="V1754" s="11">
        <f t="shared" si="137"/>
        <v>42627.253263888888</v>
      </c>
      <c r="W1754">
        <f t="shared" si="139"/>
        <v>2016</v>
      </c>
    </row>
    <row r="1755" spans="1:23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38"/>
        <v>1.08</v>
      </c>
      <c r="P1755" s="6">
        <f t="shared" si="140"/>
        <v>462.85714285714283</v>
      </c>
      <c r="Q1755" t="s">
        <v>8338</v>
      </c>
      <c r="R1755" t="s">
        <v>8339</v>
      </c>
      <c r="S1755">
        <v>1458579568</v>
      </c>
      <c r="T1755">
        <v>1455991168</v>
      </c>
      <c r="U1755" s="11">
        <f t="shared" si="136"/>
        <v>42450.707962962959</v>
      </c>
      <c r="V1755" s="11">
        <f t="shared" si="137"/>
        <v>42420.74962962963</v>
      </c>
      <c r="W1755">
        <f t="shared" si="139"/>
        <v>2016</v>
      </c>
    </row>
    <row r="1756" spans="1:23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38"/>
        <v>1.1052941176470588</v>
      </c>
      <c r="P1756" s="6">
        <f t="shared" si="140"/>
        <v>104.38888888888889</v>
      </c>
      <c r="Q1756" t="s">
        <v>8338</v>
      </c>
      <c r="R1756" t="s">
        <v>8339</v>
      </c>
      <c r="S1756">
        <v>1428091353</v>
      </c>
      <c r="T1756">
        <v>1425502953</v>
      </c>
      <c r="U1756" s="11">
        <f t="shared" si="136"/>
        <v>42097.835104166668</v>
      </c>
      <c r="V1756" s="11">
        <f t="shared" si="137"/>
        <v>42067.876770833333</v>
      </c>
      <c r="W1756">
        <f t="shared" si="139"/>
        <v>2015</v>
      </c>
    </row>
    <row r="1757" spans="1:23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38"/>
        <v>1.2</v>
      </c>
      <c r="P1757" s="6">
        <f t="shared" si="140"/>
        <v>7.5</v>
      </c>
      <c r="Q1757" t="s">
        <v>8338</v>
      </c>
      <c r="R1757" t="s">
        <v>8339</v>
      </c>
      <c r="S1757">
        <v>1444071361</v>
      </c>
      <c r="T1757">
        <v>1441479361</v>
      </c>
      <c r="U1757" s="11">
        <f t="shared" si="136"/>
        <v>42282.788900462961</v>
      </c>
      <c r="V1757" s="11">
        <f t="shared" si="137"/>
        <v>42252.788900462961</v>
      </c>
      <c r="W1757">
        <f t="shared" si="139"/>
        <v>2015</v>
      </c>
    </row>
    <row r="1758" spans="1:23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38"/>
        <v>1.0282909090909091</v>
      </c>
      <c r="P1758" s="6">
        <f t="shared" si="140"/>
        <v>47.13</v>
      </c>
      <c r="Q1758" t="s">
        <v>8338</v>
      </c>
      <c r="R1758" t="s">
        <v>8339</v>
      </c>
      <c r="S1758">
        <v>1472443269</v>
      </c>
      <c r="T1758">
        <v>1468987269</v>
      </c>
      <c r="U1758" s="11">
        <f t="shared" si="136"/>
        <v>42611.167465277773</v>
      </c>
      <c r="V1758" s="11">
        <f t="shared" si="137"/>
        <v>42571.167465277773</v>
      </c>
      <c r="W1758">
        <f t="shared" si="139"/>
        <v>2016</v>
      </c>
    </row>
    <row r="1759" spans="1:23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38"/>
        <v>1.1599999999999999</v>
      </c>
      <c r="P1759" s="6">
        <f t="shared" si="140"/>
        <v>414.28571428571428</v>
      </c>
      <c r="Q1759" t="s">
        <v>8338</v>
      </c>
      <c r="R1759" t="s">
        <v>8339</v>
      </c>
      <c r="S1759">
        <v>1485631740</v>
      </c>
      <c r="T1759">
        <v>1483041083</v>
      </c>
      <c r="U1759" s="11">
        <f t="shared" si="136"/>
        <v>42763.811805555553</v>
      </c>
      <c r="V1759" s="11">
        <f t="shared" si="137"/>
        <v>42733.827349537038</v>
      </c>
      <c r="W1759">
        <f t="shared" si="139"/>
        <v>2016</v>
      </c>
    </row>
    <row r="1760" spans="1:23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38"/>
        <v>1.147</v>
      </c>
      <c r="P1760" s="6">
        <f t="shared" si="140"/>
        <v>42.481481481481481</v>
      </c>
      <c r="Q1760" t="s">
        <v>8338</v>
      </c>
      <c r="R1760" t="s">
        <v>8339</v>
      </c>
      <c r="S1760">
        <v>1468536992</v>
      </c>
      <c r="T1760">
        <v>1463352992</v>
      </c>
      <c r="U1760" s="11">
        <f t="shared" si="136"/>
        <v>42565.955925925926</v>
      </c>
      <c r="V1760" s="11">
        <f t="shared" si="137"/>
        <v>42505.955925925926</v>
      </c>
      <c r="W1760">
        <f t="shared" si="139"/>
        <v>2016</v>
      </c>
    </row>
    <row r="1761" spans="1:23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38"/>
        <v>1.0660000000000001</v>
      </c>
      <c r="P1761" s="6">
        <f t="shared" si="140"/>
        <v>108.77551020408163</v>
      </c>
      <c r="Q1761" t="s">
        <v>8338</v>
      </c>
      <c r="R1761" t="s">
        <v>8339</v>
      </c>
      <c r="S1761">
        <v>1427309629</v>
      </c>
      <c r="T1761">
        <v>1425585229</v>
      </c>
      <c r="U1761" s="11">
        <f t="shared" si="136"/>
        <v>42088.787372685183</v>
      </c>
      <c r="V1761" s="11">
        <f t="shared" si="137"/>
        <v>42068.829039351855</v>
      </c>
      <c r="W1761">
        <f t="shared" si="139"/>
        <v>2015</v>
      </c>
    </row>
    <row r="1762" spans="1:23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38"/>
        <v>1.6544000000000001</v>
      </c>
      <c r="P1762" s="6">
        <f t="shared" si="140"/>
        <v>81.098039215686271</v>
      </c>
      <c r="Q1762" t="s">
        <v>8338</v>
      </c>
      <c r="R1762" t="s">
        <v>8339</v>
      </c>
      <c r="S1762">
        <v>1456416513</v>
      </c>
      <c r="T1762">
        <v>1454688513</v>
      </c>
      <c r="U1762" s="11">
        <f t="shared" si="136"/>
        <v>42425.67260416667</v>
      </c>
      <c r="V1762" s="11">
        <f t="shared" si="137"/>
        <v>42405.67260416667</v>
      </c>
      <c r="W1762">
        <f t="shared" si="139"/>
        <v>2016</v>
      </c>
    </row>
    <row r="1763" spans="1:23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38"/>
        <v>1.55</v>
      </c>
      <c r="P1763" s="6">
        <f t="shared" si="140"/>
        <v>51.666666666666664</v>
      </c>
      <c r="Q1763" t="s">
        <v>8338</v>
      </c>
      <c r="R1763" t="s">
        <v>8339</v>
      </c>
      <c r="S1763">
        <v>1442065060</v>
      </c>
      <c r="T1763">
        <v>1437745060</v>
      </c>
      <c r="U1763" s="11">
        <f t="shared" si="136"/>
        <v>42259.567824074074</v>
      </c>
      <c r="V1763" s="11">
        <f t="shared" si="137"/>
        <v>42209.567824074074</v>
      </c>
      <c r="W1763">
        <f t="shared" si="139"/>
        <v>2015</v>
      </c>
    </row>
    <row r="1764" spans="1:23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38"/>
        <v>8.85</v>
      </c>
      <c r="P1764" s="6">
        <f t="shared" si="140"/>
        <v>35.4</v>
      </c>
      <c r="Q1764" t="s">
        <v>8338</v>
      </c>
      <c r="R1764" t="s">
        <v>8339</v>
      </c>
      <c r="S1764">
        <v>1457739245</v>
      </c>
      <c r="T1764">
        <v>1455147245</v>
      </c>
      <c r="U1764" s="11">
        <f t="shared" si="136"/>
        <v>42440.982002314813</v>
      </c>
      <c r="V1764" s="11">
        <f t="shared" si="137"/>
        <v>42410.982002314813</v>
      </c>
      <c r="W1764">
        <f t="shared" si="139"/>
        <v>2016</v>
      </c>
    </row>
    <row r="1765" spans="1:23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38"/>
        <v>1.0190833333333333</v>
      </c>
      <c r="P1765" s="6">
        <f t="shared" si="140"/>
        <v>103.63559322033899</v>
      </c>
      <c r="Q1765" t="s">
        <v>8338</v>
      </c>
      <c r="R1765" t="s">
        <v>8339</v>
      </c>
      <c r="S1765">
        <v>1477255840</v>
      </c>
      <c r="T1765">
        <v>1474663840</v>
      </c>
      <c r="U1765" s="11">
        <f t="shared" si="136"/>
        <v>42666.868518518517</v>
      </c>
      <c r="V1765" s="11">
        <f t="shared" si="137"/>
        <v>42636.868518518517</v>
      </c>
      <c r="W1765">
        <f t="shared" si="139"/>
        <v>2016</v>
      </c>
    </row>
    <row r="1766" spans="1:23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38"/>
        <v>0.19600000000000001</v>
      </c>
      <c r="P1766" s="6">
        <f t="shared" si="140"/>
        <v>55.282051282051285</v>
      </c>
      <c r="Q1766" t="s">
        <v>8338</v>
      </c>
      <c r="R1766" t="s">
        <v>8339</v>
      </c>
      <c r="S1766">
        <v>1407065979</v>
      </c>
      <c r="T1766">
        <v>1404560379</v>
      </c>
      <c r="U1766" s="11">
        <f t="shared" si="136"/>
        <v>41854.485868055555</v>
      </c>
      <c r="V1766" s="11">
        <f t="shared" si="137"/>
        <v>41825.485868055555</v>
      </c>
      <c r="W1766">
        <f t="shared" si="139"/>
        <v>2014</v>
      </c>
    </row>
    <row r="1767" spans="1:23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38"/>
        <v>0.59467839999999994</v>
      </c>
      <c r="P1767" s="6">
        <f t="shared" si="140"/>
        <v>72.16970873786407</v>
      </c>
      <c r="Q1767" t="s">
        <v>8338</v>
      </c>
      <c r="R1767" t="s">
        <v>8339</v>
      </c>
      <c r="S1767">
        <v>1407972712</v>
      </c>
      <c r="T1767">
        <v>1405380712</v>
      </c>
      <c r="U1767" s="11">
        <f t="shared" si="136"/>
        <v>41864.980462962965</v>
      </c>
      <c r="V1767" s="11">
        <f t="shared" si="137"/>
        <v>41834.980462962965</v>
      </c>
      <c r="W1767">
        <f t="shared" si="139"/>
        <v>2014</v>
      </c>
    </row>
    <row r="1768" spans="1:23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38"/>
        <v>0</v>
      </c>
      <c r="P1768" s="6">
        <f t="shared" si="140"/>
        <v>0</v>
      </c>
      <c r="Q1768" t="s">
        <v>8338</v>
      </c>
      <c r="R1768" t="s">
        <v>8339</v>
      </c>
      <c r="S1768">
        <v>1408999088</v>
      </c>
      <c r="T1768">
        <v>1407184688</v>
      </c>
      <c r="U1768" s="11">
        <f t="shared" si="136"/>
        <v>41876.859814814816</v>
      </c>
      <c r="V1768" s="11">
        <f t="shared" si="137"/>
        <v>41855.859814814816</v>
      </c>
      <c r="W1768">
        <f t="shared" si="139"/>
        <v>2014</v>
      </c>
    </row>
    <row r="1769" spans="1:23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38"/>
        <v>0.4572</v>
      </c>
      <c r="P1769" s="6">
        <f t="shared" si="140"/>
        <v>58.615384615384613</v>
      </c>
      <c r="Q1769" t="s">
        <v>8338</v>
      </c>
      <c r="R1769" t="s">
        <v>8339</v>
      </c>
      <c r="S1769">
        <v>1407080884</v>
      </c>
      <c r="T1769">
        <v>1404488884</v>
      </c>
      <c r="U1769" s="11">
        <f t="shared" si="136"/>
        <v>41854.658379629633</v>
      </c>
      <c r="V1769" s="11">
        <f t="shared" si="137"/>
        <v>41824.658379629633</v>
      </c>
      <c r="W1769">
        <f t="shared" si="139"/>
        <v>2014</v>
      </c>
    </row>
    <row r="1770" spans="1:23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38"/>
        <v>3.7400000000000003E-2</v>
      </c>
      <c r="P1770" s="6">
        <f t="shared" si="140"/>
        <v>12.466666666666667</v>
      </c>
      <c r="Q1770" t="s">
        <v>8338</v>
      </c>
      <c r="R1770" t="s">
        <v>8339</v>
      </c>
      <c r="S1770">
        <v>1411824444</v>
      </c>
      <c r="T1770">
        <v>1406640444</v>
      </c>
      <c r="U1770" s="11">
        <f t="shared" si="136"/>
        <v>41909.560694444444</v>
      </c>
      <c r="V1770" s="11">
        <f t="shared" si="137"/>
        <v>41849.560694444444</v>
      </c>
      <c r="W1770">
        <f t="shared" si="139"/>
        <v>2014</v>
      </c>
    </row>
    <row r="1771" spans="1:23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38"/>
        <v>2.7025E-2</v>
      </c>
      <c r="P1771" s="6">
        <f t="shared" si="140"/>
        <v>49.136363636363633</v>
      </c>
      <c r="Q1771" t="s">
        <v>8338</v>
      </c>
      <c r="R1771" t="s">
        <v>8339</v>
      </c>
      <c r="S1771">
        <v>1421177959</v>
      </c>
      <c r="T1771">
        <v>1418585959</v>
      </c>
      <c r="U1771" s="11">
        <f t="shared" si="136"/>
        <v>42017.818969907406</v>
      </c>
      <c r="V1771" s="11">
        <f t="shared" si="137"/>
        <v>41987.818969907406</v>
      </c>
      <c r="W1771">
        <f t="shared" si="139"/>
        <v>2014</v>
      </c>
    </row>
    <row r="1772" spans="1:23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38"/>
        <v>0.56514285714285717</v>
      </c>
      <c r="P1772" s="6">
        <f t="shared" si="140"/>
        <v>150.5</v>
      </c>
      <c r="Q1772" t="s">
        <v>8338</v>
      </c>
      <c r="R1772" t="s">
        <v>8339</v>
      </c>
      <c r="S1772">
        <v>1413312194</v>
      </c>
      <c r="T1772">
        <v>1410288194</v>
      </c>
      <c r="U1772" s="11">
        <f t="shared" si="136"/>
        <v>41926.780023148152</v>
      </c>
      <c r="V1772" s="11">
        <f t="shared" si="137"/>
        <v>41891.780023148152</v>
      </c>
      <c r="W1772">
        <f t="shared" si="139"/>
        <v>2014</v>
      </c>
    </row>
    <row r="1773" spans="1:23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38"/>
        <v>0.21309523809523809</v>
      </c>
      <c r="P1773" s="6">
        <f t="shared" si="140"/>
        <v>35.799999999999997</v>
      </c>
      <c r="Q1773" t="s">
        <v>8338</v>
      </c>
      <c r="R1773" t="s">
        <v>8339</v>
      </c>
      <c r="S1773">
        <v>1414107040</v>
      </c>
      <c r="T1773">
        <v>1411515040</v>
      </c>
      <c r="U1773" s="11">
        <f t="shared" si="136"/>
        <v>41935.979629629634</v>
      </c>
      <c r="V1773" s="11">
        <f t="shared" si="137"/>
        <v>41905.979629629634</v>
      </c>
      <c r="W1773">
        <f t="shared" si="139"/>
        <v>2014</v>
      </c>
    </row>
    <row r="1774" spans="1:23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38"/>
        <v>0.156</v>
      </c>
      <c r="P1774" s="6">
        <f t="shared" si="140"/>
        <v>45.157894736842103</v>
      </c>
      <c r="Q1774" t="s">
        <v>8338</v>
      </c>
      <c r="R1774" t="s">
        <v>8339</v>
      </c>
      <c r="S1774">
        <v>1404666836</v>
      </c>
      <c r="T1774">
        <v>1399482836</v>
      </c>
      <c r="U1774" s="11">
        <f t="shared" si="136"/>
        <v>41826.718009259261</v>
      </c>
      <c r="V1774" s="11">
        <f t="shared" si="137"/>
        <v>41766.718009259261</v>
      </c>
      <c r="W1774">
        <f t="shared" si="139"/>
        <v>2014</v>
      </c>
    </row>
    <row r="1775" spans="1:23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38"/>
        <v>6.2566666666666673E-2</v>
      </c>
      <c r="P1775" s="6">
        <f t="shared" si="140"/>
        <v>98.78947368421052</v>
      </c>
      <c r="Q1775" t="s">
        <v>8338</v>
      </c>
      <c r="R1775" t="s">
        <v>8339</v>
      </c>
      <c r="S1775">
        <v>1421691298</v>
      </c>
      <c r="T1775">
        <v>1417803298</v>
      </c>
      <c r="U1775" s="11">
        <f t="shared" si="136"/>
        <v>42023.760393518518</v>
      </c>
      <c r="V1775" s="11">
        <f t="shared" si="137"/>
        <v>41978.760393518518</v>
      </c>
      <c r="W1775">
        <f t="shared" si="139"/>
        <v>2014</v>
      </c>
    </row>
    <row r="1776" spans="1:23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38"/>
        <v>0.4592</v>
      </c>
      <c r="P1776" s="6">
        <f t="shared" si="140"/>
        <v>88.307692307692307</v>
      </c>
      <c r="Q1776" t="s">
        <v>8338</v>
      </c>
      <c r="R1776" t="s">
        <v>8339</v>
      </c>
      <c r="S1776">
        <v>1417273140</v>
      </c>
      <c r="T1776">
        <v>1413609292</v>
      </c>
      <c r="U1776" s="11">
        <f t="shared" si="136"/>
        <v>41972.624305555553</v>
      </c>
      <c r="V1776" s="11">
        <f t="shared" si="137"/>
        <v>41930.218657407408</v>
      </c>
      <c r="W1776">
        <f t="shared" si="139"/>
        <v>2014</v>
      </c>
    </row>
    <row r="1777" spans="1:23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38"/>
        <v>0.65101538461538466</v>
      </c>
      <c r="P1777" s="6">
        <f t="shared" si="140"/>
        <v>170.62903225806451</v>
      </c>
      <c r="Q1777" t="s">
        <v>8338</v>
      </c>
      <c r="R1777" t="s">
        <v>8339</v>
      </c>
      <c r="S1777">
        <v>1414193160</v>
      </c>
      <c r="T1777">
        <v>1410305160</v>
      </c>
      <c r="U1777" s="11">
        <f t="shared" si="136"/>
        <v>41936.976388888892</v>
      </c>
      <c r="V1777" s="11">
        <f t="shared" si="137"/>
        <v>41891.976388888892</v>
      </c>
      <c r="W1777">
        <f t="shared" si="139"/>
        <v>2014</v>
      </c>
    </row>
    <row r="1778" spans="1:23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38"/>
        <v>6.7000000000000004E-2</v>
      </c>
      <c r="P1778" s="6">
        <f t="shared" si="140"/>
        <v>83.75</v>
      </c>
      <c r="Q1778" t="s">
        <v>8338</v>
      </c>
      <c r="R1778" t="s">
        <v>8339</v>
      </c>
      <c r="S1778">
        <v>1414623471</v>
      </c>
      <c r="T1778">
        <v>1411513071</v>
      </c>
      <c r="U1778" s="11">
        <f t="shared" si="136"/>
        <v>41941.95684027778</v>
      </c>
      <c r="V1778" s="11">
        <f t="shared" si="137"/>
        <v>41905.95684027778</v>
      </c>
      <c r="W1778">
        <f t="shared" si="139"/>
        <v>2014</v>
      </c>
    </row>
    <row r="1779" spans="1:23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38"/>
        <v>0.135625</v>
      </c>
      <c r="P1779" s="6">
        <f t="shared" si="140"/>
        <v>65.099999999999994</v>
      </c>
      <c r="Q1779" t="s">
        <v>8338</v>
      </c>
      <c r="R1779" t="s">
        <v>8339</v>
      </c>
      <c r="S1779">
        <v>1424421253</v>
      </c>
      <c r="T1779">
        <v>1421829253</v>
      </c>
      <c r="U1779" s="11">
        <f t="shared" si="136"/>
        <v>42055.357094907406</v>
      </c>
      <c r="V1779" s="11">
        <f t="shared" si="137"/>
        <v>42025.357094907406</v>
      </c>
      <c r="W1779">
        <f t="shared" si="139"/>
        <v>2015</v>
      </c>
    </row>
    <row r="1780" spans="1:23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38"/>
        <v>1.9900000000000001E-2</v>
      </c>
      <c r="P1780" s="6">
        <f t="shared" si="140"/>
        <v>66.333333333333329</v>
      </c>
      <c r="Q1780" t="s">
        <v>8338</v>
      </c>
      <c r="R1780" t="s">
        <v>8339</v>
      </c>
      <c r="S1780">
        <v>1427485395</v>
      </c>
      <c r="T1780">
        <v>1423600995</v>
      </c>
      <c r="U1780" s="11">
        <f t="shared" si="136"/>
        <v>42090.821701388893</v>
      </c>
      <c r="V1780" s="11">
        <f t="shared" si="137"/>
        <v>42045.86336805555</v>
      </c>
      <c r="W1780">
        <f t="shared" si="139"/>
        <v>2015</v>
      </c>
    </row>
    <row r="1781" spans="1:23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38"/>
        <v>0.36236363636363639</v>
      </c>
      <c r="P1781" s="6">
        <f t="shared" si="140"/>
        <v>104.89473684210526</v>
      </c>
      <c r="Q1781" t="s">
        <v>8338</v>
      </c>
      <c r="R1781" t="s">
        <v>8339</v>
      </c>
      <c r="S1781">
        <v>1472834180</v>
      </c>
      <c r="T1781">
        <v>1470242180</v>
      </c>
      <c r="U1781" s="11">
        <f t="shared" si="136"/>
        <v>42615.691898148143</v>
      </c>
      <c r="V1781" s="11">
        <f t="shared" si="137"/>
        <v>42585.691898148143</v>
      </c>
      <c r="W1781">
        <f t="shared" si="139"/>
        <v>2016</v>
      </c>
    </row>
    <row r="1782" spans="1:23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38"/>
        <v>0.39743333333333336</v>
      </c>
      <c r="P1782" s="6">
        <f t="shared" si="140"/>
        <v>78.440789473684205</v>
      </c>
      <c r="Q1782" t="s">
        <v>8338</v>
      </c>
      <c r="R1782" t="s">
        <v>8339</v>
      </c>
      <c r="S1782">
        <v>1467469510</v>
      </c>
      <c r="T1782">
        <v>1462285510</v>
      </c>
      <c r="U1782" s="11">
        <f t="shared" si="136"/>
        <v>42553.600810185191</v>
      </c>
      <c r="V1782" s="11">
        <f t="shared" si="137"/>
        <v>42493.600810185191</v>
      </c>
      <c r="W1782">
        <f t="shared" si="139"/>
        <v>2016</v>
      </c>
    </row>
    <row r="1783" spans="1:23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38"/>
        <v>0.25763636363636366</v>
      </c>
      <c r="P1783" s="6">
        <f t="shared" si="140"/>
        <v>59.041666666666664</v>
      </c>
      <c r="Q1783" t="s">
        <v>8338</v>
      </c>
      <c r="R1783" t="s">
        <v>8339</v>
      </c>
      <c r="S1783">
        <v>1473950945</v>
      </c>
      <c r="T1783">
        <v>1471272545</v>
      </c>
      <c r="U1783" s="11">
        <f t="shared" si="136"/>
        <v>42628.617418981477</v>
      </c>
      <c r="V1783" s="11">
        <f t="shared" si="137"/>
        <v>42597.617418981477</v>
      </c>
      <c r="W1783">
        <f t="shared" si="139"/>
        <v>2016</v>
      </c>
    </row>
    <row r="1784" spans="1:23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38"/>
        <v>0.15491428571428573</v>
      </c>
      <c r="P1784" s="6">
        <f t="shared" si="140"/>
        <v>71.34210526315789</v>
      </c>
      <c r="Q1784" t="s">
        <v>8338</v>
      </c>
      <c r="R1784" t="s">
        <v>8339</v>
      </c>
      <c r="S1784">
        <v>1456062489</v>
      </c>
      <c r="T1784">
        <v>1453211289</v>
      </c>
      <c r="U1784" s="11">
        <f t="shared" si="136"/>
        <v>42421.575104166666</v>
      </c>
      <c r="V1784" s="11">
        <f t="shared" si="137"/>
        <v>42388.575104166666</v>
      </c>
      <c r="W1784">
        <f t="shared" si="139"/>
        <v>2016</v>
      </c>
    </row>
    <row r="1785" spans="1:23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38"/>
        <v>0.236925</v>
      </c>
      <c r="P1785" s="6">
        <f t="shared" si="140"/>
        <v>51.227027027027027</v>
      </c>
      <c r="Q1785" t="s">
        <v>8338</v>
      </c>
      <c r="R1785" t="s">
        <v>8339</v>
      </c>
      <c r="S1785">
        <v>1432248478</v>
      </c>
      <c r="T1785">
        <v>1429656478</v>
      </c>
      <c r="U1785" s="11">
        <f t="shared" si="136"/>
        <v>42145.949976851851</v>
      </c>
      <c r="V1785" s="11">
        <f t="shared" si="137"/>
        <v>42115.949976851851</v>
      </c>
      <c r="W1785">
        <f t="shared" si="139"/>
        <v>2015</v>
      </c>
    </row>
    <row r="1786" spans="1:23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38"/>
        <v>0.39760000000000001</v>
      </c>
      <c r="P1786" s="6">
        <f t="shared" si="140"/>
        <v>60.242424242424242</v>
      </c>
      <c r="Q1786" t="s">
        <v>8338</v>
      </c>
      <c r="R1786" t="s">
        <v>8339</v>
      </c>
      <c r="S1786">
        <v>1422674700</v>
      </c>
      <c r="T1786">
        <v>1419954240</v>
      </c>
      <c r="U1786" s="11">
        <f t="shared" si="136"/>
        <v>42035.142361111109</v>
      </c>
      <c r="V1786" s="11">
        <f t="shared" si="137"/>
        <v>42003.655555555553</v>
      </c>
      <c r="W1786">
        <f t="shared" si="139"/>
        <v>2014</v>
      </c>
    </row>
    <row r="1787" spans="1:23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38"/>
        <v>0.20220833333333332</v>
      </c>
      <c r="P1787" s="6">
        <f t="shared" si="140"/>
        <v>44.935185185185183</v>
      </c>
      <c r="Q1787" t="s">
        <v>8338</v>
      </c>
      <c r="R1787" t="s">
        <v>8339</v>
      </c>
      <c r="S1787">
        <v>1413417600</v>
      </c>
      <c r="T1787">
        <v>1410750855</v>
      </c>
      <c r="U1787" s="11">
        <f t="shared" si="136"/>
        <v>41928</v>
      </c>
      <c r="V1787" s="11">
        <f t="shared" si="137"/>
        <v>41897.134895833333</v>
      </c>
      <c r="W1787">
        <f t="shared" si="139"/>
        <v>2014</v>
      </c>
    </row>
    <row r="1788" spans="1:23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38"/>
        <v>0.47631578947368419</v>
      </c>
      <c r="P1788" s="6">
        <f t="shared" si="140"/>
        <v>31.206896551724139</v>
      </c>
      <c r="Q1788" t="s">
        <v>8338</v>
      </c>
      <c r="R1788" t="s">
        <v>8339</v>
      </c>
      <c r="S1788">
        <v>1418649177</v>
      </c>
      <c r="T1788">
        <v>1416057177</v>
      </c>
      <c r="U1788" s="11">
        <f t="shared" si="136"/>
        <v>41988.550659722227</v>
      </c>
      <c r="V1788" s="11">
        <f t="shared" si="137"/>
        <v>41958.550659722227</v>
      </c>
      <c r="W1788">
        <f t="shared" si="139"/>
        <v>2014</v>
      </c>
    </row>
    <row r="1789" spans="1:23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38"/>
        <v>0.15329999999999999</v>
      </c>
      <c r="P1789" s="6">
        <f t="shared" si="140"/>
        <v>63.875</v>
      </c>
      <c r="Q1789" t="s">
        <v>8338</v>
      </c>
      <c r="R1789" t="s">
        <v>8339</v>
      </c>
      <c r="S1789">
        <v>1428158637</v>
      </c>
      <c r="T1789">
        <v>1425570237</v>
      </c>
      <c r="U1789" s="11">
        <f t="shared" si="136"/>
        <v>42098.613854166666</v>
      </c>
      <c r="V1789" s="11">
        <f t="shared" si="137"/>
        <v>42068.65552083333</v>
      </c>
      <c r="W1789">
        <f t="shared" si="139"/>
        <v>2015</v>
      </c>
    </row>
    <row r="1790" spans="1:23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38"/>
        <v>1.3818181818181818E-2</v>
      </c>
      <c r="P1790" s="6">
        <f t="shared" si="140"/>
        <v>19</v>
      </c>
      <c r="Q1790" t="s">
        <v>8338</v>
      </c>
      <c r="R1790" t="s">
        <v>8339</v>
      </c>
      <c r="S1790">
        <v>1414795542</v>
      </c>
      <c r="T1790">
        <v>1412203542</v>
      </c>
      <c r="U1790" s="11">
        <f t="shared" si="136"/>
        <v>41943.94840277778</v>
      </c>
      <c r="V1790" s="11">
        <f t="shared" si="137"/>
        <v>41913.94840277778</v>
      </c>
      <c r="W1790">
        <f t="shared" si="139"/>
        <v>2014</v>
      </c>
    </row>
    <row r="1791" spans="1:23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38"/>
        <v>5.0000000000000001E-3</v>
      </c>
      <c r="P1791" s="6">
        <f t="shared" si="140"/>
        <v>10</v>
      </c>
      <c r="Q1791" t="s">
        <v>8338</v>
      </c>
      <c r="R1791" t="s">
        <v>8339</v>
      </c>
      <c r="S1791">
        <v>1421042403</v>
      </c>
      <c r="T1791">
        <v>1415858403</v>
      </c>
      <c r="U1791" s="11">
        <f t="shared" si="136"/>
        <v>42016.250034722223</v>
      </c>
      <c r="V1791" s="11">
        <f t="shared" si="137"/>
        <v>41956.250034722223</v>
      </c>
      <c r="W1791">
        <f t="shared" si="139"/>
        <v>2014</v>
      </c>
    </row>
    <row r="1792" spans="1:23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38"/>
        <v>4.9575757575757579E-2</v>
      </c>
      <c r="P1792" s="6">
        <f t="shared" si="140"/>
        <v>109.06666666666666</v>
      </c>
      <c r="Q1792" t="s">
        <v>8338</v>
      </c>
      <c r="R1792" t="s">
        <v>8339</v>
      </c>
      <c r="S1792">
        <v>1423152678</v>
      </c>
      <c r="T1792">
        <v>1420560678</v>
      </c>
      <c r="U1792" s="11">
        <f t="shared" si="136"/>
        <v>42040.674513888895</v>
      </c>
      <c r="V1792" s="11">
        <f t="shared" si="137"/>
        <v>42010.674513888895</v>
      </c>
      <c r="W1792">
        <f t="shared" si="139"/>
        <v>2015</v>
      </c>
    </row>
    <row r="1793" spans="1:23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38"/>
        <v>3.5666666666666666E-2</v>
      </c>
      <c r="P1793" s="6">
        <f t="shared" si="140"/>
        <v>26.75</v>
      </c>
      <c r="Q1793" t="s">
        <v>8338</v>
      </c>
      <c r="R1793" t="s">
        <v>8339</v>
      </c>
      <c r="S1793">
        <v>1422553565</v>
      </c>
      <c r="T1793">
        <v>1417369565</v>
      </c>
      <c r="U1793" s="11">
        <f t="shared" si="136"/>
        <v>42033.740335648152</v>
      </c>
      <c r="V1793" s="11">
        <f t="shared" si="137"/>
        <v>41973.740335648152</v>
      </c>
      <c r="W1793">
        <f t="shared" si="139"/>
        <v>2014</v>
      </c>
    </row>
    <row r="1794" spans="1:23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38"/>
        <v>0.61124000000000001</v>
      </c>
      <c r="P1794" s="6">
        <f t="shared" si="140"/>
        <v>109.93525179856115</v>
      </c>
      <c r="Q1794" t="s">
        <v>8338</v>
      </c>
      <c r="R1794" t="s">
        <v>8339</v>
      </c>
      <c r="S1794">
        <v>1439189940</v>
      </c>
      <c r="T1794">
        <v>1435970682</v>
      </c>
      <c r="U1794" s="11">
        <f t="shared" ref="U1794:U1857" si="141">(((S1794/60)/60)/24)+DATE(1970,1,1)</f>
        <v>42226.290972222225</v>
      </c>
      <c r="V1794" s="11">
        <f t="shared" ref="V1794:V1857" si="142">(((T1794/60)/60)/24)+DATE(1970,1,1)</f>
        <v>42189.031041666662</v>
      </c>
      <c r="W1794">
        <f t="shared" si="139"/>
        <v>2015</v>
      </c>
    </row>
    <row r="1795" spans="1:23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43">E1795/D1795</f>
        <v>1.3333333333333334E-2</v>
      </c>
      <c r="P1795" s="6">
        <f t="shared" si="140"/>
        <v>20</v>
      </c>
      <c r="Q1795" t="s">
        <v>8338</v>
      </c>
      <c r="R1795" t="s">
        <v>8339</v>
      </c>
      <c r="S1795">
        <v>1417127040</v>
      </c>
      <c r="T1795">
        <v>1414531440</v>
      </c>
      <c r="U1795" s="11">
        <f t="shared" si="141"/>
        <v>41970.933333333334</v>
      </c>
      <c r="V1795" s="11">
        <f t="shared" si="142"/>
        <v>41940.89166666667</v>
      </c>
      <c r="W1795">
        <f t="shared" ref="W1795:W1858" si="144">YEAR(V1795)</f>
        <v>2014</v>
      </c>
    </row>
    <row r="1796" spans="1:23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43"/>
        <v>0.11077777777777778</v>
      </c>
      <c r="P1796" s="6">
        <f t="shared" si="140"/>
        <v>55.388888888888886</v>
      </c>
      <c r="Q1796" t="s">
        <v>8338</v>
      </c>
      <c r="R1796" t="s">
        <v>8339</v>
      </c>
      <c r="S1796">
        <v>1423660422</v>
      </c>
      <c r="T1796">
        <v>1420636422</v>
      </c>
      <c r="U1796" s="11">
        <f t="shared" si="141"/>
        <v>42046.551180555558</v>
      </c>
      <c r="V1796" s="11">
        <f t="shared" si="142"/>
        <v>42011.551180555558</v>
      </c>
      <c r="W1796">
        <f t="shared" si="144"/>
        <v>2015</v>
      </c>
    </row>
    <row r="1797" spans="1:23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43"/>
        <v>0.38735714285714284</v>
      </c>
      <c r="P1797" s="6">
        <f t="shared" si="140"/>
        <v>133.90123456790124</v>
      </c>
      <c r="Q1797" t="s">
        <v>8338</v>
      </c>
      <c r="R1797" t="s">
        <v>8339</v>
      </c>
      <c r="S1797">
        <v>1476460800</v>
      </c>
      <c r="T1797">
        <v>1473922541</v>
      </c>
      <c r="U1797" s="11">
        <f t="shared" si="141"/>
        <v>42657.666666666672</v>
      </c>
      <c r="V1797" s="11">
        <f t="shared" si="142"/>
        <v>42628.288668981477</v>
      </c>
      <c r="W1797">
        <f t="shared" si="144"/>
        <v>2016</v>
      </c>
    </row>
    <row r="1798" spans="1:23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43"/>
        <v>0.22052631578947368</v>
      </c>
      <c r="P1798" s="6">
        <f t="shared" si="140"/>
        <v>48.720930232558139</v>
      </c>
      <c r="Q1798" t="s">
        <v>8338</v>
      </c>
      <c r="R1798" t="s">
        <v>8339</v>
      </c>
      <c r="S1798">
        <v>1469356366</v>
      </c>
      <c r="T1798">
        <v>1464172366</v>
      </c>
      <c r="U1798" s="11">
        <f t="shared" si="141"/>
        <v>42575.439421296294</v>
      </c>
      <c r="V1798" s="11">
        <f t="shared" si="142"/>
        <v>42515.439421296294</v>
      </c>
      <c r="W1798">
        <f t="shared" si="144"/>
        <v>2016</v>
      </c>
    </row>
    <row r="1799" spans="1:23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43"/>
        <v>0.67549999999999999</v>
      </c>
      <c r="P1799" s="6">
        <f t="shared" si="140"/>
        <v>48.25</v>
      </c>
      <c r="Q1799" t="s">
        <v>8338</v>
      </c>
      <c r="R1799" t="s">
        <v>8339</v>
      </c>
      <c r="S1799">
        <v>1481809189</v>
      </c>
      <c r="T1799">
        <v>1479217189</v>
      </c>
      <c r="U1799" s="11">
        <f t="shared" si="141"/>
        <v>42719.56931712963</v>
      </c>
      <c r="V1799" s="11">
        <f t="shared" si="142"/>
        <v>42689.56931712963</v>
      </c>
      <c r="W1799">
        <f t="shared" si="144"/>
        <v>2016</v>
      </c>
    </row>
    <row r="1800" spans="1:23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43"/>
        <v>0.136375</v>
      </c>
      <c r="P1800" s="6">
        <f t="shared" si="140"/>
        <v>58.972972972972975</v>
      </c>
      <c r="Q1800" t="s">
        <v>8338</v>
      </c>
      <c r="R1800" t="s">
        <v>8339</v>
      </c>
      <c r="S1800">
        <v>1454572233</v>
      </c>
      <c r="T1800">
        <v>1449388233</v>
      </c>
      <c r="U1800" s="11">
        <f t="shared" si="141"/>
        <v>42404.32677083333</v>
      </c>
      <c r="V1800" s="11">
        <f t="shared" si="142"/>
        <v>42344.32677083333</v>
      </c>
      <c r="W1800">
        <f t="shared" si="144"/>
        <v>2015</v>
      </c>
    </row>
    <row r="1801" spans="1:23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43"/>
        <v>1.7457500000000001E-2</v>
      </c>
      <c r="P1801" s="6">
        <f t="shared" si="140"/>
        <v>11.638333333333334</v>
      </c>
      <c r="Q1801" t="s">
        <v>8338</v>
      </c>
      <c r="R1801" t="s">
        <v>8339</v>
      </c>
      <c r="S1801">
        <v>1415740408</v>
      </c>
      <c r="T1801">
        <v>1414008808</v>
      </c>
      <c r="U1801" s="11">
        <f t="shared" si="141"/>
        <v>41954.884351851855</v>
      </c>
      <c r="V1801" s="11">
        <f t="shared" si="142"/>
        <v>41934.842685185184</v>
      </c>
      <c r="W1801">
        <f t="shared" si="144"/>
        <v>2014</v>
      </c>
    </row>
    <row r="1802" spans="1:23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43"/>
        <v>0.20449632511889321</v>
      </c>
      <c r="P1802" s="6">
        <f t="shared" si="140"/>
        <v>83.716814159292042</v>
      </c>
      <c r="Q1802" t="s">
        <v>8338</v>
      </c>
      <c r="R1802" t="s">
        <v>8339</v>
      </c>
      <c r="S1802">
        <v>1476109970</v>
      </c>
      <c r="T1802">
        <v>1473517970</v>
      </c>
      <c r="U1802" s="11">
        <f t="shared" si="141"/>
        <v>42653.606134259258</v>
      </c>
      <c r="V1802" s="11">
        <f t="shared" si="142"/>
        <v>42623.606134259258</v>
      </c>
      <c r="W1802">
        <f t="shared" si="144"/>
        <v>2016</v>
      </c>
    </row>
    <row r="1803" spans="1:23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43"/>
        <v>0.13852941176470587</v>
      </c>
      <c r="P1803" s="6">
        <f t="shared" si="140"/>
        <v>63.648648648648646</v>
      </c>
      <c r="Q1803" t="s">
        <v>8338</v>
      </c>
      <c r="R1803" t="s">
        <v>8339</v>
      </c>
      <c r="S1803">
        <v>1450181400</v>
      </c>
      <c r="T1803">
        <v>1447429868</v>
      </c>
      <c r="U1803" s="11">
        <f t="shared" si="141"/>
        <v>42353.506944444445</v>
      </c>
      <c r="V1803" s="11">
        <f t="shared" si="142"/>
        <v>42321.660509259258</v>
      </c>
      <c r="W1803">
        <f t="shared" si="144"/>
        <v>2015</v>
      </c>
    </row>
    <row r="1804" spans="1:23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43"/>
        <v>0.48485714285714288</v>
      </c>
      <c r="P1804" s="6">
        <f t="shared" si="140"/>
        <v>94.277777777777771</v>
      </c>
      <c r="Q1804" t="s">
        <v>8338</v>
      </c>
      <c r="R1804" t="s">
        <v>8339</v>
      </c>
      <c r="S1804">
        <v>1435442340</v>
      </c>
      <c r="T1804">
        <v>1433416830</v>
      </c>
      <c r="U1804" s="11">
        <f t="shared" si="141"/>
        <v>42182.915972222225</v>
      </c>
      <c r="V1804" s="11">
        <f t="shared" si="142"/>
        <v>42159.47256944445</v>
      </c>
      <c r="W1804">
        <f t="shared" si="144"/>
        <v>2015</v>
      </c>
    </row>
    <row r="1805" spans="1:23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43"/>
        <v>0.308</v>
      </c>
      <c r="P1805" s="6">
        <f t="shared" si="140"/>
        <v>71.86666666666666</v>
      </c>
      <c r="Q1805" t="s">
        <v>8338</v>
      </c>
      <c r="R1805" t="s">
        <v>8339</v>
      </c>
      <c r="S1805">
        <v>1423878182</v>
      </c>
      <c r="T1805">
        <v>1421199782</v>
      </c>
      <c r="U1805" s="11">
        <f t="shared" si="141"/>
        <v>42049.071550925932</v>
      </c>
      <c r="V1805" s="11">
        <f t="shared" si="142"/>
        <v>42018.071550925932</v>
      </c>
      <c r="W1805">
        <f t="shared" si="144"/>
        <v>2015</v>
      </c>
    </row>
    <row r="1806" spans="1:23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43"/>
        <v>0.35174193548387095</v>
      </c>
      <c r="P1806" s="6">
        <f t="shared" si="140"/>
        <v>104.84615384615384</v>
      </c>
      <c r="Q1806" t="s">
        <v>8338</v>
      </c>
      <c r="R1806" t="s">
        <v>8339</v>
      </c>
      <c r="S1806">
        <v>1447521404</v>
      </c>
      <c r="T1806">
        <v>1444061804</v>
      </c>
      <c r="U1806" s="11">
        <f t="shared" si="141"/>
        <v>42322.719953703709</v>
      </c>
      <c r="V1806" s="11">
        <f t="shared" si="142"/>
        <v>42282.678287037037</v>
      </c>
      <c r="W1806">
        <f t="shared" si="144"/>
        <v>2015</v>
      </c>
    </row>
    <row r="1807" spans="1:23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43"/>
        <v>0.36404444444444445</v>
      </c>
      <c r="P1807" s="6">
        <f t="shared" si="140"/>
        <v>67.139344262295083</v>
      </c>
      <c r="Q1807" t="s">
        <v>8338</v>
      </c>
      <c r="R1807" t="s">
        <v>8339</v>
      </c>
      <c r="S1807">
        <v>1443808800</v>
      </c>
      <c r="T1807">
        <v>1441048658</v>
      </c>
      <c r="U1807" s="11">
        <f t="shared" si="141"/>
        <v>42279.75</v>
      </c>
      <c r="V1807" s="11">
        <f t="shared" si="142"/>
        <v>42247.803912037038</v>
      </c>
      <c r="W1807">
        <f t="shared" si="144"/>
        <v>2015</v>
      </c>
    </row>
    <row r="1808" spans="1:23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43"/>
        <v>2.955E-2</v>
      </c>
      <c r="P1808" s="6">
        <f t="shared" si="140"/>
        <v>73.875</v>
      </c>
      <c r="Q1808" t="s">
        <v>8338</v>
      </c>
      <c r="R1808" t="s">
        <v>8339</v>
      </c>
      <c r="S1808">
        <v>1412090349</v>
      </c>
      <c r="T1808">
        <v>1409066349</v>
      </c>
      <c r="U1808" s="11">
        <f t="shared" si="141"/>
        <v>41912.638298611113</v>
      </c>
      <c r="V1808" s="11">
        <f t="shared" si="142"/>
        <v>41877.638298611113</v>
      </c>
      <c r="W1808">
        <f t="shared" si="144"/>
        <v>2014</v>
      </c>
    </row>
    <row r="1809" spans="1:23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43"/>
        <v>0.1106</v>
      </c>
      <c r="P1809" s="6">
        <f t="shared" si="140"/>
        <v>69.125</v>
      </c>
      <c r="Q1809" t="s">
        <v>8338</v>
      </c>
      <c r="R1809" t="s">
        <v>8339</v>
      </c>
      <c r="S1809">
        <v>1411868313</v>
      </c>
      <c r="T1809">
        <v>1409276313</v>
      </c>
      <c r="U1809" s="11">
        <f t="shared" si="141"/>
        <v>41910.068437499998</v>
      </c>
      <c r="V1809" s="11">
        <f t="shared" si="142"/>
        <v>41880.068437499998</v>
      </c>
      <c r="W1809">
        <f t="shared" si="144"/>
        <v>2014</v>
      </c>
    </row>
    <row r="1810" spans="1:23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43"/>
        <v>0.41407142857142859</v>
      </c>
      <c r="P1810" s="6">
        <f t="shared" si="140"/>
        <v>120.77083333333333</v>
      </c>
      <c r="Q1810" t="s">
        <v>8338</v>
      </c>
      <c r="R1810" t="s">
        <v>8339</v>
      </c>
      <c r="S1810">
        <v>1486830030</v>
      </c>
      <c r="T1810">
        <v>1483806030</v>
      </c>
      <c r="U1810" s="11">
        <f t="shared" si="141"/>
        <v>42777.680902777778</v>
      </c>
      <c r="V1810" s="11">
        <f t="shared" si="142"/>
        <v>42742.680902777778</v>
      </c>
      <c r="W1810">
        <f t="shared" si="144"/>
        <v>2017</v>
      </c>
    </row>
    <row r="1811" spans="1:23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43"/>
        <v>0.10857142857142857</v>
      </c>
      <c r="P1811" s="6">
        <f t="shared" ref="P1811:P1874" si="145">IFERROR(E1811/L1811,0)</f>
        <v>42.222222222222221</v>
      </c>
      <c r="Q1811" t="s">
        <v>8338</v>
      </c>
      <c r="R1811" t="s">
        <v>8339</v>
      </c>
      <c r="S1811">
        <v>1425246439</v>
      </c>
      <c r="T1811">
        <v>1422222439</v>
      </c>
      <c r="U1811" s="11">
        <f t="shared" si="141"/>
        <v>42064.907858796301</v>
      </c>
      <c r="V1811" s="11">
        <f t="shared" si="142"/>
        <v>42029.907858796301</v>
      </c>
      <c r="W1811">
        <f t="shared" si="144"/>
        <v>2015</v>
      </c>
    </row>
    <row r="1812" spans="1:23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43"/>
        <v>3.3333333333333333E-2</v>
      </c>
      <c r="P1812" s="6">
        <f t="shared" si="145"/>
        <v>7.5</v>
      </c>
      <c r="Q1812" t="s">
        <v>8338</v>
      </c>
      <c r="R1812" t="s">
        <v>8339</v>
      </c>
      <c r="S1812">
        <v>1408657826</v>
      </c>
      <c r="T1812">
        <v>1407621026</v>
      </c>
      <c r="U1812" s="11">
        <f t="shared" si="141"/>
        <v>41872.91002314815</v>
      </c>
      <c r="V1812" s="11">
        <f t="shared" si="142"/>
        <v>41860.91002314815</v>
      </c>
      <c r="W1812">
        <f t="shared" si="144"/>
        <v>2014</v>
      </c>
    </row>
    <row r="1813" spans="1:23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43"/>
        <v>7.407407407407407E-4</v>
      </c>
      <c r="P1813" s="6">
        <f t="shared" si="145"/>
        <v>1.5384615384615385</v>
      </c>
      <c r="Q1813" t="s">
        <v>8338</v>
      </c>
      <c r="R1813" t="s">
        <v>8339</v>
      </c>
      <c r="S1813">
        <v>1414123200</v>
      </c>
      <c r="T1813">
        <v>1408962270</v>
      </c>
      <c r="U1813" s="11">
        <f t="shared" si="141"/>
        <v>41936.166666666664</v>
      </c>
      <c r="V1813" s="11">
        <f t="shared" si="142"/>
        <v>41876.433680555558</v>
      </c>
      <c r="W1813">
        <f t="shared" si="144"/>
        <v>2014</v>
      </c>
    </row>
    <row r="1814" spans="1:23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43"/>
        <v>0.13307692307692306</v>
      </c>
      <c r="P1814" s="6">
        <f t="shared" si="145"/>
        <v>37.608695652173914</v>
      </c>
      <c r="Q1814" t="s">
        <v>8338</v>
      </c>
      <c r="R1814" t="s">
        <v>8339</v>
      </c>
      <c r="S1814">
        <v>1467531536</v>
      </c>
      <c r="T1814">
        <v>1464939536</v>
      </c>
      <c r="U1814" s="11">
        <f t="shared" si="141"/>
        <v>42554.318703703699</v>
      </c>
      <c r="V1814" s="11">
        <f t="shared" si="142"/>
        <v>42524.318703703699</v>
      </c>
      <c r="W1814">
        <f t="shared" si="144"/>
        <v>2016</v>
      </c>
    </row>
    <row r="1815" spans="1:23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43"/>
        <v>0</v>
      </c>
      <c r="P1815" s="6">
        <f t="shared" si="145"/>
        <v>0</v>
      </c>
      <c r="Q1815" t="s">
        <v>8338</v>
      </c>
      <c r="R1815" t="s">
        <v>8339</v>
      </c>
      <c r="S1815">
        <v>1407532812</v>
      </c>
      <c r="T1815">
        <v>1404940812</v>
      </c>
      <c r="U1815" s="11">
        <f t="shared" si="141"/>
        <v>41859.889027777775</v>
      </c>
      <c r="V1815" s="11">
        <f t="shared" si="142"/>
        <v>41829.889027777775</v>
      </c>
      <c r="W1815">
        <f t="shared" si="144"/>
        <v>2014</v>
      </c>
    </row>
    <row r="1816" spans="1:23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43"/>
        <v>0.49183333333333334</v>
      </c>
      <c r="P1816" s="6">
        <f t="shared" si="145"/>
        <v>42.157142857142858</v>
      </c>
      <c r="Q1816" t="s">
        <v>8338</v>
      </c>
      <c r="R1816" t="s">
        <v>8339</v>
      </c>
      <c r="S1816">
        <v>1425108736</v>
      </c>
      <c r="T1816">
        <v>1422516736</v>
      </c>
      <c r="U1816" s="11">
        <f t="shared" si="141"/>
        <v>42063.314074074078</v>
      </c>
      <c r="V1816" s="11">
        <f t="shared" si="142"/>
        <v>42033.314074074078</v>
      </c>
      <c r="W1816">
        <f t="shared" si="144"/>
        <v>2015</v>
      </c>
    </row>
    <row r="1817" spans="1:23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43"/>
        <v>0</v>
      </c>
      <c r="P1817" s="6">
        <f t="shared" si="145"/>
        <v>0</v>
      </c>
      <c r="Q1817" t="s">
        <v>8338</v>
      </c>
      <c r="R1817" t="s">
        <v>8339</v>
      </c>
      <c r="S1817">
        <v>1435787137</v>
      </c>
      <c r="T1817">
        <v>1434577537</v>
      </c>
      <c r="U1817" s="11">
        <f t="shared" si="141"/>
        <v>42186.906678240746</v>
      </c>
      <c r="V1817" s="11">
        <f t="shared" si="142"/>
        <v>42172.906678240746</v>
      </c>
      <c r="W1817">
        <f t="shared" si="144"/>
        <v>2015</v>
      </c>
    </row>
    <row r="1818" spans="1:23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43"/>
        <v>2.036E-2</v>
      </c>
      <c r="P1818" s="6">
        <f t="shared" si="145"/>
        <v>84.833333333333329</v>
      </c>
      <c r="Q1818" t="s">
        <v>8338</v>
      </c>
      <c r="R1818" t="s">
        <v>8339</v>
      </c>
      <c r="S1818">
        <v>1469473200</v>
      </c>
      <c r="T1818">
        <v>1467061303</v>
      </c>
      <c r="U1818" s="11">
        <f t="shared" si="141"/>
        <v>42576.791666666672</v>
      </c>
      <c r="V1818" s="11">
        <f t="shared" si="142"/>
        <v>42548.876192129625</v>
      </c>
      <c r="W1818">
        <f t="shared" si="144"/>
        <v>2016</v>
      </c>
    </row>
    <row r="1819" spans="1:23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43"/>
        <v>0.52327777777777773</v>
      </c>
      <c r="P1819" s="6">
        <f t="shared" si="145"/>
        <v>94.19</v>
      </c>
      <c r="Q1819" t="s">
        <v>8338</v>
      </c>
      <c r="R1819" t="s">
        <v>8339</v>
      </c>
      <c r="S1819">
        <v>1485759540</v>
      </c>
      <c r="T1819">
        <v>1480607607</v>
      </c>
      <c r="U1819" s="11">
        <f t="shared" si="141"/>
        <v>42765.290972222225</v>
      </c>
      <c r="V1819" s="11">
        <f t="shared" si="142"/>
        <v>42705.662118055552</v>
      </c>
      <c r="W1819">
        <f t="shared" si="144"/>
        <v>2016</v>
      </c>
    </row>
    <row r="1820" spans="1:23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43"/>
        <v>0</v>
      </c>
      <c r="P1820" s="6">
        <f t="shared" si="145"/>
        <v>0</v>
      </c>
      <c r="Q1820" t="s">
        <v>8338</v>
      </c>
      <c r="R1820" t="s">
        <v>8339</v>
      </c>
      <c r="S1820">
        <v>1428035850</v>
      </c>
      <c r="T1820">
        <v>1425447450</v>
      </c>
      <c r="U1820" s="11">
        <f t="shared" si="141"/>
        <v>42097.192708333328</v>
      </c>
      <c r="V1820" s="11">
        <f t="shared" si="142"/>
        <v>42067.234375</v>
      </c>
      <c r="W1820">
        <f t="shared" si="144"/>
        <v>2015</v>
      </c>
    </row>
    <row r="1821" spans="1:23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43"/>
        <v>2.0833333333333332E-2</v>
      </c>
      <c r="P1821" s="6">
        <f t="shared" si="145"/>
        <v>6.25</v>
      </c>
      <c r="Q1821" t="s">
        <v>8338</v>
      </c>
      <c r="R1821" t="s">
        <v>8339</v>
      </c>
      <c r="S1821">
        <v>1406743396</v>
      </c>
      <c r="T1821">
        <v>1404151396</v>
      </c>
      <c r="U1821" s="11">
        <f t="shared" si="141"/>
        <v>41850.752268518518</v>
      </c>
      <c r="V1821" s="11">
        <f t="shared" si="142"/>
        <v>41820.752268518518</v>
      </c>
      <c r="W1821">
        <f t="shared" si="144"/>
        <v>2014</v>
      </c>
    </row>
    <row r="1822" spans="1:23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43"/>
        <v>6.565384615384616E-2</v>
      </c>
      <c r="P1822" s="6">
        <f t="shared" si="145"/>
        <v>213.375</v>
      </c>
      <c r="Q1822" t="s">
        <v>8338</v>
      </c>
      <c r="R1822" t="s">
        <v>8339</v>
      </c>
      <c r="S1822">
        <v>1427850090</v>
      </c>
      <c r="T1822">
        <v>1425261690</v>
      </c>
      <c r="U1822" s="11">
        <f t="shared" si="141"/>
        <v>42095.042708333334</v>
      </c>
      <c r="V1822" s="11">
        <f t="shared" si="142"/>
        <v>42065.084375000006</v>
      </c>
      <c r="W1822">
        <f t="shared" si="144"/>
        <v>2015</v>
      </c>
    </row>
    <row r="1823" spans="1:23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43"/>
        <v>1.3489</v>
      </c>
      <c r="P1823" s="6">
        <f t="shared" si="145"/>
        <v>59.162280701754383</v>
      </c>
      <c r="Q1823" t="s">
        <v>8325</v>
      </c>
      <c r="R1823" t="s">
        <v>8326</v>
      </c>
      <c r="S1823">
        <v>1330760367</v>
      </c>
      <c r="T1823">
        <v>1326872367</v>
      </c>
      <c r="U1823" s="11">
        <f t="shared" si="141"/>
        <v>40971.319062499999</v>
      </c>
      <c r="V1823" s="11">
        <f t="shared" si="142"/>
        <v>40926.319062499999</v>
      </c>
      <c r="W1823">
        <f t="shared" si="144"/>
        <v>2012</v>
      </c>
    </row>
    <row r="1824" spans="1:23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43"/>
        <v>1</v>
      </c>
      <c r="P1824" s="6">
        <f t="shared" si="145"/>
        <v>27.272727272727273</v>
      </c>
      <c r="Q1824" t="s">
        <v>8325</v>
      </c>
      <c r="R1824" t="s">
        <v>8326</v>
      </c>
      <c r="S1824">
        <v>1391194860</v>
      </c>
      <c r="T1824">
        <v>1388084862</v>
      </c>
      <c r="U1824" s="11">
        <f t="shared" si="141"/>
        <v>41670.792361111111</v>
      </c>
      <c r="V1824" s="11">
        <f t="shared" si="142"/>
        <v>41634.797013888885</v>
      </c>
      <c r="W1824">
        <f t="shared" si="144"/>
        <v>2013</v>
      </c>
    </row>
    <row r="1825" spans="1:23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43"/>
        <v>1.1585714285714286</v>
      </c>
      <c r="P1825" s="6">
        <f t="shared" si="145"/>
        <v>24.575757575757574</v>
      </c>
      <c r="Q1825" t="s">
        <v>8325</v>
      </c>
      <c r="R1825" t="s">
        <v>8326</v>
      </c>
      <c r="S1825">
        <v>1351095976</v>
      </c>
      <c r="T1825">
        <v>1348503976</v>
      </c>
      <c r="U1825" s="11">
        <f t="shared" si="141"/>
        <v>41206.684907407405</v>
      </c>
      <c r="V1825" s="11">
        <f t="shared" si="142"/>
        <v>41176.684907407405</v>
      </c>
      <c r="W1825">
        <f t="shared" si="144"/>
        <v>2012</v>
      </c>
    </row>
    <row r="1826" spans="1:23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43"/>
        <v>1.0006666666666666</v>
      </c>
      <c r="P1826" s="6">
        <f t="shared" si="145"/>
        <v>75.05</v>
      </c>
      <c r="Q1826" t="s">
        <v>8325</v>
      </c>
      <c r="R1826" t="s">
        <v>8326</v>
      </c>
      <c r="S1826">
        <v>1389146880</v>
      </c>
      <c r="T1826">
        <v>1387403967</v>
      </c>
      <c r="U1826" s="11">
        <f t="shared" si="141"/>
        <v>41647.088888888888</v>
      </c>
      <c r="V1826" s="11">
        <f t="shared" si="142"/>
        <v>41626.916284722225</v>
      </c>
      <c r="W1826">
        <f t="shared" si="144"/>
        <v>2013</v>
      </c>
    </row>
    <row r="1827" spans="1:23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43"/>
        <v>1.0505</v>
      </c>
      <c r="P1827" s="6">
        <f t="shared" si="145"/>
        <v>42.02</v>
      </c>
      <c r="Q1827" t="s">
        <v>8325</v>
      </c>
      <c r="R1827" t="s">
        <v>8326</v>
      </c>
      <c r="S1827">
        <v>1373572903</v>
      </c>
      <c r="T1827">
        <v>1371585703</v>
      </c>
      <c r="U1827" s="11">
        <f t="shared" si="141"/>
        <v>41466.83452546296</v>
      </c>
      <c r="V1827" s="11">
        <f t="shared" si="142"/>
        <v>41443.83452546296</v>
      </c>
      <c r="W1827">
        <f t="shared" si="144"/>
        <v>2013</v>
      </c>
    </row>
    <row r="1828" spans="1:23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43"/>
        <v>1.01</v>
      </c>
      <c r="P1828" s="6">
        <f t="shared" si="145"/>
        <v>53.157894736842103</v>
      </c>
      <c r="Q1828" t="s">
        <v>8325</v>
      </c>
      <c r="R1828" t="s">
        <v>8326</v>
      </c>
      <c r="S1828">
        <v>1392675017</v>
      </c>
      <c r="T1828">
        <v>1390083017</v>
      </c>
      <c r="U1828" s="11">
        <f t="shared" si="141"/>
        <v>41687.923807870371</v>
      </c>
      <c r="V1828" s="11">
        <f t="shared" si="142"/>
        <v>41657.923807870371</v>
      </c>
      <c r="W1828">
        <f t="shared" si="144"/>
        <v>2014</v>
      </c>
    </row>
    <row r="1829" spans="1:23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43"/>
        <v>1.0066250000000001</v>
      </c>
      <c r="P1829" s="6">
        <f t="shared" si="145"/>
        <v>83.885416666666671</v>
      </c>
      <c r="Q1829" t="s">
        <v>8325</v>
      </c>
      <c r="R1829" t="s">
        <v>8326</v>
      </c>
      <c r="S1829">
        <v>1299138561</v>
      </c>
      <c r="T1829">
        <v>1294818561</v>
      </c>
      <c r="U1829" s="11">
        <f t="shared" si="141"/>
        <v>40605.325937499998</v>
      </c>
      <c r="V1829" s="11">
        <f t="shared" si="142"/>
        <v>40555.325937499998</v>
      </c>
      <c r="W1829">
        <f t="shared" si="144"/>
        <v>2011</v>
      </c>
    </row>
    <row r="1830" spans="1:23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43"/>
        <v>1.0016</v>
      </c>
      <c r="P1830" s="6">
        <f t="shared" si="145"/>
        <v>417.33333333333331</v>
      </c>
      <c r="Q1830" t="s">
        <v>8325</v>
      </c>
      <c r="R1830" t="s">
        <v>8326</v>
      </c>
      <c r="S1830">
        <v>1399672800</v>
      </c>
      <c r="T1830">
        <v>1396906530</v>
      </c>
      <c r="U1830" s="11">
        <f t="shared" si="141"/>
        <v>41768.916666666664</v>
      </c>
      <c r="V1830" s="11">
        <f t="shared" si="142"/>
        <v>41736.899652777778</v>
      </c>
      <c r="W1830">
        <f t="shared" si="144"/>
        <v>2014</v>
      </c>
    </row>
    <row r="1831" spans="1:23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43"/>
        <v>1.6668333333333334</v>
      </c>
      <c r="P1831" s="6">
        <f t="shared" si="145"/>
        <v>75.765151515151516</v>
      </c>
      <c r="Q1831" t="s">
        <v>8325</v>
      </c>
      <c r="R1831" t="s">
        <v>8326</v>
      </c>
      <c r="S1831">
        <v>1295647200</v>
      </c>
      <c r="T1831">
        <v>1291428371</v>
      </c>
      <c r="U1831" s="11">
        <f t="shared" si="141"/>
        <v>40564.916666666664</v>
      </c>
      <c r="V1831" s="11">
        <f t="shared" si="142"/>
        <v>40516.087627314817</v>
      </c>
      <c r="W1831">
        <f t="shared" si="144"/>
        <v>2010</v>
      </c>
    </row>
    <row r="1832" spans="1:23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43"/>
        <v>1.0153333333333334</v>
      </c>
      <c r="P1832" s="6">
        <f t="shared" si="145"/>
        <v>67.389380530973455</v>
      </c>
      <c r="Q1832" t="s">
        <v>8325</v>
      </c>
      <c r="R1832" t="s">
        <v>8326</v>
      </c>
      <c r="S1832">
        <v>1393259107</v>
      </c>
      <c r="T1832">
        <v>1390667107</v>
      </c>
      <c r="U1832" s="11">
        <f t="shared" si="141"/>
        <v>41694.684108796297</v>
      </c>
      <c r="V1832" s="11">
        <f t="shared" si="142"/>
        <v>41664.684108796297</v>
      </c>
      <c r="W1832">
        <f t="shared" si="144"/>
        <v>2014</v>
      </c>
    </row>
    <row r="1833" spans="1:23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43"/>
        <v>1.03</v>
      </c>
      <c r="P1833" s="6">
        <f t="shared" si="145"/>
        <v>73.571428571428569</v>
      </c>
      <c r="Q1833" t="s">
        <v>8325</v>
      </c>
      <c r="R1833" t="s">
        <v>8326</v>
      </c>
      <c r="S1833">
        <v>1336866863</v>
      </c>
      <c r="T1833">
        <v>1335570863</v>
      </c>
      <c r="U1833" s="11">
        <f t="shared" si="141"/>
        <v>41041.996099537035</v>
      </c>
      <c r="V1833" s="11">
        <f t="shared" si="142"/>
        <v>41026.996099537035</v>
      </c>
      <c r="W1833">
        <f t="shared" si="144"/>
        <v>2012</v>
      </c>
    </row>
    <row r="1834" spans="1:23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43"/>
        <v>1.4285714285714286</v>
      </c>
      <c r="P1834" s="6">
        <f t="shared" si="145"/>
        <v>25</v>
      </c>
      <c r="Q1834" t="s">
        <v>8325</v>
      </c>
      <c r="R1834" t="s">
        <v>8326</v>
      </c>
      <c r="S1834">
        <v>1299243427</v>
      </c>
      <c r="T1834">
        <v>1296651427</v>
      </c>
      <c r="U1834" s="11">
        <f t="shared" si="141"/>
        <v>40606.539664351854</v>
      </c>
      <c r="V1834" s="11">
        <f t="shared" si="142"/>
        <v>40576.539664351854</v>
      </c>
      <c r="W1834">
        <f t="shared" si="144"/>
        <v>2011</v>
      </c>
    </row>
    <row r="1835" spans="1:23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43"/>
        <v>2.625</v>
      </c>
      <c r="P1835" s="6">
        <f t="shared" si="145"/>
        <v>42</v>
      </c>
      <c r="Q1835" t="s">
        <v>8325</v>
      </c>
      <c r="R1835" t="s">
        <v>8326</v>
      </c>
      <c r="S1835">
        <v>1362211140</v>
      </c>
      <c r="T1835">
        <v>1359421403</v>
      </c>
      <c r="U1835" s="11">
        <f t="shared" si="141"/>
        <v>41335.332638888889</v>
      </c>
      <c r="V1835" s="11">
        <f t="shared" si="142"/>
        <v>41303.044016203705</v>
      </c>
      <c r="W1835">
        <f t="shared" si="144"/>
        <v>2013</v>
      </c>
    </row>
    <row r="1836" spans="1:23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43"/>
        <v>1.1805000000000001</v>
      </c>
      <c r="P1836" s="6">
        <f t="shared" si="145"/>
        <v>131.16666666666666</v>
      </c>
      <c r="Q1836" t="s">
        <v>8325</v>
      </c>
      <c r="R1836" t="s">
        <v>8326</v>
      </c>
      <c r="S1836">
        <v>1422140895</v>
      </c>
      <c r="T1836">
        <v>1418684895</v>
      </c>
      <c r="U1836" s="11">
        <f t="shared" si="141"/>
        <v>42028.964062500003</v>
      </c>
      <c r="V1836" s="11">
        <f t="shared" si="142"/>
        <v>41988.964062500003</v>
      </c>
      <c r="W1836">
        <f t="shared" si="144"/>
        <v>2014</v>
      </c>
    </row>
    <row r="1837" spans="1:23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43"/>
        <v>1.04</v>
      </c>
      <c r="P1837" s="6">
        <f t="shared" si="145"/>
        <v>47.272727272727273</v>
      </c>
      <c r="Q1837" t="s">
        <v>8325</v>
      </c>
      <c r="R1837" t="s">
        <v>8326</v>
      </c>
      <c r="S1837">
        <v>1459439471</v>
      </c>
      <c r="T1837">
        <v>1456851071</v>
      </c>
      <c r="U1837" s="11">
        <f t="shared" si="141"/>
        <v>42460.660543981481</v>
      </c>
      <c r="V1837" s="11">
        <f t="shared" si="142"/>
        <v>42430.702210648145</v>
      </c>
      <c r="W1837">
        <f t="shared" si="144"/>
        <v>2016</v>
      </c>
    </row>
    <row r="1838" spans="1:23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43"/>
        <v>2.0034000000000001</v>
      </c>
      <c r="P1838" s="6">
        <f t="shared" si="145"/>
        <v>182.12727272727273</v>
      </c>
      <c r="Q1838" t="s">
        <v>8325</v>
      </c>
      <c r="R1838" t="s">
        <v>8326</v>
      </c>
      <c r="S1838">
        <v>1361129129</v>
      </c>
      <c r="T1838">
        <v>1359660329</v>
      </c>
      <c r="U1838" s="11">
        <f t="shared" si="141"/>
        <v>41322.809363425928</v>
      </c>
      <c r="V1838" s="11">
        <f t="shared" si="142"/>
        <v>41305.809363425928</v>
      </c>
      <c r="W1838">
        <f t="shared" si="144"/>
        <v>2013</v>
      </c>
    </row>
    <row r="1839" spans="1:23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43"/>
        <v>3.0683333333333334</v>
      </c>
      <c r="P1839" s="6">
        <f t="shared" si="145"/>
        <v>61.366666666666667</v>
      </c>
      <c r="Q1839" t="s">
        <v>8325</v>
      </c>
      <c r="R1839" t="s">
        <v>8326</v>
      </c>
      <c r="S1839">
        <v>1332029335</v>
      </c>
      <c r="T1839">
        <v>1326848935</v>
      </c>
      <c r="U1839" s="11">
        <f t="shared" si="141"/>
        <v>40986.006192129629</v>
      </c>
      <c r="V1839" s="11">
        <f t="shared" si="142"/>
        <v>40926.047858796301</v>
      </c>
      <c r="W1839">
        <f t="shared" si="144"/>
        <v>2012</v>
      </c>
    </row>
    <row r="1840" spans="1:23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43"/>
        <v>1.00149</v>
      </c>
      <c r="P1840" s="6">
        <f t="shared" si="145"/>
        <v>35.767499999999998</v>
      </c>
      <c r="Q1840" t="s">
        <v>8325</v>
      </c>
      <c r="R1840" t="s">
        <v>8326</v>
      </c>
      <c r="S1840">
        <v>1317438000</v>
      </c>
      <c r="T1840">
        <v>1314989557</v>
      </c>
      <c r="U1840" s="11">
        <f t="shared" si="141"/>
        <v>40817.125</v>
      </c>
      <c r="V1840" s="11">
        <f t="shared" si="142"/>
        <v>40788.786539351851</v>
      </c>
      <c r="W1840">
        <f t="shared" si="144"/>
        <v>2011</v>
      </c>
    </row>
    <row r="1841" spans="1:23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43"/>
        <v>2.0529999999999999</v>
      </c>
      <c r="P1841" s="6">
        <f t="shared" si="145"/>
        <v>45.62222222222222</v>
      </c>
      <c r="Q1841" t="s">
        <v>8325</v>
      </c>
      <c r="R1841" t="s">
        <v>8326</v>
      </c>
      <c r="S1841">
        <v>1475342382</v>
      </c>
      <c r="T1841">
        <v>1472750382</v>
      </c>
      <c r="U1841" s="11">
        <f t="shared" si="141"/>
        <v>42644.722013888888</v>
      </c>
      <c r="V1841" s="11">
        <f t="shared" si="142"/>
        <v>42614.722013888888</v>
      </c>
      <c r="W1841">
        <f t="shared" si="144"/>
        <v>2016</v>
      </c>
    </row>
    <row r="1842" spans="1:23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43"/>
        <v>1.0888888888888888</v>
      </c>
      <c r="P1842" s="6">
        <f t="shared" si="145"/>
        <v>75.384615384615387</v>
      </c>
      <c r="Q1842" t="s">
        <v>8325</v>
      </c>
      <c r="R1842" t="s">
        <v>8326</v>
      </c>
      <c r="S1842">
        <v>1367902740</v>
      </c>
      <c r="T1842">
        <v>1366251510</v>
      </c>
      <c r="U1842" s="11">
        <f t="shared" si="141"/>
        <v>41401.207638888889</v>
      </c>
      <c r="V1842" s="11">
        <f t="shared" si="142"/>
        <v>41382.096180555556</v>
      </c>
      <c r="W1842">
        <f t="shared" si="144"/>
        <v>2013</v>
      </c>
    </row>
    <row r="1843" spans="1:23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43"/>
        <v>1.0175000000000001</v>
      </c>
      <c r="P1843" s="6">
        <f t="shared" si="145"/>
        <v>50.875</v>
      </c>
      <c r="Q1843" t="s">
        <v>8325</v>
      </c>
      <c r="R1843" t="s">
        <v>8326</v>
      </c>
      <c r="S1843">
        <v>1400561940</v>
      </c>
      <c r="T1843">
        <v>1397679445</v>
      </c>
      <c r="U1843" s="11">
        <f t="shared" si="141"/>
        <v>41779.207638888889</v>
      </c>
      <c r="V1843" s="11">
        <f t="shared" si="142"/>
        <v>41745.84542824074</v>
      </c>
      <c r="W1843">
        <f t="shared" si="144"/>
        <v>2014</v>
      </c>
    </row>
    <row r="1844" spans="1:23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43"/>
        <v>1.2524999999999999</v>
      </c>
      <c r="P1844" s="6">
        <f t="shared" si="145"/>
        <v>119.28571428571429</v>
      </c>
      <c r="Q1844" t="s">
        <v>8325</v>
      </c>
      <c r="R1844" t="s">
        <v>8326</v>
      </c>
      <c r="S1844">
        <v>1425275940</v>
      </c>
      <c r="T1844">
        <v>1422371381</v>
      </c>
      <c r="U1844" s="11">
        <f t="shared" si="141"/>
        <v>42065.249305555553</v>
      </c>
      <c r="V1844" s="11">
        <f t="shared" si="142"/>
        <v>42031.631724537037</v>
      </c>
      <c r="W1844">
        <f t="shared" si="144"/>
        <v>2015</v>
      </c>
    </row>
    <row r="1845" spans="1:23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43"/>
        <v>1.2400610000000001</v>
      </c>
      <c r="P1845" s="6">
        <f t="shared" si="145"/>
        <v>92.541865671641801</v>
      </c>
      <c r="Q1845" t="s">
        <v>8325</v>
      </c>
      <c r="R1845" t="s">
        <v>8326</v>
      </c>
      <c r="S1845">
        <v>1298245954</v>
      </c>
      <c r="T1845">
        <v>1295653954</v>
      </c>
      <c r="U1845" s="11">
        <f t="shared" si="141"/>
        <v>40594.994837962964</v>
      </c>
      <c r="V1845" s="11">
        <f t="shared" si="142"/>
        <v>40564.994837962964</v>
      </c>
      <c r="W1845">
        <f t="shared" si="144"/>
        <v>2011</v>
      </c>
    </row>
    <row r="1846" spans="1:23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43"/>
        <v>1.014</v>
      </c>
      <c r="P1846" s="6">
        <f t="shared" si="145"/>
        <v>76.05</v>
      </c>
      <c r="Q1846" t="s">
        <v>8325</v>
      </c>
      <c r="R1846" t="s">
        <v>8326</v>
      </c>
      <c r="S1846">
        <v>1307761200</v>
      </c>
      <c r="T1846">
        <v>1304464914</v>
      </c>
      <c r="U1846" s="11">
        <f t="shared" si="141"/>
        <v>40705.125</v>
      </c>
      <c r="V1846" s="11">
        <f t="shared" si="142"/>
        <v>40666.973541666666</v>
      </c>
      <c r="W1846">
        <f t="shared" si="144"/>
        <v>2011</v>
      </c>
    </row>
    <row r="1847" spans="1:23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43"/>
        <v>1</v>
      </c>
      <c r="P1847" s="6">
        <f t="shared" si="145"/>
        <v>52.631578947368418</v>
      </c>
      <c r="Q1847" t="s">
        <v>8325</v>
      </c>
      <c r="R1847" t="s">
        <v>8326</v>
      </c>
      <c r="S1847">
        <v>1466139300</v>
      </c>
      <c r="T1847">
        <v>1464854398</v>
      </c>
      <c r="U1847" s="11">
        <f t="shared" si="141"/>
        <v>42538.204861111109</v>
      </c>
      <c r="V1847" s="11">
        <f t="shared" si="142"/>
        <v>42523.333310185189</v>
      </c>
      <c r="W1847">
        <f t="shared" si="144"/>
        <v>2016</v>
      </c>
    </row>
    <row r="1848" spans="1:23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43"/>
        <v>1.3792666666666666</v>
      </c>
      <c r="P1848" s="6">
        <f t="shared" si="145"/>
        <v>98.990430622009569</v>
      </c>
      <c r="Q1848" t="s">
        <v>8325</v>
      </c>
      <c r="R1848" t="s">
        <v>8326</v>
      </c>
      <c r="S1848">
        <v>1355585777</v>
      </c>
      <c r="T1848">
        <v>1352993777</v>
      </c>
      <c r="U1848" s="11">
        <f t="shared" si="141"/>
        <v>41258.650196759263</v>
      </c>
      <c r="V1848" s="11">
        <f t="shared" si="142"/>
        <v>41228.650196759263</v>
      </c>
      <c r="W1848">
        <f t="shared" si="144"/>
        <v>2012</v>
      </c>
    </row>
    <row r="1849" spans="1:23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43"/>
        <v>1.2088000000000001</v>
      </c>
      <c r="P1849" s="6">
        <f t="shared" si="145"/>
        <v>79.526315789473685</v>
      </c>
      <c r="Q1849" t="s">
        <v>8325</v>
      </c>
      <c r="R1849" t="s">
        <v>8326</v>
      </c>
      <c r="S1849">
        <v>1429594832</v>
      </c>
      <c r="T1849">
        <v>1427780432</v>
      </c>
      <c r="U1849" s="11">
        <f t="shared" si="141"/>
        <v>42115.236481481479</v>
      </c>
      <c r="V1849" s="11">
        <f t="shared" si="142"/>
        <v>42094.236481481479</v>
      </c>
      <c r="W1849">
        <f t="shared" si="144"/>
        <v>2015</v>
      </c>
    </row>
    <row r="1850" spans="1:23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43"/>
        <v>1.0736666666666668</v>
      </c>
      <c r="P1850" s="6">
        <f t="shared" si="145"/>
        <v>134.20833333333334</v>
      </c>
      <c r="Q1850" t="s">
        <v>8325</v>
      </c>
      <c r="R1850" t="s">
        <v>8326</v>
      </c>
      <c r="S1850">
        <v>1312095540</v>
      </c>
      <c r="T1850">
        <v>1306608888</v>
      </c>
      <c r="U1850" s="11">
        <f t="shared" si="141"/>
        <v>40755.290972222225</v>
      </c>
      <c r="V1850" s="11">
        <f t="shared" si="142"/>
        <v>40691.788055555553</v>
      </c>
      <c r="W1850">
        <f t="shared" si="144"/>
        <v>2011</v>
      </c>
    </row>
    <row r="1851" spans="1:23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43"/>
        <v>1.0033333333333334</v>
      </c>
      <c r="P1851" s="6">
        <f t="shared" si="145"/>
        <v>37.625</v>
      </c>
      <c r="Q1851" t="s">
        <v>8325</v>
      </c>
      <c r="R1851" t="s">
        <v>8326</v>
      </c>
      <c r="S1851">
        <v>1350505059</v>
      </c>
      <c r="T1851">
        <v>1347913059</v>
      </c>
      <c r="U1851" s="11">
        <f t="shared" si="141"/>
        <v>41199.845590277779</v>
      </c>
      <c r="V1851" s="11">
        <f t="shared" si="142"/>
        <v>41169.845590277779</v>
      </c>
      <c r="W1851">
        <f t="shared" si="144"/>
        <v>2012</v>
      </c>
    </row>
    <row r="1852" spans="1:23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43"/>
        <v>1.0152222222222222</v>
      </c>
      <c r="P1852" s="6">
        <f t="shared" si="145"/>
        <v>51.044692737430168</v>
      </c>
      <c r="Q1852" t="s">
        <v>8325</v>
      </c>
      <c r="R1852" t="s">
        <v>8326</v>
      </c>
      <c r="S1852">
        <v>1405033300</v>
      </c>
      <c r="T1852">
        <v>1402441300</v>
      </c>
      <c r="U1852" s="11">
        <f t="shared" si="141"/>
        <v>41830.959490740745</v>
      </c>
      <c r="V1852" s="11">
        <f t="shared" si="142"/>
        <v>41800.959490740745</v>
      </c>
      <c r="W1852">
        <f t="shared" si="144"/>
        <v>2014</v>
      </c>
    </row>
    <row r="1853" spans="1:23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43"/>
        <v>1.0007692307692309</v>
      </c>
      <c r="P1853" s="6">
        <f t="shared" si="145"/>
        <v>50.03846153846154</v>
      </c>
      <c r="Q1853" t="s">
        <v>8325</v>
      </c>
      <c r="R1853" t="s">
        <v>8326</v>
      </c>
      <c r="S1853">
        <v>1406509200</v>
      </c>
      <c r="T1853">
        <v>1404769538</v>
      </c>
      <c r="U1853" s="11">
        <f t="shared" si="141"/>
        <v>41848.041666666664</v>
      </c>
      <c r="V1853" s="11">
        <f t="shared" si="142"/>
        <v>41827.906689814816</v>
      </c>
      <c r="W1853">
        <f t="shared" si="144"/>
        <v>2014</v>
      </c>
    </row>
    <row r="1854" spans="1:23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43"/>
        <v>1.1696666666666666</v>
      </c>
      <c r="P1854" s="6">
        <f t="shared" si="145"/>
        <v>133.93129770992365</v>
      </c>
      <c r="Q1854" t="s">
        <v>8325</v>
      </c>
      <c r="R1854" t="s">
        <v>8326</v>
      </c>
      <c r="S1854">
        <v>1429920000</v>
      </c>
      <c r="T1854">
        <v>1426703452</v>
      </c>
      <c r="U1854" s="11">
        <f t="shared" si="141"/>
        <v>42119</v>
      </c>
      <c r="V1854" s="11">
        <f t="shared" si="142"/>
        <v>42081.77143518519</v>
      </c>
      <c r="W1854">
        <f t="shared" si="144"/>
        <v>2015</v>
      </c>
    </row>
    <row r="1855" spans="1:23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43"/>
        <v>1.01875</v>
      </c>
      <c r="P1855" s="6">
        <f t="shared" si="145"/>
        <v>58.214285714285715</v>
      </c>
      <c r="Q1855" t="s">
        <v>8325</v>
      </c>
      <c r="R1855" t="s">
        <v>8326</v>
      </c>
      <c r="S1855">
        <v>1352860017</v>
      </c>
      <c r="T1855">
        <v>1348536417</v>
      </c>
      <c r="U1855" s="11">
        <f t="shared" si="141"/>
        <v>41227.102048611108</v>
      </c>
      <c r="V1855" s="11">
        <f t="shared" si="142"/>
        <v>41177.060381944444</v>
      </c>
      <c r="W1855">
        <f t="shared" si="144"/>
        <v>2012</v>
      </c>
    </row>
    <row r="1856" spans="1:23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43"/>
        <v>1.0212366666666666</v>
      </c>
      <c r="P1856" s="6">
        <f t="shared" si="145"/>
        <v>88.037643678160919</v>
      </c>
      <c r="Q1856" t="s">
        <v>8325</v>
      </c>
      <c r="R1856" t="s">
        <v>8326</v>
      </c>
      <c r="S1856">
        <v>1369355437</v>
      </c>
      <c r="T1856">
        <v>1366763437</v>
      </c>
      <c r="U1856" s="11">
        <f t="shared" si="141"/>
        <v>41418.021261574075</v>
      </c>
      <c r="V1856" s="11">
        <f t="shared" si="142"/>
        <v>41388.021261574075</v>
      </c>
      <c r="W1856">
        <f t="shared" si="144"/>
        <v>2013</v>
      </c>
    </row>
    <row r="1857" spans="1:23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43"/>
        <v>1.5405897142857143</v>
      </c>
      <c r="P1857" s="6">
        <f t="shared" si="145"/>
        <v>70.576753926701571</v>
      </c>
      <c r="Q1857" t="s">
        <v>8325</v>
      </c>
      <c r="R1857" t="s">
        <v>8326</v>
      </c>
      <c r="S1857">
        <v>1389012940</v>
      </c>
      <c r="T1857">
        <v>1385124940</v>
      </c>
      <c r="U1857" s="11">
        <f t="shared" si="141"/>
        <v>41645.538657407407</v>
      </c>
      <c r="V1857" s="11">
        <f t="shared" si="142"/>
        <v>41600.538657407407</v>
      </c>
      <c r="W1857">
        <f t="shared" si="144"/>
        <v>2013</v>
      </c>
    </row>
    <row r="1858" spans="1:23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43"/>
        <v>1.0125</v>
      </c>
      <c r="P1858" s="6">
        <f t="shared" si="145"/>
        <v>53.289473684210527</v>
      </c>
      <c r="Q1858" t="s">
        <v>8325</v>
      </c>
      <c r="R1858" t="s">
        <v>8326</v>
      </c>
      <c r="S1858">
        <v>1405715472</v>
      </c>
      <c r="T1858">
        <v>1403901072</v>
      </c>
      <c r="U1858" s="11">
        <f t="shared" ref="U1858:U1921" si="146">(((S1858/60)/60)/24)+DATE(1970,1,1)</f>
        <v>41838.854999999996</v>
      </c>
      <c r="V1858" s="11">
        <f t="shared" ref="V1858:V1921" si="147">(((T1858/60)/60)/24)+DATE(1970,1,1)</f>
        <v>41817.854999999996</v>
      </c>
      <c r="W1858">
        <f t="shared" si="144"/>
        <v>2014</v>
      </c>
    </row>
    <row r="1859" spans="1:23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48">E1859/D1859</f>
        <v>1</v>
      </c>
      <c r="P1859" s="6">
        <f t="shared" si="145"/>
        <v>136.36363636363637</v>
      </c>
      <c r="Q1859" t="s">
        <v>8325</v>
      </c>
      <c r="R1859" t="s">
        <v>8326</v>
      </c>
      <c r="S1859">
        <v>1410546413</v>
      </c>
      <c r="T1859">
        <v>1407954413</v>
      </c>
      <c r="U1859" s="11">
        <f t="shared" si="146"/>
        <v>41894.76866898148</v>
      </c>
      <c r="V1859" s="11">
        <f t="shared" si="147"/>
        <v>41864.76866898148</v>
      </c>
      <c r="W1859">
        <f t="shared" ref="W1859:W1922" si="149">YEAR(V1859)</f>
        <v>2014</v>
      </c>
    </row>
    <row r="1860" spans="1:23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48"/>
        <v>1.0874800874800874</v>
      </c>
      <c r="P1860" s="6">
        <f t="shared" si="145"/>
        <v>40.547315436241611</v>
      </c>
      <c r="Q1860" t="s">
        <v>8325</v>
      </c>
      <c r="R1860" t="s">
        <v>8326</v>
      </c>
      <c r="S1860">
        <v>1324014521</v>
      </c>
      <c r="T1860">
        <v>1318826921</v>
      </c>
      <c r="U1860" s="11">
        <f t="shared" si="146"/>
        <v>40893.242141203707</v>
      </c>
      <c r="V1860" s="11">
        <f t="shared" si="147"/>
        <v>40833.200474537036</v>
      </c>
      <c r="W1860">
        <f t="shared" si="149"/>
        <v>2011</v>
      </c>
    </row>
    <row r="1861" spans="1:23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48"/>
        <v>1.3183333333333334</v>
      </c>
      <c r="P1861" s="6">
        <f t="shared" si="145"/>
        <v>70.625</v>
      </c>
      <c r="Q1861" t="s">
        <v>8325</v>
      </c>
      <c r="R1861" t="s">
        <v>8326</v>
      </c>
      <c r="S1861">
        <v>1316716129</v>
      </c>
      <c r="T1861">
        <v>1314124129</v>
      </c>
      <c r="U1861" s="11">
        <f t="shared" si="146"/>
        <v>40808.770011574074</v>
      </c>
      <c r="V1861" s="11">
        <f t="shared" si="147"/>
        <v>40778.770011574074</v>
      </c>
      <c r="W1861">
        <f t="shared" si="149"/>
        <v>2011</v>
      </c>
    </row>
    <row r="1862" spans="1:23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48"/>
        <v>1.3346666666666667</v>
      </c>
      <c r="P1862" s="6">
        <f t="shared" si="145"/>
        <v>52.684210526315788</v>
      </c>
      <c r="Q1862" t="s">
        <v>8325</v>
      </c>
      <c r="R1862" t="s">
        <v>8326</v>
      </c>
      <c r="S1862">
        <v>1391706084</v>
      </c>
      <c r="T1862">
        <v>1389891684</v>
      </c>
      <c r="U1862" s="11">
        <f t="shared" si="146"/>
        <v>41676.709305555552</v>
      </c>
      <c r="V1862" s="11">
        <f t="shared" si="147"/>
        <v>41655.709305555552</v>
      </c>
      <c r="W1862">
        <f t="shared" si="149"/>
        <v>2014</v>
      </c>
    </row>
    <row r="1863" spans="1:23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48"/>
        <v>0</v>
      </c>
      <c r="P1863" s="6">
        <f t="shared" si="145"/>
        <v>0</v>
      </c>
      <c r="Q1863" t="s">
        <v>8333</v>
      </c>
      <c r="R1863" t="s">
        <v>8335</v>
      </c>
      <c r="S1863">
        <v>1422256341</v>
      </c>
      <c r="T1863">
        <v>1419664341</v>
      </c>
      <c r="U1863" s="11">
        <f t="shared" si="146"/>
        <v>42030.300243055557</v>
      </c>
      <c r="V1863" s="11">
        <f t="shared" si="147"/>
        <v>42000.300243055557</v>
      </c>
      <c r="W1863">
        <f t="shared" si="149"/>
        <v>2014</v>
      </c>
    </row>
    <row r="1864" spans="1:23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48"/>
        <v>8.0833333333333326E-2</v>
      </c>
      <c r="P1864" s="6">
        <f t="shared" si="145"/>
        <v>90.9375</v>
      </c>
      <c r="Q1864" t="s">
        <v>8333</v>
      </c>
      <c r="R1864" t="s">
        <v>8335</v>
      </c>
      <c r="S1864">
        <v>1488958200</v>
      </c>
      <c r="T1864">
        <v>1484912974</v>
      </c>
      <c r="U1864" s="11">
        <f t="shared" si="146"/>
        <v>42802.3125</v>
      </c>
      <c r="V1864" s="11">
        <f t="shared" si="147"/>
        <v>42755.492754629624</v>
      </c>
      <c r="W1864">
        <f t="shared" si="149"/>
        <v>2017</v>
      </c>
    </row>
    <row r="1865" spans="1:23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48"/>
        <v>4.0000000000000001E-3</v>
      </c>
      <c r="P1865" s="6">
        <f t="shared" si="145"/>
        <v>5</v>
      </c>
      <c r="Q1865" t="s">
        <v>8333</v>
      </c>
      <c r="R1865" t="s">
        <v>8335</v>
      </c>
      <c r="S1865">
        <v>1402600085</v>
      </c>
      <c r="T1865">
        <v>1400008085</v>
      </c>
      <c r="U1865" s="11">
        <f t="shared" si="146"/>
        <v>41802.797280092593</v>
      </c>
      <c r="V1865" s="11">
        <f t="shared" si="147"/>
        <v>41772.797280092593</v>
      </c>
      <c r="W1865">
        <f t="shared" si="149"/>
        <v>2014</v>
      </c>
    </row>
    <row r="1866" spans="1:23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48"/>
        <v>0.42892307692307691</v>
      </c>
      <c r="P1866" s="6">
        <f t="shared" si="145"/>
        <v>58.083333333333336</v>
      </c>
      <c r="Q1866" t="s">
        <v>8333</v>
      </c>
      <c r="R1866" t="s">
        <v>8335</v>
      </c>
      <c r="S1866">
        <v>1399223500</v>
      </c>
      <c r="T1866">
        <v>1396631500</v>
      </c>
      <c r="U1866" s="11">
        <f t="shared" si="146"/>
        <v>41763.716435185182</v>
      </c>
      <c r="V1866" s="11">
        <f t="shared" si="147"/>
        <v>41733.716435185182</v>
      </c>
      <c r="W1866">
        <f t="shared" si="149"/>
        <v>2014</v>
      </c>
    </row>
    <row r="1867" spans="1:23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48"/>
        <v>3.6363636363636364E-5</v>
      </c>
      <c r="P1867" s="6">
        <f t="shared" si="145"/>
        <v>2</v>
      </c>
      <c r="Q1867" t="s">
        <v>8333</v>
      </c>
      <c r="R1867" t="s">
        <v>8335</v>
      </c>
      <c r="S1867">
        <v>1478425747</v>
      </c>
      <c r="T1867">
        <v>1475398147</v>
      </c>
      <c r="U1867" s="11">
        <f t="shared" si="146"/>
        <v>42680.409108796302</v>
      </c>
      <c r="V1867" s="11">
        <f t="shared" si="147"/>
        <v>42645.367442129631</v>
      </c>
      <c r="W1867">
        <f t="shared" si="149"/>
        <v>2016</v>
      </c>
    </row>
    <row r="1868" spans="1:23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48"/>
        <v>5.0000000000000001E-3</v>
      </c>
      <c r="P1868" s="6">
        <f t="shared" si="145"/>
        <v>62.5</v>
      </c>
      <c r="Q1868" t="s">
        <v>8333</v>
      </c>
      <c r="R1868" t="s">
        <v>8335</v>
      </c>
      <c r="S1868">
        <v>1488340800</v>
      </c>
      <c r="T1868">
        <v>1483768497</v>
      </c>
      <c r="U1868" s="11">
        <f t="shared" si="146"/>
        <v>42795.166666666672</v>
      </c>
      <c r="V1868" s="11">
        <f t="shared" si="147"/>
        <v>42742.246493055558</v>
      </c>
      <c r="W1868">
        <f t="shared" si="149"/>
        <v>2017</v>
      </c>
    </row>
    <row r="1869" spans="1:23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48"/>
        <v>5.0000000000000001E-4</v>
      </c>
      <c r="P1869" s="6">
        <f t="shared" si="145"/>
        <v>10</v>
      </c>
      <c r="Q1869" t="s">
        <v>8333</v>
      </c>
      <c r="R1869" t="s">
        <v>8335</v>
      </c>
      <c r="S1869">
        <v>1478383912</v>
      </c>
      <c r="T1869">
        <v>1475791912</v>
      </c>
      <c r="U1869" s="11">
        <f t="shared" si="146"/>
        <v>42679.924907407403</v>
      </c>
      <c r="V1869" s="11">
        <f t="shared" si="147"/>
        <v>42649.924907407403</v>
      </c>
      <c r="W1869">
        <f t="shared" si="149"/>
        <v>2016</v>
      </c>
    </row>
    <row r="1870" spans="1:23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48"/>
        <v>4.8680000000000001E-2</v>
      </c>
      <c r="P1870" s="6">
        <f t="shared" si="145"/>
        <v>71.588235294117652</v>
      </c>
      <c r="Q1870" t="s">
        <v>8333</v>
      </c>
      <c r="R1870" t="s">
        <v>8335</v>
      </c>
      <c r="S1870">
        <v>1450166340</v>
      </c>
      <c r="T1870">
        <v>1448044925</v>
      </c>
      <c r="U1870" s="11">
        <f t="shared" si="146"/>
        <v>42353.332638888889</v>
      </c>
      <c r="V1870" s="11">
        <f t="shared" si="147"/>
        <v>42328.779224537036</v>
      </c>
      <c r="W1870">
        <f t="shared" si="149"/>
        <v>2015</v>
      </c>
    </row>
    <row r="1871" spans="1:23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48"/>
        <v>0</v>
      </c>
      <c r="P1871" s="6">
        <f t="shared" si="145"/>
        <v>0</v>
      </c>
      <c r="Q1871" t="s">
        <v>8333</v>
      </c>
      <c r="R1871" t="s">
        <v>8335</v>
      </c>
      <c r="S1871">
        <v>1483488249</v>
      </c>
      <c r="T1871">
        <v>1480896249</v>
      </c>
      <c r="U1871" s="11">
        <f t="shared" si="146"/>
        <v>42739.002881944441</v>
      </c>
      <c r="V1871" s="11">
        <f t="shared" si="147"/>
        <v>42709.002881944441</v>
      </c>
      <c r="W1871">
        <f t="shared" si="149"/>
        <v>2016</v>
      </c>
    </row>
    <row r="1872" spans="1:23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48"/>
        <v>0.10314285714285715</v>
      </c>
      <c r="P1872" s="6">
        <f t="shared" si="145"/>
        <v>32.81818181818182</v>
      </c>
      <c r="Q1872" t="s">
        <v>8333</v>
      </c>
      <c r="R1872" t="s">
        <v>8335</v>
      </c>
      <c r="S1872">
        <v>1454213820</v>
      </c>
      <c r="T1872">
        <v>1451723535</v>
      </c>
      <c r="U1872" s="11">
        <f t="shared" si="146"/>
        <v>42400.178472222222</v>
      </c>
      <c r="V1872" s="11">
        <f t="shared" si="147"/>
        <v>42371.355729166666</v>
      </c>
      <c r="W1872">
        <f t="shared" si="149"/>
        <v>2016</v>
      </c>
    </row>
    <row r="1873" spans="1:23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48"/>
        <v>0.7178461538461538</v>
      </c>
      <c r="P1873" s="6">
        <f t="shared" si="145"/>
        <v>49.11578947368421</v>
      </c>
      <c r="Q1873" t="s">
        <v>8333</v>
      </c>
      <c r="R1873" t="s">
        <v>8335</v>
      </c>
      <c r="S1873">
        <v>1416512901</v>
      </c>
      <c r="T1873">
        <v>1413053301</v>
      </c>
      <c r="U1873" s="11">
        <f t="shared" si="146"/>
        <v>41963.825243055559</v>
      </c>
      <c r="V1873" s="11">
        <f t="shared" si="147"/>
        <v>41923.783576388887</v>
      </c>
      <c r="W1873">
        <f t="shared" si="149"/>
        <v>2014</v>
      </c>
    </row>
    <row r="1874" spans="1:23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48"/>
        <v>1.06E-2</v>
      </c>
      <c r="P1874" s="6">
        <f t="shared" si="145"/>
        <v>16.307692307692307</v>
      </c>
      <c r="Q1874" t="s">
        <v>8333</v>
      </c>
      <c r="R1874" t="s">
        <v>8335</v>
      </c>
      <c r="S1874">
        <v>1435633602</v>
      </c>
      <c r="T1874">
        <v>1433041602</v>
      </c>
      <c r="U1874" s="11">
        <f t="shared" si="146"/>
        <v>42185.129652777774</v>
      </c>
      <c r="V1874" s="11">
        <f t="shared" si="147"/>
        <v>42155.129652777774</v>
      </c>
      <c r="W1874">
        <f t="shared" si="149"/>
        <v>2015</v>
      </c>
    </row>
    <row r="1875" spans="1:23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48"/>
        <v>4.4999999999999997E-3</v>
      </c>
      <c r="P1875" s="6">
        <f t="shared" ref="P1875:P1938" si="150">IFERROR(E1875/L1875,0)</f>
        <v>18</v>
      </c>
      <c r="Q1875" t="s">
        <v>8333</v>
      </c>
      <c r="R1875" t="s">
        <v>8335</v>
      </c>
      <c r="S1875">
        <v>1436373900</v>
      </c>
      <c r="T1875">
        <v>1433861210</v>
      </c>
      <c r="U1875" s="11">
        <f t="shared" si="146"/>
        <v>42193.697916666672</v>
      </c>
      <c r="V1875" s="11">
        <f t="shared" si="147"/>
        <v>42164.615856481483</v>
      </c>
      <c r="W1875">
        <f t="shared" si="149"/>
        <v>2015</v>
      </c>
    </row>
    <row r="1876" spans="1:23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48"/>
        <v>1.6249999999999999E-4</v>
      </c>
      <c r="P1876" s="6">
        <f t="shared" si="150"/>
        <v>13</v>
      </c>
      <c r="Q1876" t="s">
        <v>8333</v>
      </c>
      <c r="R1876" t="s">
        <v>8335</v>
      </c>
      <c r="S1876">
        <v>1467155733</v>
      </c>
      <c r="T1876">
        <v>1465427733</v>
      </c>
      <c r="U1876" s="11">
        <f t="shared" si="146"/>
        <v>42549.969131944439</v>
      </c>
      <c r="V1876" s="11">
        <f t="shared" si="147"/>
        <v>42529.969131944439</v>
      </c>
      <c r="W1876">
        <f t="shared" si="149"/>
        <v>2016</v>
      </c>
    </row>
    <row r="1877" spans="1:23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48"/>
        <v>5.1000000000000004E-3</v>
      </c>
      <c r="P1877" s="6">
        <f t="shared" si="150"/>
        <v>17</v>
      </c>
      <c r="Q1877" t="s">
        <v>8333</v>
      </c>
      <c r="R1877" t="s">
        <v>8335</v>
      </c>
      <c r="S1877">
        <v>1470519308</v>
      </c>
      <c r="T1877">
        <v>1465335308</v>
      </c>
      <c r="U1877" s="11">
        <f t="shared" si="146"/>
        <v>42588.899398148147</v>
      </c>
      <c r="V1877" s="11">
        <f t="shared" si="147"/>
        <v>42528.899398148147</v>
      </c>
      <c r="W1877">
        <f t="shared" si="149"/>
        <v>2016</v>
      </c>
    </row>
    <row r="1878" spans="1:23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48"/>
        <v>0</v>
      </c>
      <c r="P1878" s="6">
        <f t="shared" si="150"/>
        <v>0</v>
      </c>
      <c r="Q1878" t="s">
        <v>8333</v>
      </c>
      <c r="R1878" t="s">
        <v>8335</v>
      </c>
      <c r="S1878">
        <v>1402901405</v>
      </c>
      <c r="T1878">
        <v>1400309405</v>
      </c>
      <c r="U1878" s="11">
        <f t="shared" si="146"/>
        <v>41806.284780092588</v>
      </c>
      <c r="V1878" s="11">
        <f t="shared" si="147"/>
        <v>41776.284780092588</v>
      </c>
      <c r="W1878">
        <f t="shared" si="149"/>
        <v>2014</v>
      </c>
    </row>
    <row r="1879" spans="1:23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48"/>
        <v>0</v>
      </c>
      <c r="P1879" s="6">
        <f t="shared" si="150"/>
        <v>0</v>
      </c>
      <c r="Q1879" t="s">
        <v>8333</v>
      </c>
      <c r="R1879" t="s">
        <v>8335</v>
      </c>
      <c r="S1879">
        <v>1425170525</v>
      </c>
      <c r="T1879">
        <v>1422664925</v>
      </c>
      <c r="U1879" s="11">
        <f t="shared" si="146"/>
        <v>42064.029224537036</v>
      </c>
      <c r="V1879" s="11">
        <f t="shared" si="147"/>
        <v>42035.029224537036</v>
      </c>
      <c r="W1879">
        <f t="shared" si="149"/>
        <v>2015</v>
      </c>
    </row>
    <row r="1880" spans="1:23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48"/>
        <v>0</v>
      </c>
      <c r="P1880" s="6">
        <f t="shared" si="150"/>
        <v>0</v>
      </c>
      <c r="Q1880" t="s">
        <v>8333</v>
      </c>
      <c r="R1880" t="s">
        <v>8335</v>
      </c>
      <c r="S1880">
        <v>1402618355</v>
      </c>
      <c r="T1880">
        <v>1400026355</v>
      </c>
      <c r="U1880" s="11">
        <f t="shared" si="146"/>
        <v>41803.008738425924</v>
      </c>
      <c r="V1880" s="11">
        <f t="shared" si="147"/>
        <v>41773.008738425924</v>
      </c>
      <c r="W1880">
        <f t="shared" si="149"/>
        <v>2014</v>
      </c>
    </row>
    <row r="1881" spans="1:23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48"/>
        <v>1.1999999999999999E-3</v>
      </c>
      <c r="P1881" s="6">
        <f t="shared" si="150"/>
        <v>3</v>
      </c>
      <c r="Q1881" t="s">
        <v>8333</v>
      </c>
      <c r="R1881" t="s">
        <v>8335</v>
      </c>
      <c r="S1881">
        <v>1457966129</v>
      </c>
      <c r="T1881">
        <v>1455377729</v>
      </c>
      <c r="U1881" s="11">
        <f t="shared" si="146"/>
        <v>42443.607974537037</v>
      </c>
      <c r="V1881" s="11">
        <f t="shared" si="147"/>
        <v>42413.649641203709</v>
      </c>
      <c r="W1881">
        <f t="shared" si="149"/>
        <v>2016</v>
      </c>
    </row>
    <row r="1882" spans="1:23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48"/>
        <v>0.20080000000000001</v>
      </c>
      <c r="P1882" s="6">
        <f t="shared" si="150"/>
        <v>41.833333333333336</v>
      </c>
      <c r="Q1882" t="s">
        <v>8333</v>
      </c>
      <c r="R1882" t="s">
        <v>8335</v>
      </c>
      <c r="S1882">
        <v>1459341380</v>
      </c>
      <c r="T1882">
        <v>1456839380</v>
      </c>
      <c r="U1882" s="11">
        <f t="shared" si="146"/>
        <v>42459.525231481486</v>
      </c>
      <c r="V1882" s="11">
        <f t="shared" si="147"/>
        <v>42430.566898148143</v>
      </c>
      <c r="W1882">
        <f t="shared" si="149"/>
        <v>2016</v>
      </c>
    </row>
    <row r="1883" spans="1:23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48"/>
        <v>1.726845</v>
      </c>
      <c r="P1883" s="6">
        <f t="shared" si="150"/>
        <v>49.338428571428572</v>
      </c>
      <c r="Q1883" t="s">
        <v>8325</v>
      </c>
      <c r="R1883" t="s">
        <v>8329</v>
      </c>
      <c r="S1883">
        <v>1425955189</v>
      </c>
      <c r="T1883">
        <v>1423366789</v>
      </c>
      <c r="U1883" s="11">
        <f t="shared" si="146"/>
        <v>42073.110983796301</v>
      </c>
      <c r="V1883" s="11">
        <f t="shared" si="147"/>
        <v>42043.152650462958</v>
      </c>
      <c r="W1883">
        <f t="shared" si="149"/>
        <v>2015</v>
      </c>
    </row>
    <row r="1884" spans="1:23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48"/>
        <v>1.008955223880597</v>
      </c>
      <c r="P1884" s="6">
        <f t="shared" si="150"/>
        <v>41.728395061728392</v>
      </c>
      <c r="Q1884" t="s">
        <v>8325</v>
      </c>
      <c r="R1884" t="s">
        <v>8329</v>
      </c>
      <c r="S1884">
        <v>1341964080</v>
      </c>
      <c r="T1884">
        <v>1339109212</v>
      </c>
      <c r="U1884" s="11">
        <f t="shared" si="146"/>
        <v>41100.991666666669</v>
      </c>
      <c r="V1884" s="11">
        <f t="shared" si="147"/>
        <v>41067.949212962965</v>
      </c>
      <c r="W1884">
        <f t="shared" si="149"/>
        <v>2012</v>
      </c>
    </row>
    <row r="1885" spans="1:23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48"/>
        <v>1.0480480480480481</v>
      </c>
      <c r="P1885" s="6">
        <f t="shared" si="150"/>
        <v>32.71875</v>
      </c>
      <c r="Q1885" t="s">
        <v>8325</v>
      </c>
      <c r="R1885" t="s">
        <v>8329</v>
      </c>
      <c r="S1885">
        <v>1333921508</v>
      </c>
      <c r="T1885">
        <v>1331333108</v>
      </c>
      <c r="U1885" s="11">
        <f t="shared" si="146"/>
        <v>41007.906342592592</v>
      </c>
      <c r="V1885" s="11">
        <f t="shared" si="147"/>
        <v>40977.948009259257</v>
      </c>
      <c r="W1885">
        <f t="shared" si="149"/>
        <v>2012</v>
      </c>
    </row>
    <row r="1886" spans="1:23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48"/>
        <v>1.351</v>
      </c>
      <c r="P1886" s="6">
        <f t="shared" si="150"/>
        <v>51.96153846153846</v>
      </c>
      <c r="Q1886" t="s">
        <v>8325</v>
      </c>
      <c r="R1886" t="s">
        <v>8329</v>
      </c>
      <c r="S1886">
        <v>1354017600</v>
      </c>
      <c r="T1886">
        <v>1350967535</v>
      </c>
      <c r="U1886" s="11">
        <f t="shared" si="146"/>
        <v>41240.5</v>
      </c>
      <c r="V1886" s="11">
        <f t="shared" si="147"/>
        <v>41205.198321759257</v>
      </c>
      <c r="W1886">
        <f t="shared" si="149"/>
        <v>2012</v>
      </c>
    </row>
    <row r="1887" spans="1:23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48"/>
        <v>1.1632786885245903</v>
      </c>
      <c r="P1887" s="6">
        <f t="shared" si="150"/>
        <v>50.685714285714283</v>
      </c>
      <c r="Q1887" t="s">
        <v>8325</v>
      </c>
      <c r="R1887" t="s">
        <v>8329</v>
      </c>
      <c r="S1887">
        <v>1344636000</v>
      </c>
      <c r="T1887">
        <v>1341800110</v>
      </c>
      <c r="U1887" s="11">
        <f t="shared" si="146"/>
        <v>41131.916666666664</v>
      </c>
      <c r="V1887" s="11">
        <f t="shared" si="147"/>
        <v>41099.093865740739</v>
      </c>
      <c r="W1887">
        <f t="shared" si="149"/>
        <v>2012</v>
      </c>
    </row>
    <row r="1888" spans="1:23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48"/>
        <v>1.0208333333333333</v>
      </c>
      <c r="P1888" s="6">
        <f t="shared" si="150"/>
        <v>42.241379310344826</v>
      </c>
      <c r="Q1888" t="s">
        <v>8325</v>
      </c>
      <c r="R1888" t="s">
        <v>8329</v>
      </c>
      <c r="S1888">
        <v>1415832338</v>
      </c>
      <c r="T1888">
        <v>1413236738</v>
      </c>
      <c r="U1888" s="11">
        <f t="shared" si="146"/>
        <v>41955.94835648148</v>
      </c>
      <c r="V1888" s="11">
        <f t="shared" si="147"/>
        <v>41925.906689814816</v>
      </c>
      <c r="W1888">
        <f t="shared" si="149"/>
        <v>2014</v>
      </c>
    </row>
    <row r="1889" spans="1:23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48"/>
        <v>1.1116666666666666</v>
      </c>
      <c r="P1889" s="6">
        <f t="shared" si="150"/>
        <v>416.875</v>
      </c>
      <c r="Q1889" t="s">
        <v>8325</v>
      </c>
      <c r="R1889" t="s">
        <v>8329</v>
      </c>
      <c r="S1889">
        <v>1449178200</v>
      </c>
      <c r="T1889">
        <v>1447614732</v>
      </c>
      <c r="U1889" s="11">
        <f t="shared" si="146"/>
        <v>42341.895833333328</v>
      </c>
      <c r="V1889" s="11">
        <f t="shared" si="147"/>
        <v>42323.800138888888</v>
      </c>
      <c r="W1889">
        <f t="shared" si="149"/>
        <v>2015</v>
      </c>
    </row>
    <row r="1890" spans="1:23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48"/>
        <v>1.6608000000000001</v>
      </c>
      <c r="P1890" s="6">
        <f t="shared" si="150"/>
        <v>46.651685393258425</v>
      </c>
      <c r="Q1890" t="s">
        <v>8325</v>
      </c>
      <c r="R1890" t="s">
        <v>8329</v>
      </c>
      <c r="S1890">
        <v>1275368340</v>
      </c>
      <c r="T1890">
        <v>1272692732</v>
      </c>
      <c r="U1890" s="11">
        <f t="shared" si="146"/>
        <v>40330.207638888889</v>
      </c>
      <c r="V1890" s="11">
        <f t="shared" si="147"/>
        <v>40299.239953703705</v>
      </c>
      <c r="W1890">
        <f t="shared" si="149"/>
        <v>2010</v>
      </c>
    </row>
    <row r="1891" spans="1:23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48"/>
        <v>1.0660000000000001</v>
      </c>
      <c r="P1891" s="6">
        <f t="shared" si="150"/>
        <v>48.454545454545453</v>
      </c>
      <c r="Q1891" t="s">
        <v>8325</v>
      </c>
      <c r="R1891" t="s">
        <v>8329</v>
      </c>
      <c r="S1891">
        <v>1363024946</v>
      </c>
      <c r="T1891">
        <v>1359140546</v>
      </c>
      <c r="U1891" s="11">
        <f t="shared" si="146"/>
        <v>41344.751689814817</v>
      </c>
      <c r="V1891" s="11">
        <f t="shared" si="147"/>
        <v>41299.793356481481</v>
      </c>
      <c r="W1891">
        <f t="shared" si="149"/>
        <v>2013</v>
      </c>
    </row>
    <row r="1892" spans="1:23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48"/>
        <v>1.4458441666666668</v>
      </c>
      <c r="P1892" s="6">
        <f t="shared" si="150"/>
        <v>70.5289837398374</v>
      </c>
      <c r="Q1892" t="s">
        <v>8325</v>
      </c>
      <c r="R1892" t="s">
        <v>8329</v>
      </c>
      <c r="S1892">
        <v>1355597528</v>
      </c>
      <c r="T1892">
        <v>1353005528</v>
      </c>
      <c r="U1892" s="11">
        <f t="shared" si="146"/>
        <v>41258.786203703705</v>
      </c>
      <c r="V1892" s="11">
        <f t="shared" si="147"/>
        <v>41228.786203703705</v>
      </c>
      <c r="W1892">
        <f t="shared" si="149"/>
        <v>2012</v>
      </c>
    </row>
    <row r="1893" spans="1:23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48"/>
        <v>1.0555000000000001</v>
      </c>
      <c r="P1893" s="6">
        <f t="shared" si="150"/>
        <v>87.958333333333329</v>
      </c>
      <c r="Q1893" t="s">
        <v>8325</v>
      </c>
      <c r="R1893" t="s">
        <v>8329</v>
      </c>
      <c r="S1893">
        <v>1279778400</v>
      </c>
      <c r="T1893">
        <v>1275851354</v>
      </c>
      <c r="U1893" s="11">
        <f t="shared" si="146"/>
        <v>40381.25</v>
      </c>
      <c r="V1893" s="11">
        <f t="shared" si="147"/>
        <v>40335.798078703701</v>
      </c>
      <c r="W1893">
        <f t="shared" si="149"/>
        <v>2010</v>
      </c>
    </row>
    <row r="1894" spans="1:23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48"/>
        <v>1.3660000000000001</v>
      </c>
      <c r="P1894" s="6">
        <f t="shared" si="150"/>
        <v>26.26923076923077</v>
      </c>
      <c r="Q1894" t="s">
        <v>8325</v>
      </c>
      <c r="R1894" t="s">
        <v>8329</v>
      </c>
      <c r="S1894">
        <v>1307459881</v>
      </c>
      <c r="T1894">
        <v>1304867881</v>
      </c>
      <c r="U1894" s="11">
        <f t="shared" si="146"/>
        <v>40701.637511574074</v>
      </c>
      <c r="V1894" s="11">
        <f t="shared" si="147"/>
        <v>40671.637511574074</v>
      </c>
      <c r="W1894">
        <f t="shared" si="149"/>
        <v>2011</v>
      </c>
    </row>
    <row r="1895" spans="1:23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48"/>
        <v>1.04</v>
      </c>
      <c r="P1895" s="6">
        <f t="shared" si="150"/>
        <v>57.777777777777779</v>
      </c>
      <c r="Q1895" t="s">
        <v>8325</v>
      </c>
      <c r="R1895" t="s">
        <v>8329</v>
      </c>
      <c r="S1895">
        <v>1302926340</v>
      </c>
      <c r="T1895">
        <v>1301524585</v>
      </c>
      <c r="U1895" s="11">
        <f t="shared" si="146"/>
        <v>40649.165972222225</v>
      </c>
      <c r="V1895" s="11">
        <f t="shared" si="147"/>
        <v>40632.94195601852</v>
      </c>
      <c r="W1895">
        <f t="shared" si="149"/>
        <v>2011</v>
      </c>
    </row>
    <row r="1896" spans="1:23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48"/>
        <v>1.145</v>
      </c>
      <c r="P1896" s="6">
        <f t="shared" si="150"/>
        <v>57.25</v>
      </c>
      <c r="Q1896" t="s">
        <v>8325</v>
      </c>
      <c r="R1896" t="s">
        <v>8329</v>
      </c>
      <c r="S1896">
        <v>1329082983</v>
      </c>
      <c r="T1896">
        <v>1326404583</v>
      </c>
      <c r="U1896" s="11">
        <f t="shared" si="146"/>
        <v>40951.904895833337</v>
      </c>
      <c r="V1896" s="11">
        <f t="shared" si="147"/>
        <v>40920.904895833337</v>
      </c>
      <c r="W1896">
        <f t="shared" si="149"/>
        <v>2012</v>
      </c>
    </row>
    <row r="1897" spans="1:23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48"/>
        <v>1.0171957671957672</v>
      </c>
      <c r="P1897" s="6">
        <f t="shared" si="150"/>
        <v>196.34042553191489</v>
      </c>
      <c r="Q1897" t="s">
        <v>8325</v>
      </c>
      <c r="R1897" t="s">
        <v>8329</v>
      </c>
      <c r="S1897">
        <v>1445363722</v>
      </c>
      <c r="T1897">
        <v>1442771722</v>
      </c>
      <c r="U1897" s="11">
        <f t="shared" si="146"/>
        <v>42297.746782407412</v>
      </c>
      <c r="V1897" s="11">
        <f t="shared" si="147"/>
        <v>42267.746782407412</v>
      </c>
      <c r="W1897">
        <f t="shared" si="149"/>
        <v>2015</v>
      </c>
    </row>
    <row r="1898" spans="1:23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48"/>
        <v>1.2394678492239468</v>
      </c>
      <c r="P1898" s="6">
        <f t="shared" si="150"/>
        <v>43</v>
      </c>
      <c r="Q1898" t="s">
        <v>8325</v>
      </c>
      <c r="R1898" t="s">
        <v>8329</v>
      </c>
      <c r="S1898">
        <v>1334250165</v>
      </c>
      <c r="T1898">
        <v>1331658165</v>
      </c>
      <c r="U1898" s="11">
        <f t="shared" si="146"/>
        <v>41011.710243055553</v>
      </c>
      <c r="V1898" s="11">
        <f t="shared" si="147"/>
        <v>40981.710243055553</v>
      </c>
      <c r="W1898">
        <f t="shared" si="149"/>
        <v>2012</v>
      </c>
    </row>
    <row r="1899" spans="1:23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48"/>
        <v>1.0245669291338582</v>
      </c>
      <c r="P1899" s="6">
        <f t="shared" si="150"/>
        <v>35.551912568306008</v>
      </c>
      <c r="Q1899" t="s">
        <v>8325</v>
      </c>
      <c r="R1899" t="s">
        <v>8329</v>
      </c>
      <c r="S1899">
        <v>1393966800</v>
      </c>
      <c r="T1899">
        <v>1392040806</v>
      </c>
      <c r="U1899" s="11">
        <f t="shared" si="146"/>
        <v>41702.875</v>
      </c>
      <c r="V1899" s="11">
        <f t="shared" si="147"/>
        <v>41680.583402777782</v>
      </c>
      <c r="W1899">
        <f t="shared" si="149"/>
        <v>2014</v>
      </c>
    </row>
    <row r="1900" spans="1:23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48"/>
        <v>1.4450000000000001</v>
      </c>
      <c r="P1900" s="6">
        <f t="shared" si="150"/>
        <v>68.80952380952381</v>
      </c>
      <c r="Q1900" t="s">
        <v>8325</v>
      </c>
      <c r="R1900" t="s">
        <v>8329</v>
      </c>
      <c r="S1900">
        <v>1454349600</v>
      </c>
      <c r="T1900">
        <v>1451277473</v>
      </c>
      <c r="U1900" s="11">
        <f t="shared" si="146"/>
        <v>42401.75</v>
      </c>
      <c r="V1900" s="11">
        <f t="shared" si="147"/>
        <v>42366.192974537036</v>
      </c>
      <c r="W1900">
        <f t="shared" si="149"/>
        <v>2015</v>
      </c>
    </row>
    <row r="1901" spans="1:23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48"/>
        <v>1.3333333333333333</v>
      </c>
      <c r="P1901" s="6">
        <f t="shared" si="150"/>
        <v>28.571428571428573</v>
      </c>
      <c r="Q1901" t="s">
        <v>8325</v>
      </c>
      <c r="R1901" t="s">
        <v>8329</v>
      </c>
      <c r="S1901">
        <v>1427319366</v>
      </c>
      <c r="T1901">
        <v>1424730966</v>
      </c>
      <c r="U1901" s="11">
        <f t="shared" si="146"/>
        <v>42088.90006944444</v>
      </c>
      <c r="V1901" s="11">
        <f t="shared" si="147"/>
        <v>42058.941736111112</v>
      </c>
      <c r="W1901">
        <f t="shared" si="149"/>
        <v>2015</v>
      </c>
    </row>
    <row r="1902" spans="1:23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48"/>
        <v>1.0936440000000001</v>
      </c>
      <c r="P1902" s="6">
        <f t="shared" si="150"/>
        <v>50.631666666666668</v>
      </c>
      <c r="Q1902" t="s">
        <v>8325</v>
      </c>
      <c r="R1902" t="s">
        <v>8329</v>
      </c>
      <c r="S1902">
        <v>1349517540</v>
      </c>
      <c r="T1902">
        <v>1347137731</v>
      </c>
      <c r="U1902" s="11">
        <f t="shared" si="146"/>
        <v>41188.415972222225</v>
      </c>
      <c r="V1902" s="11">
        <f t="shared" si="147"/>
        <v>41160.871886574074</v>
      </c>
      <c r="W1902">
        <f t="shared" si="149"/>
        <v>2012</v>
      </c>
    </row>
    <row r="1903" spans="1:23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48"/>
        <v>2.696969696969697E-2</v>
      </c>
      <c r="P1903" s="6">
        <f t="shared" si="150"/>
        <v>106.8</v>
      </c>
      <c r="Q1903" t="s">
        <v>8319</v>
      </c>
      <c r="R1903" t="s">
        <v>8347</v>
      </c>
      <c r="S1903">
        <v>1432299600</v>
      </c>
      <c r="T1903">
        <v>1429707729</v>
      </c>
      <c r="U1903" s="11">
        <f t="shared" si="146"/>
        <v>42146.541666666672</v>
      </c>
      <c r="V1903" s="11">
        <f t="shared" si="147"/>
        <v>42116.54315972222</v>
      </c>
      <c r="W1903">
        <f t="shared" si="149"/>
        <v>2015</v>
      </c>
    </row>
    <row r="1904" spans="1:23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48"/>
        <v>1.2E-2</v>
      </c>
      <c r="P1904" s="6">
        <f t="shared" si="150"/>
        <v>4</v>
      </c>
      <c r="Q1904" t="s">
        <v>8319</v>
      </c>
      <c r="R1904" t="s">
        <v>8347</v>
      </c>
      <c r="S1904">
        <v>1425495447</v>
      </c>
      <c r="T1904">
        <v>1422903447</v>
      </c>
      <c r="U1904" s="11">
        <f t="shared" si="146"/>
        <v>42067.789895833332</v>
      </c>
      <c r="V1904" s="11">
        <f t="shared" si="147"/>
        <v>42037.789895833332</v>
      </c>
      <c r="W1904">
        <f t="shared" si="149"/>
        <v>2015</v>
      </c>
    </row>
    <row r="1905" spans="1:23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48"/>
        <v>0.46600000000000003</v>
      </c>
      <c r="P1905" s="6">
        <f t="shared" si="150"/>
        <v>34.097560975609753</v>
      </c>
      <c r="Q1905" t="s">
        <v>8319</v>
      </c>
      <c r="R1905" t="s">
        <v>8347</v>
      </c>
      <c r="S1905">
        <v>1485541791</v>
      </c>
      <c r="T1905">
        <v>1480357791</v>
      </c>
      <c r="U1905" s="11">
        <f t="shared" si="146"/>
        <v>42762.770729166667</v>
      </c>
      <c r="V1905" s="11">
        <f t="shared" si="147"/>
        <v>42702.770729166667</v>
      </c>
      <c r="W1905">
        <f t="shared" si="149"/>
        <v>2016</v>
      </c>
    </row>
    <row r="1906" spans="1:23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48"/>
        <v>1E-3</v>
      </c>
      <c r="P1906" s="6">
        <f t="shared" si="150"/>
        <v>25</v>
      </c>
      <c r="Q1906" t="s">
        <v>8319</v>
      </c>
      <c r="R1906" t="s">
        <v>8347</v>
      </c>
      <c r="S1906">
        <v>1451752021</v>
      </c>
      <c r="T1906">
        <v>1447864021</v>
      </c>
      <c r="U1906" s="11">
        <f t="shared" si="146"/>
        <v>42371.685428240744</v>
      </c>
      <c r="V1906" s="11">
        <f t="shared" si="147"/>
        <v>42326.685428240744</v>
      </c>
      <c r="W1906">
        <f t="shared" si="149"/>
        <v>2015</v>
      </c>
    </row>
    <row r="1907" spans="1:23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48"/>
        <v>1.6800000000000001E-3</v>
      </c>
      <c r="P1907" s="6">
        <f t="shared" si="150"/>
        <v>10.5</v>
      </c>
      <c r="Q1907" t="s">
        <v>8319</v>
      </c>
      <c r="R1907" t="s">
        <v>8347</v>
      </c>
      <c r="S1907">
        <v>1410127994</v>
      </c>
      <c r="T1907">
        <v>1407535994</v>
      </c>
      <c r="U1907" s="11">
        <f t="shared" si="146"/>
        <v>41889.925856481481</v>
      </c>
      <c r="V1907" s="11">
        <f t="shared" si="147"/>
        <v>41859.925856481481</v>
      </c>
      <c r="W1907">
        <f t="shared" si="149"/>
        <v>2014</v>
      </c>
    </row>
    <row r="1908" spans="1:23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48"/>
        <v>0.42759999999999998</v>
      </c>
      <c r="P1908" s="6">
        <f t="shared" si="150"/>
        <v>215.95959595959596</v>
      </c>
      <c r="Q1908" t="s">
        <v>8319</v>
      </c>
      <c r="R1908" t="s">
        <v>8347</v>
      </c>
      <c r="S1908">
        <v>1466697983</v>
      </c>
      <c r="T1908">
        <v>1464105983</v>
      </c>
      <c r="U1908" s="11">
        <f t="shared" si="146"/>
        <v>42544.671099537038</v>
      </c>
      <c r="V1908" s="11">
        <f t="shared" si="147"/>
        <v>42514.671099537038</v>
      </c>
      <c r="W1908">
        <f t="shared" si="149"/>
        <v>2016</v>
      </c>
    </row>
    <row r="1909" spans="1:23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48"/>
        <v>2.8333333333333335E-3</v>
      </c>
      <c r="P1909" s="6">
        <f t="shared" si="150"/>
        <v>21.25</v>
      </c>
      <c r="Q1909" t="s">
        <v>8319</v>
      </c>
      <c r="R1909" t="s">
        <v>8347</v>
      </c>
      <c r="S1909">
        <v>1400853925</v>
      </c>
      <c r="T1909">
        <v>1399557925</v>
      </c>
      <c r="U1909" s="11">
        <f t="shared" si="146"/>
        <v>41782.587094907409</v>
      </c>
      <c r="V1909" s="11">
        <f t="shared" si="147"/>
        <v>41767.587094907409</v>
      </c>
      <c r="W1909">
        <f t="shared" si="149"/>
        <v>2014</v>
      </c>
    </row>
    <row r="1910" spans="1:23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48"/>
        <v>1.7319999999999999E-2</v>
      </c>
      <c r="P1910" s="6">
        <f t="shared" si="150"/>
        <v>108.25</v>
      </c>
      <c r="Q1910" t="s">
        <v>8319</v>
      </c>
      <c r="R1910" t="s">
        <v>8347</v>
      </c>
      <c r="S1910">
        <v>1483048900</v>
      </c>
      <c r="T1910">
        <v>1480456900</v>
      </c>
      <c r="U1910" s="11">
        <f t="shared" si="146"/>
        <v>42733.917824074073</v>
      </c>
      <c r="V1910" s="11">
        <f t="shared" si="147"/>
        <v>42703.917824074073</v>
      </c>
      <c r="W1910">
        <f t="shared" si="149"/>
        <v>2016</v>
      </c>
    </row>
    <row r="1911" spans="1:23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48"/>
        <v>0.14111428571428572</v>
      </c>
      <c r="P1911" s="6">
        <f t="shared" si="150"/>
        <v>129.97368421052633</v>
      </c>
      <c r="Q1911" t="s">
        <v>8319</v>
      </c>
      <c r="R1911" t="s">
        <v>8347</v>
      </c>
      <c r="S1911">
        <v>1414059479</v>
      </c>
      <c r="T1911">
        <v>1411467479</v>
      </c>
      <c r="U1911" s="11">
        <f t="shared" si="146"/>
        <v>41935.429155092592</v>
      </c>
      <c r="V1911" s="11">
        <f t="shared" si="147"/>
        <v>41905.429155092592</v>
      </c>
      <c r="W1911">
        <f t="shared" si="149"/>
        <v>2014</v>
      </c>
    </row>
    <row r="1912" spans="1:23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48"/>
        <v>0.39395294117647056</v>
      </c>
      <c r="P1912" s="6">
        <f t="shared" si="150"/>
        <v>117.49473684210527</v>
      </c>
      <c r="Q1912" t="s">
        <v>8319</v>
      </c>
      <c r="R1912" t="s">
        <v>8347</v>
      </c>
      <c r="S1912">
        <v>1446331500</v>
      </c>
      <c r="T1912">
        <v>1442531217</v>
      </c>
      <c r="U1912" s="11">
        <f t="shared" si="146"/>
        <v>42308.947916666672</v>
      </c>
      <c r="V1912" s="11">
        <f t="shared" si="147"/>
        <v>42264.963159722218</v>
      </c>
      <c r="W1912">
        <f t="shared" si="149"/>
        <v>2015</v>
      </c>
    </row>
    <row r="1913" spans="1:23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48"/>
        <v>2.3529411764705883E-4</v>
      </c>
      <c r="P1913" s="6">
        <f t="shared" si="150"/>
        <v>10</v>
      </c>
      <c r="Q1913" t="s">
        <v>8319</v>
      </c>
      <c r="R1913" t="s">
        <v>8347</v>
      </c>
      <c r="S1913">
        <v>1407545334</v>
      </c>
      <c r="T1913">
        <v>1404953334</v>
      </c>
      <c r="U1913" s="11">
        <f t="shared" si="146"/>
        <v>41860.033958333333</v>
      </c>
      <c r="V1913" s="11">
        <f t="shared" si="147"/>
        <v>41830.033958333333</v>
      </c>
      <c r="W1913">
        <f t="shared" si="149"/>
        <v>2014</v>
      </c>
    </row>
    <row r="1914" spans="1:23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48"/>
        <v>0.59299999999999997</v>
      </c>
      <c r="P1914" s="6">
        <f t="shared" si="150"/>
        <v>70.595238095238102</v>
      </c>
      <c r="Q1914" t="s">
        <v>8319</v>
      </c>
      <c r="R1914" t="s">
        <v>8347</v>
      </c>
      <c r="S1914">
        <v>1433395560</v>
      </c>
      <c r="T1914">
        <v>1430803560</v>
      </c>
      <c r="U1914" s="11">
        <f t="shared" si="146"/>
        <v>42159.226388888885</v>
      </c>
      <c r="V1914" s="11">
        <f t="shared" si="147"/>
        <v>42129.226388888885</v>
      </c>
      <c r="W1914">
        <f t="shared" si="149"/>
        <v>2015</v>
      </c>
    </row>
    <row r="1915" spans="1:23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48"/>
        <v>1.3270833333333334E-2</v>
      </c>
      <c r="P1915" s="6">
        <f t="shared" si="150"/>
        <v>24.5</v>
      </c>
      <c r="Q1915" t="s">
        <v>8319</v>
      </c>
      <c r="R1915" t="s">
        <v>8347</v>
      </c>
      <c r="S1915">
        <v>1412770578</v>
      </c>
      <c r="T1915">
        <v>1410178578</v>
      </c>
      <c r="U1915" s="11">
        <f t="shared" si="146"/>
        <v>41920.511319444442</v>
      </c>
      <c r="V1915" s="11">
        <f t="shared" si="147"/>
        <v>41890.511319444442</v>
      </c>
      <c r="W1915">
        <f t="shared" si="149"/>
        <v>2014</v>
      </c>
    </row>
    <row r="1916" spans="1:23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48"/>
        <v>9.0090090090090086E-2</v>
      </c>
      <c r="P1916" s="6">
        <f t="shared" si="150"/>
        <v>30</v>
      </c>
      <c r="Q1916" t="s">
        <v>8319</v>
      </c>
      <c r="R1916" t="s">
        <v>8347</v>
      </c>
      <c r="S1916">
        <v>1414814340</v>
      </c>
      <c r="T1916">
        <v>1413519073</v>
      </c>
      <c r="U1916" s="11">
        <f t="shared" si="146"/>
        <v>41944.165972222225</v>
      </c>
      <c r="V1916" s="11">
        <f t="shared" si="147"/>
        <v>41929.174456018518</v>
      </c>
      <c r="W1916">
        <f t="shared" si="149"/>
        <v>2014</v>
      </c>
    </row>
    <row r="1917" spans="1:23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48"/>
        <v>1.6E-2</v>
      </c>
      <c r="P1917" s="6">
        <f t="shared" si="150"/>
        <v>2</v>
      </c>
      <c r="Q1917" t="s">
        <v>8319</v>
      </c>
      <c r="R1917" t="s">
        <v>8347</v>
      </c>
      <c r="S1917">
        <v>1409620222</v>
      </c>
      <c r="T1917">
        <v>1407892222</v>
      </c>
      <c r="U1917" s="11">
        <f t="shared" si="146"/>
        <v>41884.04886574074</v>
      </c>
      <c r="V1917" s="11">
        <f t="shared" si="147"/>
        <v>41864.04886574074</v>
      </c>
      <c r="W1917">
        <f t="shared" si="149"/>
        <v>2014</v>
      </c>
    </row>
    <row r="1918" spans="1:23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48"/>
        <v>5.1000000000000004E-3</v>
      </c>
      <c r="P1918" s="6">
        <f t="shared" si="150"/>
        <v>17</v>
      </c>
      <c r="Q1918" t="s">
        <v>8319</v>
      </c>
      <c r="R1918" t="s">
        <v>8347</v>
      </c>
      <c r="S1918">
        <v>1478542375</v>
      </c>
      <c r="T1918">
        <v>1476378775</v>
      </c>
      <c r="U1918" s="11">
        <f t="shared" si="146"/>
        <v>42681.758969907409</v>
      </c>
      <c r="V1918" s="11">
        <f t="shared" si="147"/>
        <v>42656.717303240745</v>
      </c>
      <c r="W1918">
        <f t="shared" si="149"/>
        <v>2016</v>
      </c>
    </row>
    <row r="1919" spans="1:23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48"/>
        <v>0.52570512820512816</v>
      </c>
      <c r="P1919" s="6">
        <f t="shared" si="150"/>
        <v>2928.9285714285716</v>
      </c>
      <c r="Q1919" t="s">
        <v>8319</v>
      </c>
      <c r="R1919" t="s">
        <v>8347</v>
      </c>
      <c r="S1919">
        <v>1486708133</v>
      </c>
      <c r="T1919">
        <v>1484116133</v>
      </c>
      <c r="U1919" s="11">
        <f t="shared" si="146"/>
        <v>42776.270057870366</v>
      </c>
      <c r="V1919" s="11">
        <f t="shared" si="147"/>
        <v>42746.270057870366</v>
      </c>
      <c r="W1919">
        <f t="shared" si="149"/>
        <v>2017</v>
      </c>
    </row>
    <row r="1920" spans="1:23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48"/>
        <v>1.04E-2</v>
      </c>
      <c r="P1920" s="6">
        <f t="shared" si="150"/>
        <v>28.888888888888889</v>
      </c>
      <c r="Q1920" t="s">
        <v>8319</v>
      </c>
      <c r="R1920" t="s">
        <v>8347</v>
      </c>
      <c r="S1920">
        <v>1407869851</v>
      </c>
      <c r="T1920">
        <v>1404845851</v>
      </c>
      <c r="U1920" s="11">
        <f t="shared" si="146"/>
        <v>41863.789942129632</v>
      </c>
      <c r="V1920" s="11">
        <f t="shared" si="147"/>
        <v>41828.789942129632</v>
      </c>
      <c r="W1920">
        <f t="shared" si="149"/>
        <v>2014</v>
      </c>
    </row>
    <row r="1921" spans="1:23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48"/>
        <v>0.47399999999999998</v>
      </c>
      <c r="P1921" s="6">
        <f t="shared" si="150"/>
        <v>29.625</v>
      </c>
      <c r="Q1921" t="s">
        <v>8319</v>
      </c>
      <c r="R1921" t="s">
        <v>8347</v>
      </c>
      <c r="S1921">
        <v>1432069249</v>
      </c>
      <c r="T1921">
        <v>1429477249</v>
      </c>
      <c r="U1921" s="11">
        <f t="shared" si="146"/>
        <v>42143.875567129624</v>
      </c>
      <c r="V1921" s="11">
        <f t="shared" si="147"/>
        <v>42113.875567129624</v>
      </c>
      <c r="W1921">
        <f t="shared" si="149"/>
        <v>2015</v>
      </c>
    </row>
    <row r="1922" spans="1:23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48"/>
        <v>0.43030000000000002</v>
      </c>
      <c r="P1922" s="6">
        <f t="shared" si="150"/>
        <v>40.980952380952381</v>
      </c>
      <c r="Q1922" t="s">
        <v>8319</v>
      </c>
      <c r="R1922" t="s">
        <v>8347</v>
      </c>
      <c r="S1922">
        <v>1445468400</v>
      </c>
      <c r="T1922">
        <v>1443042061</v>
      </c>
      <c r="U1922" s="11">
        <f t="shared" ref="U1922:U1985" si="151">(((S1922/60)/60)/24)+DATE(1970,1,1)</f>
        <v>42298.958333333328</v>
      </c>
      <c r="V1922" s="11">
        <f t="shared" ref="V1922:V1985" si="152">(((T1922/60)/60)/24)+DATE(1970,1,1)</f>
        <v>42270.875706018516</v>
      </c>
      <c r="W1922">
        <f t="shared" si="149"/>
        <v>2015</v>
      </c>
    </row>
    <row r="1923" spans="1:23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53">E1923/D1923</f>
        <v>1.3680000000000001</v>
      </c>
      <c r="P1923" s="6">
        <f t="shared" si="150"/>
        <v>54</v>
      </c>
      <c r="Q1923" t="s">
        <v>8325</v>
      </c>
      <c r="R1923" t="s">
        <v>8329</v>
      </c>
      <c r="S1923">
        <v>1342243143</v>
      </c>
      <c r="T1923">
        <v>1339651143</v>
      </c>
      <c r="U1923" s="11">
        <f t="shared" si="151"/>
        <v>41104.221562500003</v>
      </c>
      <c r="V1923" s="11">
        <f t="shared" si="152"/>
        <v>41074.221562500003</v>
      </c>
      <c r="W1923">
        <f t="shared" ref="W1923:W1986" si="154">YEAR(V1923)</f>
        <v>2012</v>
      </c>
    </row>
    <row r="1924" spans="1:23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53"/>
        <v>1.1555</v>
      </c>
      <c r="P1924" s="6">
        <f t="shared" si="150"/>
        <v>36.109375</v>
      </c>
      <c r="Q1924" t="s">
        <v>8325</v>
      </c>
      <c r="R1924" t="s">
        <v>8329</v>
      </c>
      <c r="S1924">
        <v>1386828507</v>
      </c>
      <c r="T1924">
        <v>1384236507</v>
      </c>
      <c r="U1924" s="11">
        <f t="shared" si="151"/>
        <v>41620.255868055552</v>
      </c>
      <c r="V1924" s="11">
        <f t="shared" si="152"/>
        <v>41590.255868055552</v>
      </c>
      <c r="W1924">
        <f t="shared" si="154"/>
        <v>2013</v>
      </c>
    </row>
    <row r="1925" spans="1:23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53"/>
        <v>2.4079999999999999</v>
      </c>
      <c r="P1925" s="6">
        <f t="shared" si="150"/>
        <v>23.153846153846153</v>
      </c>
      <c r="Q1925" t="s">
        <v>8325</v>
      </c>
      <c r="R1925" t="s">
        <v>8329</v>
      </c>
      <c r="S1925">
        <v>1317099540</v>
      </c>
      <c r="T1925">
        <v>1313612532</v>
      </c>
      <c r="U1925" s="11">
        <f t="shared" si="151"/>
        <v>40813.207638888889</v>
      </c>
      <c r="V1925" s="11">
        <f t="shared" si="152"/>
        <v>40772.848749999997</v>
      </c>
      <c r="W1925">
        <f t="shared" si="154"/>
        <v>2011</v>
      </c>
    </row>
    <row r="1926" spans="1:23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53"/>
        <v>1.1439999999999999</v>
      </c>
      <c r="P1926" s="6">
        <f t="shared" si="150"/>
        <v>104</v>
      </c>
      <c r="Q1926" t="s">
        <v>8325</v>
      </c>
      <c r="R1926" t="s">
        <v>8329</v>
      </c>
      <c r="S1926">
        <v>1389814380</v>
      </c>
      <c r="T1926">
        <v>1387390555</v>
      </c>
      <c r="U1926" s="11">
        <f t="shared" si="151"/>
        <v>41654.814583333333</v>
      </c>
      <c r="V1926" s="11">
        <f t="shared" si="152"/>
        <v>41626.761053240742</v>
      </c>
      <c r="W1926">
        <f t="shared" si="154"/>
        <v>2013</v>
      </c>
    </row>
    <row r="1927" spans="1:23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53"/>
        <v>1.1033333333333333</v>
      </c>
      <c r="P1927" s="6">
        <f t="shared" si="150"/>
        <v>31.826923076923077</v>
      </c>
      <c r="Q1927" t="s">
        <v>8325</v>
      </c>
      <c r="R1927" t="s">
        <v>8329</v>
      </c>
      <c r="S1927">
        <v>1381449600</v>
      </c>
      <c r="T1927">
        <v>1379540288</v>
      </c>
      <c r="U1927" s="11">
        <f t="shared" si="151"/>
        <v>41558</v>
      </c>
      <c r="V1927" s="11">
        <f t="shared" si="152"/>
        <v>41535.90148148148</v>
      </c>
      <c r="W1927">
        <f t="shared" si="154"/>
        <v>2013</v>
      </c>
    </row>
    <row r="1928" spans="1:23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53"/>
        <v>1.9537933333333333</v>
      </c>
      <c r="P1928" s="6">
        <f t="shared" si="150"/>
        <v>27.3896261682243</v>
      </c>
      <c r="Q1928" t="s">
        <v>8325</v>
      </c>
      <c r="R1928" t="s">
        <v>8329</v>
      </c>
      <c r="S1928">
        <v>1288657560</v>
      </c>
      <c r="T1928">
        <v>1286319256</v>
      </c>
      <c r="U1928" s="11">
        <f t="shared" si="151"/>
        <v>40484.018055555556</v>
      </c>
      <c r="V1928" s="11">
        <f t="shared" si="152"/>
        <v>40456.954351851848</v>
      </c>
      <c r="W1928">
        <f t="shared" si="154"/>
        <v>2010</v>
      </c>
    </row>
    <row r="1929" spans="1:23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53"/>
        <v>1.0333333333333334</v>
      </c>
      <c r="P1929" s="6">
        <f t="shared" si="150"/>
        <v>56.363636363636367</v>
      </c>
      <c r="Q1929" t="s">
        <v>8325</v>
      </c>
      <c r="R1929" t="s">
        <v>8329</v>
      </c>
      <c r="S1929">
        <v>1331182740</v>
      </c>
      <c r="T1929">
        <v>1329856839</v>
      </c>
      <c r="U1929" s="11">
        <f t="shared" si="151"/>
        <v>40976.207638888889</v>
      </c>
      <c r="V1929" s="11">
        <f t="shared" si="152"/>
        <v>40960.861562500002</v>
      </c>
      <c r="W1929">
        <f t="shared" si="154"/>
        <v>2012</v>
      </c>
    </row>
    <row r="1930" spans="1:23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53"/>
        <v>1.031372549019608</v>
      </c>
      <c r="P1930" s="6">
        <f t="shared" si="150"/>
        <v>77.352941176470594</v>
      </c>
      <c r="Q1930" t="s">
        <v>8325</v>
      </c>
      <c r="R1930" t="s">
        <v>8329</v>
      </c>
      <c r="S1930">
        <v>1367940794</v>
      </c>
      <c r="T1930">
        <v>1365348794</v>
      </c>
      <c r="U1930" s="11">
        <f t="shared" si="151"/>
        <v>41401.648078703707</v>
      </c>
      <c r="V1930" s="11">
        <f t="shared" si="152"/>
        <v>41371.648078703707</v>
      </c>
      <c r="W1930">
        <f t="shared" si="154"/>
        <v>2013</v>
      </c>
    </row>
    <row r="1931" spans="1:23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53"/>
        <v>1.003125</v>
      </c>
      <c r="P1931" s="6">
        <f t="shared" si="150"/>
        <v>42.8</v>
      </c>
      <c r="Q1931" t="s">
        <v>8325</v>
      </c>
      <c r="R1931" t="s">
        <v>8329</v>
      </c>
      <c r="S1931">
        <v>1309825866</v>
      </c>
      <c r="T1931">
        <v>1306197066</v>
      </c>
      <c r="U1931" s="11">
        <f t="shared" si="151"/>
        <v>40729.021597222221</v>
      </c>
      <c r="V1931" s="11">
        <f t="shared" si="152"/>
        <v>40687.021597222221</v>
      </c>
      <c r="W1931">
        <f t="shared" si="154"/>
        <v>2011</v>
      </c>
    </row>
    <row r="1932" spans="1:23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53"/>
        <v>1.27</v>
      </c>
      <c r="P1932" s="6">
        <f t="shared" si="150"/>
        <v>48.846153846153847</v>
      </c>
      <c r="Q1932" t="s">
        <v>8325</v>
      </c>
      <c r="R1932" t="s">
        <v>8329</v>
      </c>
      <c r="S1932">
        <v>1373203482</v>
      </c>
      <c r="T1932">
        <v>1368019482</v>
      </c>
      <c r="U1932" s="11">
        <f t="shared" si="151"/>
        <v>41462.558819444443</v>
      </c>
      <c r="V1932" s="11">
        <f t="shared" si="152"/>
        <v>41402.558819444443</v>
      </c>
      <c r="W1932">
        <f t="shared" si="154"/>
        <v>2013</v>
      </c>
    </row>
    <row r="1933" spans="1:23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53"/>
        <v>1.20601</v>
      </c>
      <c r="P1933" s="6">
        <f t="shared" si="150"/>
        <v>48.240400000000001</v>
      </c>
      <c r="Q1933" t="s">
        <v>8325</v>
      </c>
      <c r="R1933" t="s">
        <v>8329</v>
      </c>
      <c r="S1933">
        <v>1337657400</v>
      </c>
      <c r="T1933">
        <v>1336512309</v>
      </c>
      <c r="U1933" s="11">
        <f t="shared" si="151"/>
        <v>41051.145833333336</v>
      </c>
      <c r="V1933" s="11">
        <f t="shared" si="152"/>
        <v>41037.892465277779</v>
      </c>
      <c r="W1933">
        <f t="shared" si="154"/>
        <v>2012</v>
      </c>
    </row>
    <row r="1934" spans="1:23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53"/>
        <v>1.0699047619047619</v>
      </c>
      <c r="P1934" s="6">
        <f t="shared" si="150"/>
        <v>70.212500000000006</v>
      </c>
      <c r="Q1934" t="s">
        <v>8325</v>
      </c>
      <c r="R1934" t="s">
        <v>8329</v>
      </c>
      <c r="S1934">
        <v>1327433173</v>
      </c>
      <c r="T1934">
        <v>1325618773</v>
      </c>
      <c r="U1934" s="11">
        <f t="shared" si="151"/>
        <v>40932.809872685182</v>
      </c>
      <c r="V1934" s="11">
        <f t="shared" si="152"/>
        <v>40911.809872685182</v>
      </c>
      <c r="W1934">
        <f t="shared" si="154"/>
        <v>2012</v>
      </c>
    </row>
    <row r="1935" spans="1:23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53"/>
        <v>1.7243333333333333</v>
      </c>
      <c r="P1935" s="6">
        <f t="shared" si="150"/>
        <v>94.054545454545448</v>
      </c>
      <c r="Q1935" t="s">
        <v>8325</v>
      </c>
      <c r="R1935" t="s">
        <v>8329</v>
      </c>
      <c r="S1935">
        <v>1411787307</v>
      </c>
      <c r="T1935">
        <v>1409195307</v>
      </c>
      <c r="U1935" s="11">
        <f t="shared" si="151"/>
        <v>41909.130868055552</v>
      </c>
      <c r="V1935" s="11">
        <f t="shared" si="152"/>
        <v>41879.130868055552</v>
      </c>
      <c r="W1935">
        <f t="shared" si="154"/>
        <v>2014</v>
      </c>
    </row>
    <row r="1936" spans="1:23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53"/>
        <v>1.2362</v>
      </c>
      <c r="P1936" s="6">
        <f t="shared" si="150"/>
        <v>80.272727272727266</v>
      </c>
      <c r="Q1936" t="s">
        <v>8325</v>
      </c>
      <c r="R1936" t="s">
        <v>8329</v>
      </c>
      <c r="S1936">
        <v>1324789200</v>
      </c>
      <c r="T1936">
        <v>1321649321</v>
      </c>
      <c r="U1936" s="11">
        <f t="shared" si="151"/>
        <v>40902.208333333336</v>
      </c>
      <c r="V1936" s="11">
        <f t="shared" si="152"/>
        <v>40865.867141203707</v>
      </c>
      <c r="W1936">
        <f t="shared" si="154"/>
        <v>2011</v>
      </c>
    </row>
    <row r="1937" spans="1:23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53"/>
        <v>1.0840000000000001</v>
      </c>
      <c r="P1937" s="6">
        <f t="shared" si="150"/>
        <v>54.2</v>
      </c>
      <c r="Q1937" t="s">
        <v>8325</v>
      </c>
      <c r="R1937" t="s">
        <v>8329</v>
      </c>
      <c r="S1937">
        <v>1403326740</v>
      </c>
      <c r="T1937">
        <v>1400106171</v>
      </c>
      <c r="U1937" s="11">
        <f t="shared" si="151"/>
        <v>41811.207638888889</v>
      </c>
      <c r="V1937" s="11">
        <f t="shared" si="152"/>
        <v>41773.932534722226</v>
      </c>
      <c r="W1937">
        <f t="shared" si="154"/>
        <v>2014</v>
      </c>
    </row>
    <row r="1938" spans="1:23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53"/>
        <v>1.1652013333333333</v>
      </c>
      <c r="P1938" s="6">
        <f t="shared" si="150"/>
        <v>60.26903448275862</v>
      </c>
      <c r="Q1938" t="s">
        <v>8325</v>
      </c>
      <c r="R1938" t="s">
        <v>8329</v>
      </c>
      <c r="S1938">
        <v>1323151140</v>
      </c>
      <c r="T1938">
        <v>1320528070</v>
      </c>
      <c r="U1938" s="11">
        <f t="shared" si="151"/>
        <v>40883.249305555553</v>
      </c>
      <c r="V1938" s="11">
        <f t="shared" si="152"/>
        <v>40852.889699074076</v>
      </c>
      <c r="W1938">
        <f t="shared" si="154"/>
        <v>2011</v>
      </c>
    </row>
    <row r="1939" spans="1:23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53"/>
        <v>1.8724499999999999</v>
      </c>
      <c r="P1939" s="6">
        <f t="shared" ref="P1939:P2002" si="155">IFERROR(E1939/L1939,0)</f>
        <v>38.740344827586206</v>
      </c>
      <c r="Q1939" t="s">
        <v>8325</v>
      </c>
      <c r="R1939" t="s">
        <v>8329</v>
      </c>
      <c r="S1939">
        <v>1339732740</v>
      </c>
      <c r="T1939">
        <v>1338346281</v>
      </c>
      <c r="U1939" s="11">
        <f t="shared" si="151"/>
        <v>41075.165972222225</v>
      </c>
      <c r="V1939" s="11">
        <f t="shared" si="152"/>
        <v>41059.118993055556</v>
      </c>
      <c r="W1939">
        <f t="shared" si="154"/>
        <v>2012</v>
      </c>
    </row>
    <row r="1940" spans="1:23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53"/>
        <v>1.1593333333333333</v>
      </c>
      <c r="P1940" s="6">
        <f t="shared" si="155"/>
        <v>152.54385964912279</v>
      </c>
      <c r="Q1940" t="s">
        <v>8325</v>
      </c>
      <c r="R1940" t="s">
        <v>8329</v>
      </c>
      <c r="S1940">
        <v>1372741200</v>
      </c>
      <c r="T1940">
        <v>1370067231</v>
      </c>
      <c r="U1940" s="11">
        <f t="shared" si="151"/>
        <v>41457.208333333336</v>
      </c>
      <c r="V1940" s="11">
        <f t="shared" si="152"/>
        <v>41426.259618055556</v>
      </c>
      <c r="W1940">
        <f t="shared" si="154"/>
        <v>2013</v>
      </c>
    </row>
    <row r="1941" spans="1:23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53"/>
        <v>1.107</v>
      </c>
      <c r="P1941" s="6">
        <f t="shared" si="155"/>
        <v>115.3125</v>
      </c>
      <c r="Q1941" t="s">
        <v>8325</v>
      </c>
      <c r="R1941" t="s">
        <v>8329</v>
      </c>
      <c r="S1941">
        <v>1362955108</v>
      </c>
      <c r="T1941">
        <v>1360366708</v>
      </c>
      <c r="U1941" s="11">
        <f t="shared" si="151"/>
        <v>41343.943379629629</v>
      </c>
      <c r="V1941" s="11">
        <f t="shared" si="152"/>
        <v>41313.985046296293</v>
      </c>
      <c r="W1941">
        <f t="shared" si="154"/>
        <v>2013</v>
      </c>
    </row>
    <row r="1942" spans="1:23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53"/>
        <v>1.7092307692307693</v>
      </c>
      <c r="P1942" s="6">
        <f t="shared" si="155"/>
        <v>35.838709677419352</v>
      </c>
      <c r="Q1942" t="s">
        <v>8325</v>
      </c>
      <c r="R1942" t="s">
        <v>8329</v>
      </c>
      <c r="S1942">
        <v>1308110340</v>
      </c>
      <c r="T1942">
        <v>1304770233</v>
      </c>
      <c r="U1942" s="11">
        <f t="shared" si="151"/>
        <v>40709.165972222225</v>
      </c>
      <c r="V1942" s="11">
        <f t="shared" si="152"/>
        <v>40670.507326388892</v>
      </c>
      <c r="W1942">
        <f t="shared" si="154"/>
        <v>2011</v>
      </c>
    </row>
    <row r="1943" spans="1:23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53"/>
        <v>1.2611835600000001</v>
      </c>
      <c r="P1943" s="6">
        <f t="shared" si="155"/>
        <v>64.570118779438872</v>
      </c>
      <c r="Q1943" t="s">
        <v>8319</v>
      </c>
      <c r="R1943" t="s">
        <v>8348</v>
      </c>
      <c r="S1943">
        <v>1400137131</v>
      </c>
      <c r="T1943">
        <v>1397545131</v>
      </c>
      <c r="U1943" s="11">
        <f t="shared" si="151"/>
        <v>41774.290868055556</v>
      </c>
      <c r="V1943" s="11">
        <f t="shared" si="152"/>
        <v>41744.290868055556</v>
      </c>
      <c r="W1943">
        <f t="shared" si="154"/>
        <v>2014</v>
      </c>
    </row>
    <row r="1944" spans="1:23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53"/>
        <v>1.3844033333333334</v>
      </c>
      <c r="P1944" s="6">
        <f t="shared" si="155"/>
        <v>87.436000000000007</v>
      </c>
      <c r="Q1944" t="s">
        <v>8319</v>
      </c>
      <c r="R1944" t="s">
        <v>8348</v>
      </c>
      <c r="S1944">
        <v>1309809140</v>
      </c>
      <c r="T1944">
        <v>1302033140</v>
      </c>
      <c r="U1944" s="11">
        <f t="shared" si="151"/>
        <v>40728.828009259261</v>
      </c>
      <c r="V1944" s="11">
        <f t="shared" si="152"/>
        <v>40638.828009259261</v>
      </c>
      <c r="W1944">
        <f t="shared" si="154"/>
        <v>2011</v>
      </c>
    </row>
    <row r="1945" spans="1:23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53"/>
        <v>17.052499999999998</v>
      </c>
      <c r="P1945" s="6">
        <f t="shared" si="155"/>
        <v>68.815577078288939</v>
      </c>
      <c r="Q1945" t="s">
        <v>8319</v>
      </c>
      <c r="R1945" t="s">
        <v>8348</v>
      </c>
      <c r="S1945">
        <v>1470896916</v>
      </c>
      <c r="T1945">
        <v>1467008916</v>
      </c>
      <c r="U1945" s="11">
        <f t="shared" si="151"/>
        <v>42593.269861111112</v>
      </c>
      <c r="V1945" s="11">
        <f t="shared" si="152"/>
        <v>42548.269861111112</v>
      </c>
      <c r="W1945">
        <f t="shared" si="154"/>
        <v>2016</v>
      </c>
    </row>
    <row r="1946" spans="1:23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53"/>
        <v>7.8805550000000002</v>
      </c>
      <c r="P1946" s="6">
        <f t="shared" si="155"/>
        <v>176.200223588597</v>
      </c>
      <c r="Q1946" t="s">
        <v>8319</v>
      </c>
      <c r="R1946" t="s">
        <v>8348</v>
      </c>
      <c r="S1946">
        <v>1398952890</v>
      </c>
      <c r="T1946">
        <v>1396360890</v>
      </c>
      <c r="U1946" s="11">
        <f t="shared" si="151"/>
        <v>41760.584374999999</v>
      </c>
      <c r="V1946" s="11">
        <f t="shared" si="152"/>
        <v>41730.584374999999</v>
      </c>
      <c r="W1946">
        <f t="shared" si="154"/>
        <v>2014</v>
      </c>
    </row>
    <row r="1947" spans="1:23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53"/>
        <v>3.4801799999999998</v>
      </c>
      <c r="P1947" s="6">
        <f t="shared" si="155"/>
        <v>511.79117647058825</v>
      </c>
      <c r="Q1947" t="s">
        <v>8319</v>
      </c>
      <c r="R1947" t="s">
        <v>8348</v>
      </c>
      <c r="S1947">
        <v>1436680958</v>
      </c>
      <c r="T1947">
        <v>1433224958</v>
      </c>
      <c r="U1947" s="11">
        <f t="shared" si="151"/>
        <v>42197.251828703709</v>
      </c>
      <c r="V1947" s="11">
        <f t="shared" si="152"/>
        <v>42157.251828703709</v>
      </c>
      <c r="W1947">
        <f t="shared" si="154"/>
        <v>2015</v>
      </c>
    </row>
    <row r="1948" spans="1:23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53"/>
        <v>1.4974666666666667</v>
      </c>
      <c r="P1948" s="6">
        <f t="shared" si="155"/>
        <v>160.44285714285715</v>
      </c>
      <c r="Q1948" t="s">
        <v>8319</v>
      </c>
      <c r="R1948" t="s">
        <v>8348</v>
      </c>
      <c r="S1948">
        <v>1397961361</v>
      </c>
      <c r="T1948">
        <v>1392780961</v>
      </c>
      <c r="U1948" s="11">
        <f t="shared" si="151"/>
        <v>41749.108344907407</v>
      </c>
      <c r="V1948" s="11">
        <f t="shared" si="152"/>
        <v>41689.150011574071</v>
      </c>
      <c r="W1948">
        <f t="shared" si="154"/>
        <v>2014</v>
      </c>
    </row>
    <row r="1949" spans="1:23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53"/>
        <v>1.0063375000000001</v>
      </c>
      <c r="P1949" s="6">
        <f t="shared" si="155"/>
        <v>35.003043478260871</v>
      </c>
      <c r="Q1949" t="s">
        <v>8319</v>
      </c>
      <c r="R1949" t="s">
        <v>8348</v>
      </c>
      <c r="S1949">
        <v>1258955940</v>
      </c>
      <c r="T1949">
        <v>1255730520</v>
      </c>
      <c r="U1949" s="11">
        <f t="shared" si="151"/>
        <v>40140.249305555553</v>
      </c>
      <c r="V1949" s="11">
        <f t="shared" si="152"/>
        <v>40102.918055555558</v>
      </c>
      <c r="W1949">
        <f t="shared" si="154"/>
        <v>2009</v>
      </c>
    </row>
    <row r="1950" spans="1:23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53"/>
        <v>8.0021100000000001</v>
      </c>
      <c r="P1950" s="6">
        <f t="shared" si="155"/>
        <v>188.50671378091872</v>
      </c>
      <c r="Q1950" t="s">
        <v>8319</v>
      </c>
      <c r="R1950" t="s">
        <v>8348</v>
      </c>
      <c r="S1950">
        <v>1465232520</v>
      </c>
      <c r="T1950">
        <v>1460557809</v>
      </c>
      <c r="U1950" s="11">
        <f t="shared" si="151"/>
        <v>42527.709722222222</v>
      </c>
      <c r="V1950" s="11">
        <f t="shared" si="152"/>
        <v>42473.604270833333</v>
      </c>
      <c r="W1950">
        <f t="shared" si="154"/>
        <v>2016</v>
      </c>
    </row>
    <row r="1951" spans="1:23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53"/>
        <v>1.0600260000000001</v>
      </c>
      <c r="P1951" s="6">
        <f t="shared" si="155"/>
        <v>56.204984093319197</v>
      </c>
      <c r="Q1951" t="s">
        <v>8319</v>
      </c>
      <c r="R1951" t="s">
        <v>8348</v>
      </c>
      <c r="S1951">
        <v>1404986951</v>
      </c>
      <c r="T1951">
        <v>1402394951</v>
      </c>
      <c r="U1951" s="11">
        <f t="shared" si="151"/>
        <v>41830.423043981478</v>
      </c>
      <c r="V1951" s="11">
        <f t="shared" si="152"/>
        <v>41800.423043981478</v>
      </c>
      <c r="W1951">
        <f t="shared" si="154"/>
        <v>2014</v>
      </c>
    </row>
    <row r="1952" spans="1:23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53"/>
        <v>2.0051866666666669</v>
      </c>
      <c r="P1952" s="6">
        <f t="shared" si="155"/>
        <v>51.3054157782516</v>
      </c>
      <c r="Q1952" t="s">
        <v>8319</v>
      </c>
      <c r="R1952" t="s">
        <v>8348</v>
      </c>
      <c r="S1952">
        <v>1303446073</v>
      </c>
      <c r="T1952">
        <v>1300767673</v>
      </c>
      <c r="U1952" s="11">
        <f t="shared" si="151"/>
        <v>40655.181400462963</v>
      </c>
      <c r="V1952" s="11">
        <f t="shared" si="152"/>
        <v>40624.181400462963</v>
      </c>
      <c r="W1952">
        <f t="shared" si="154"/>
        <v>2011</v>
      </c>
    </row>
    <row r="1953" spans="1:23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53"/>
        <v>2.1244399999999999</v>
      </c>
      <c r="P1953" s="6">
        <f t="shared" si="155"/>
        <v>127.36450839328538</v>
      </c>
      <c r="Q1953" t="s">
        <v>8319</v>
      </c>
      <c r="R1953" t="s">
        <v>8348</v>
      </c>
      <c r="S1953">
        <v>1478516737</v>
      </c>
      <c r="T1953">
        <v>1475921137</v>
      </c>
      <c r="U1953" s="11">
        <f t="shared" si="151"/>
        <v>42681.462233796294</v>
      </c>
      <c r="V1953" s="11">
        <f t="shared" si="152"/>
        <v>42651.420567129629</v>
      </c>
      <c r="W1953">
        <f t="shared" si="154"/>
        <v>2016</v>
      </c>
    </row>
    <row r="1954" spans="1:23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53"/>
        <v>1.9847237142857144</v>
      </c>
      <c r="P1954" s="6">
        <f t="shared" si="155"/>
        <v>101.85532258064516</v>
      </c>
      <c r="Q1954" t="s">
        <v>8319</v>
      </c>
      <c r="R1954" t="s">
        <v>8348</v>
      </c>
      <c r="S1954">
        <v>1381934015</v>
      </c>
      <c r="T1954">
        <v>1378737215</v>
      </c>
      <c r="U1954" s="11">
        <f t="shared" si="151"/>
        <v>41563.60665509259</v>
      </c>
      <c r="V1954" s="11">
        <f t="shared" si="152"/>
        <v>41526.60665509259</v>
      </c>
      <c r="W1954">
        <f t="shared" si="154"/>
        <v>2013</v>
      </c>
    </row>
    <row r="1955" spans="1:23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53"/>
        <v>2.2594666666666665</v>
      </c>
      <c r="P1955" s="6">
        <f t="shared" si="155"/>
        <v>230.55782312925169</v>
      </c>
      <c r="Q1955" t="s">
        <v>8319</v>
      </c>
      <c r="R1955" t="s">
        <v>8348</v>
      </c>
      <c r="S1955">
        <v>1330657200</v>
      </c>
      <c r="T1955">
        <v>1328158065</v>
      </c>
      <c r="U1955" s="11">
        <f t="shared" si="151"/>
        <v>40970.125</v>
      </c>
      <c r="V1955" s="11">
        <f t="shared" si="152"/>
        <v>40941.199826388889</v>
      </c>
      <c r="W1955">
        <f t="shared" si="154"/>
        <v>2012</v>
      </c>
    </row>
    <row r="1956" spans="1:23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53"/>
        <v>6.9894800000000004</v>
      </c>
      <c r="P1956" s="6">
        <f t="shared" si="155"/>
        <v>842.10602409638557</v>
      </c>
      <c r="Q1956" t="s">
        <v>8319</v>
      </c>
      <c r="R1956" t="s">
        <v>8348</v>
      </c>
      <c r="S1956">
        <v>1457758800</v>
      </c>
      <c r="T1956">
        <v>1453730176</v>
      </c>
      <c r="U1956" s="11">
        <f t="shared" si="151"/>
        <v>42441.208333333328</v>
      </c>
      <c r="V1956" s="11">
        <f t="shared" si="152"/>
        <v>42394.580740740741</v>
      </c>
      <c r="W1956">
        <f t="shared" si="154"/>
        <v>2016</v>
      </c>
    </row>
    <row r="1957" spans="1:23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53"/>
        <v>3.9859528571428569</v>
      </c>
      <c r="P1957" s="6">
        <f t="shared" si="155"/>
        <v>577.27593103448271</v>
      </c>
      <c r="Q1957" t="s">
        <v>8319</v>
      </c>
      <c r="R1957" t="s">
        <v>8348</v>
      </c>
      <c r="S1957">
        <v>1337799600</v>
      </c>
      <c r="T1957">
        <v>1334989881</v>
      </c>
      <c r="U1957" s="11">
        <f t="shared" si="151"/>
        <v>41052.791666666664</v>
      </c>
      <c r="V1957" s="11">
        <f t="shared" si="152"/>
        <v>41020.271770833337</v>
      </c>
      <c r="W1957">
        <f t="shared" si="154"/>
        <v>2012</v>
      </c>
    </row>
    <row r="1958" spans="1:23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53"/>
        <v>2.9403333333333332</v>
      </c>
      <c r="P1958" s="6">
        <f t="shared" si="155"/>
        <v>483.34246575342468</v>
      </c>
      <c r="Q1958" t="s">
        <v>8319</v>
      </c>
      <c r="R1958" t="s">
        <v>8348</v>
      </c>
      <c r="S1958">
        <v>1429391405</v>
      </c>
      <c r="T1958">
        <v>1425507005</v>
      </c>
      <c r="U1958" s="11">
        <f t="shared" si="151"/>
        <v>42112.882002314815</v>
      </c>
      <c r="V1958" s="11">
        <f t="shared" si="152"/>
        <v>42067.923668981486</v>
      </c>
      <c r="W1958">
        <f t="shared" si="154"/>
        <v>2015</v>
      </c>
    </row>
    <row r="1959" spans="1:23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53"/>
        <v>1.6750470000000002</v>
      </c>
      <c r="P1959" s="6">
        <f t="shared" si="155"/>
        <v>76.138500000000008</v>
      </c>
      <c r="Q1959" t="s">
        <v>8319</v>
      </c>
      <c r="R1959" t="s">
        <v>8348</v>
      </c>
      <c r="S1959">
        <v>1351304513</v>
      </c>
      <c r="T1959">
        <v>1348712513</v>
      </c>
      <c r="U1959" s="11">
        <f t="shared" si="151"/>
        <v>41209.098530092589</v>
      </c>
      <c r="V1959" s="11">
        <f t="shared" si="152"/>
        <v>41179.098530092589</v>
      </c>
      <c r="W1959">
        <f t="shared" si="154"/>
        <v>2012</v>
      </c>
    </row>
    <row r="1960" spans="1:23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53"/>
        <v>14.355717142857143</v>
      </c>
      <c r="P1960" s="6">
        <f t="shared" si="155"/>
        <v>74.107684365781708</v>
      </c>
      <c r="Q1960" t="s">
        <v>8319</v>
      </c>
      <c r="R1960" t="s">
        <v>8348</v>
      </c>
      <c r="S1960">
        <v>1364078561</v>
      </c>
      <c r="T1960">
        <v>1361490161</v>
      </c>
      <c r="U1960" s="11">
        <f t="shared" si="151"/>
        <v>41356.94630787037</v>
      </c>
      <c r="V1960" s="11">
        <f t="shared" si="152"/>
        <v>41326.987974537034</v>
      </c>
      <c r="W1960">
        <f t="shared" si="154"/>
        <v>2013</v>
      </c>
    </row>
    <row r="1961" spans="1:23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53"/>
        <v>1.5673440000000001</v>
      </c>
      <c r="P1961" s="6">
        <f t="shared" si="155"/>
        <v>36.965660377358489</v>
      </c>
      <c r="Q1961" t="s">
        <v>8319</v>
      </c>
      <c r="R1961" t="s">
        <v>8348</v>
      </c>
      <c r="S1961">
        <v>1412121600</v>
      </c>
      <c r="T1961">
        <v>1408565860</v>
      </c>
      <c r="U1961" s="11">
        <f t="shared" si="151"/>
        <v>41913</v>
      </c>
      <c r="V1961" s="11">
        <f t="shared" si="152"/>
        <v>41871.845601851855</v>
      </c>
      <c r="W1961">
        <f t="shared" si="154"/>
        <v>2014</v>
      </c>
    </row>
    <row r="1962" spans="1:23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53"/>
        <v>1.1790285714285715</v>
      </c>
      <c r="P1962" s="6">
        <f t="shared" si="155"/>
        <v>2500.969696969697</v>
      </c>
      <c r="Q1962" t="s">
        <v>8319</v>
      </c>
      <c r="R1962" t="s">
        <v>8348</v>
      </c>
      <c r="S1962">
        <v>1419151341</v>
      </c>
      <c r="T1962">
        <v>1416559341</v>
      </c>
      <c r="U1962" s="11">
        <f t="shared" si="151"/>
        <v>41994.362743055557</v>
      </c>
      <c r="V1962" s="11">
        <f t="shared" si="152"/>
        <v>41964.362743055557</v>
      </c>
      <c r="W1962">
        <f t="shared" si="154"/>
        <v>2014</v>
      </c>
    </row>
    <row r="1963" spans="1:23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53"/>
        <v>11.053811999999999</v>
      </c>
      <c r="P1963" s="6">
        <f t="shared" si="155"/>
        <v>67.690214329454989</v>
      </c>
      <c r="Q1963" t="s">
        <v>8319</v>
      </c>
      <c r="R1963" t="s">
        <v>8348</v>
      </c>
      <c r="S1963">
        <v>1349495940</v>
      </c>
      <c r="T1963">
        <v>1346042417</v>
      </c>
      <c r="U1963" s="11">
        <f t="shared" si="151"/>
        <v>41188.165972222225</v>
      </c>
      <c r="V1963" s="11">
        <f t="shared" si="152"/>
        <v>41148.194641203707</v>
      </c>
      <c r="W1963">
        <f t="shared" si="154"/>
        <v>2012</v>
      </c>
    </row>
    <row r="1964" spans="1:23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53"/>
        <v>1.9292499999999999</v>
      </c>
      <c r="P1964" s="6">
        <f t="shared" si="155"/>
        <v>63.04738562091503</v>
      </c>
      <c r="Q1964" t="s">
        <v>8319</v>
      </c>
      <c r="R1964" t="s">
        <v>8348</v>
      </c>
      <c r="S1964">
        <v>1400006636</v>
      </c>
      <c r="T1964">
        <v>1397414636</v>
      </c>
      <c r="U1964" s="11">
        <f t="shared" si="151"/>
        <v>41772.780509259261</v>
      </c>
      <c r="V1964" s="11">
        <f t="shared" si="152"/>
        <v>41742.780509259261</v>
      </c>
      <c r="W1964">
        <f t="shared" si="154"/>
        <v>2014</v>
      </c>
    </row>
    <row r="1965" spans="1:23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53"/>
        <v>1.268842105263158</v>
      </c>
      <c r="P1965" s="6">
        <f t="shared" si="155"/>
        <v>117.6</v>
      </c>
      <c r="Q1965" t="s">
        <v>8319</v>
      </c>
      <c r="R1965" t="s">
        <v>8348</v>
      </c>
      <c r="S1965">
        <v>1410862734</v>
      </c>
      <c r="T1965">
        <v>1407838734</v>
      </c>
      <c r="U1965" s="11">
        <f t="shared" si="151"/>
        <v>41898.429791666669</v>
      </c>
      <c r="V1965" s="11">
        <f t="shared" si="152"/>
        <v>41863.429791666669</v>
      </c>
      <c r="W1965">
        <f t="shared" si="154"/>
        <v>2014</v>
      </c>
    </row>
    <row r="1966" spans="1:23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53"/>
        <v>2.5957748878923765</v>
      </c>
      <c r="P1966" s="6">
        <f t="shared" si="155"/>
        <v>180.75185011709601</v>
      </c>
      <c r="Q1966" t="s">
        <v>8319</v>
      </c>
      <c r="R1966" t="s">
        <v>8348</v>
      </c>
      <c r="S1966">
        <v>1461306772</v>
      </c>
      <c r="T1966">
        <v>1458714772</v>
      </c>
      <c r="U1966" s="11">
        <f t="shared" si="151"/>
        <v>42482.272824074069</v>
      </c>
      <c r="V1966" s="11">
        <f t="shared" si="152"/>
        <v>42452.272824074069</v>
      </c>
      <c r="W1966">
        <f t="shared" si="154"/>
        <v>2016</v>
      </c>
    </row>
    <row r="1967" spans="1:23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53"/>
        <v>2.6227999999999998</v>
      </c>
      <c r="P1967" s="6">
        <f t="shared" si="155"/>
        <v>127.32038834951456</v>
      </c>
      <c r="Q1967" t="s">
        <v>8319</v>
      </c>
      <c r="R1967" t="s">
        <v>8348</v>
      </c>
      <c r="S1967">
        <v>1326330000</v>
      </c>
      <c r="T1967">
        <v>1324433310</v>
      </c>
      <c r="U1967" s="11">
        <f t="shared" si="151"/>
        <v>40920.041666666664</v>
      </c>
      <c r="V1967" s="11">
        <f t="shared" si="152"/>
        <v>40898.089236111111</v>
      </c>
      <c r="W1967">
        <f t="shared" si="154"/>
        <v>2011</v>
      </c>
    </row>
    <row r="1968" spans="1:23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53"/>
        <v>2.0674309000000002</v>
      </c>
      <c r="P1968" s="6">
        <f t="shared" si="155"/>
        <v>136.6444745538665</v>
      </c>
      <c r="Q1968" t="s">
        <v>8319</v>
      </c>
      <c r="R1968" t="s">
        <v>8348</v>
      </c>
      <c r="S1968">
        <v>1408021098</v>
      </c>
      <c r="T1968">
        <v>1405429098</v>
      </c>
      <c r="U1968" s="11">
        <f t="shared" si="151"/>
        <v>41865.540486111109</v>
      </c>
      <c r="V1968" s="11">
        <f t="shared" si="152"/>
        <v>41835.540486111109</v>
      </c>
      <c r="W1968">
        <f t="shared" si="154"/>
        <v>2014</v>
      </c>
    </row>
    <row r="1969" spans="1:23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53"/>
        <v>3.7012999999999998</v>
      </c>
      <c r="P1969" s="6">
        <f t="shared" si="155"/>
        <v>182.78024691358024</v>
      </c>
      <c r="Q1969" t="s">
        <v>8319</v>
      </c>
      <c r="R1969" t="s">
        <v>8348</v>
      </c>
      <c r="S1969">
        <v>1398959729</v>
      </c>
      <c r="T1969">
        <v>1396367729</v>
      </c>
      <c r="U1969" s="11">
        <f t="shared" si="151"/>
        <v>41760.663530092592</v>
      </c>
      <c r="V1969" s="11">
        <f t="shared" si="152"/>
        <v>41730.663530092592</v>
      </c>
      <c r="W1969">
        <f t="shared" si="154"/>
        <v>2014</v>
      </c>
    </row>
    <row r="1970" spans="1:23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53"/>
        <v>2.8496600000000001</v>
      </c>
      <c r="P1970" s="6">
        <f t="shared" si="155"/>
        <v>279.37843137254902</v>
      </c>
      <c r="Q1970" t="s">
        <v>8319</v>
      </c>
      <c r="R1970" t="s">
        <v>8348</v>
      </c>
      <c r="S1970">
        <v>1480777515</v>
      </c>
      <c r="T1970">
        <v>1478095515</v>
      </c>
      <c r="U1970" s="11">
        <f t="shared" si="151"/>
        <v>42707.628645833334</v>
      </c>
      <c r="V1970" s="11">
        <f t="shared" si="152"/>
        <v>42676.586979166663</v>
      </c>
      <c r="W1970">
        <f t="shared" si="154"/>
        <v>2016</v>
      </c>
    </row>
    <row r="1971" spans="1:23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53"/>
        <v>5.7907999999999999</v>
      </c>
      <c r="P1971" s="6">
        <f t="shared" si="155"/>
        <v>61.375728669846318</v>
      </c>
      <c r="Q1971" t="s">
        <v>8319</v>
      </c>
      <c r="R1971" t="s">
        <v>8348</v>
      </c>
      <c r="S1971">
        <v>1470423668</v>
      </c>
      <c r="T1971">
        <v>1467831668</v>
      </c>
      <c r="U1971" s="11">
        <f t="shared" si="151"/>
        <v>42587.792453703703</v>
      </c>
      <c r="V1971" s="11">
        <f t="shared" si="152"/>
        <v>42557.792453703703</v>
      </c>
      <c r="W1971">
        <f t="shared" si="154"/>
        <v>2016</v>
      </c>
    </row>
    <row r="1972" spans="1:23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53"/>
        <v>11.318</v>
      </c>
      <c r="P1972" s="6">
        <f t="shared" si="155"/>
        <v>80.727532097004286</v>
      </c>
      <c r="Q1972" t="s">
        <v>8319</v>
      </c>
      <c r="R1972" t="s">
        <v>8348</v>
      </c>
      <c r="S1972">
        <v>1366429101</v>
      </c>
      <c r="T1972">
        <v>1361248701</v>
      </c>
      <c r="U1972" s="11">
        <f t="shared" si="151"/>
        <v>41384.151631944449</v>
      </c>
      <c r="V1972" s="11">
        <f t="shared" si="152"/>
        <v>41324.193298611113</v>
      </c>
      <c r="W1972">
        <f t="shared" si="154"/>
        <v>2013</v>
      </c>
    </row>
    <row r="1973" spans="1:23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53"/>
        <v>2.6302771750000002</v>
      </c>
      <c r="P1973" s="6">
        <f t="shared" si="155"/>
        <v>272.35590732591254</v>
      </c>
      <c r="Q1973" t="s">
        <v>8319</v>
      </c>
      <c r="R1973" t="s">
        <v>8348</v>
      </c>
      <c r="S1973">
        <v>1384488000</v>
      </c>
      <c r="T1973">
        <v>1381752061</v>
      </c>
      <c r="U1973" s="11">
        <f t="shared" si="151"/>
        <v>41593.166666666664</v>
      </c>
      <c r="V1973" s="11">
        <f t="shared" si="152"/>
        <v>41561.500706018516</v>
      </c>
      <c r="W1973">
        <f t="shared" si="154"/>
        <v>2013</v>
      </c>
    </row>
    <row r="1974" spans="1:23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53"/>
        <v>6.7447999999999997</v>
      </c>
      <c r="P1974" s="6">
        <f t="shared" si="155"/>
        <v>70.848739495798313</v>
      </c>
      <c r="Q1974" t="s">
        <v>8319</v>
      </c>
      <c r="R1974" t="s">
        <v>8348</v>
      </c>
      <c r="S1974">
        <v>1353201444</v>
      </c>
      <c r="T1974">
        <v>1350605844</v>
      </c>
      <c r="U1974" s="11">
        <f t="shared" si="151"/>
        <v>41231.053749999999</v>
      </c>
      <c r="V1974" s="11">
        <f t="shared" si="152"/>
        <v>41201.012083333335</v>
      </c>
      <c r="W1974">
        <f t="shared" si="154"/>
        <v>2012</v>
      </c>
    </row>
    <row r="1975" spans="1:23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53"/>
        <v>2.5683081313131315</v>
      </c>
      <c r="P1975" s="6">
        <f t="shared" si="155"/>
        <v>247.94003412969283</v>
      </c>
      <c r="Q1975" t="s">
        <v>8319</v>
      </c>
      <c r="R1975" t="s">
        <v>8348</v>
      </c>
      <c r="S1975">
        <v>1470466800</v>
      </c>
      <c r="T1975">
        <v>1467134464</v>
      </c>
      <c r="U1975" s="11">
        <f t="shared" si="151"/>
        <v>42588.291666666672</v>
      </c>
      <c r="V1975" s="11">
        <f t="shared" si="152"/>
        <v>42549.722962962958</v>
      </c>
      <c r="W1975">
        <f t="shared" si="154"/>
        <v>2016</v>
      </c>
    </row>
    <row r="1976" spans="1:23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53"/>
        <v>3.7549600000000001</v>
      </c>
      <c r="P1976" s="6">
        <f t="shared" si="155"/>
        <v>186.81393034825871</v>
      </c>
      <c r="Q1976" t="s">
        <v>8319</v>
      </c>
      <c r="R1976" t="s">
        <v>8348</v>
      </c>
      <c r="S1976">
        <v>1376899269</v>
      </c>
      <c r="T1976">
        <v>1371715269</v>
      </c>
      <c r="U1976" s="11">
        <f t="shared" si="151"/>
        <v>41505.334131944444</v>
      </c>
      <c r="V1976" s="11">
        <f t="shared" si="152"/>
        <v>41445.334131944444</v>
      </c>
      <c r="W1976">
        <f t="shared" si="154"/>
        <v>2013</v>
      </c>
    </row>
    <row r="1977" spans="1:23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53"/>
        <v>2.0870837499999997</v>
      </c>
      <c r="P1977" s="6">
        <f t="shared" si="155"/>
        <v>131.98948616600788</v>
      </c>
      <c r="Q1977" t="s">
        <v>8319</v>
      </c>
      <c r="R1977" t="s">
        <v>8348</v>
      </c>
      <c r="S1977">
        <v>1362938851</v>
      </c>
      <c r="T1977">
        <v>1360346851</v>
      </c>
      <c r="U1977" s="11">
        <f t="shared" si="151"/>
        <v>41343.755219907405</v>
      </c>
      <c r="V1977" s="11">
        <f t="shared" si="152"/>
        <v>41313.755219907405</v>
      </c>
      <c r="W1977">
        <f t="shared" si="154"/>
        <v>2013</v>
      </c>
    </row>
    <row r="1978" spans="1:23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53"/>
        <v>3.4660000000000002</v>
      </c>
      <c r="P1978" s="6">
        <f t="shared" si="155"/>
        <v>29.310782241014799</v>
      </c>
      <c r="Q1978" t="s">
        <v>8319</v>
      </c>
      <c r="R1978" t="s">
        <v>8348</v>
      </c>
      <c r="S1978">
        <v>1373751325</v>
      </c>
      <c r="T1978">
        <v>1371159325</v>
      </c>
      <c r="U1978" s="11">
        <f t="shared" si="151"/>
        <v>41468.899594907409</v>
      </c>
      <c r="V1978" s="11">
        <f t="shared" si="152"/>
        <v>41438.899594907409</v>
      </c>
      <c r="W1978">
        <f t="shared" si="154"/>
        <v>2013</v>
      </c>
    </row>
    <row r="1979" spans="1:23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53"/>
        <v>4.0232999999999999</v>
      </c>
      <c r="P1979" s="6">
        <f t="shared" si="155"/>
        <v>245.02436053593178</v>
      </c>
      <c r="Q1979" t="s">
        <v>8319</v>
      </c>
      <c r="R1979" t="s">
        <v>8348</v>
      </c>
      <c r="S1979">
        <v>1450511940</v>
      </c>
      <c r="T1979">
        <v>1446527540</v>
      </c>
      <c r="U1979" s="11">
        <f t="shared" si="151"/>
        <v>42357.332638888889</v>
      </c>
      <c r="V1979" s="11">
        <f t="shared" si="152"/>
        <v>42311.216898148152</v>
      </c>
      <c r="W1979">
        <f t="shared" si="154"/>
        <v>2015</v>
      </c>
    </row>
    <row r="1980" spans="1:23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53"/>
        <v>10.2684514</v>
      </c>
      <c r="P1980" s="6">
        <f t="shared" si="155"/>
        <v>1323.2540463917526</v>
      </c>
      <c r="Q1980" t="s">
        <v>8319</v>
      </c>
      <c r="R1980" t="s">
        <v>8348</v>
      </c>
      <c r="S1980">
        <v>1339484400</v>
      </c>
      <c r="T1980">
        <v>1336627492</v>
      </c>
      <c r="U1980" s="11">
        <f t="shared" si="151"/>
        <v>41072.291666666664</v>
      </c>
      <c r="V1980" s="11">
        <f t="shared" si="152"/>
        <v>41039.225601851853</v>
      </c>
      <c r="W1980">
        <f t="shared" si="154"/>
        <v>2012</v>
      </c>
    </row>
    <row r="1981" spans="1:23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53"/>
        <v>1.14901155</v>
      </c>
      <c r="P1981" s="6">
        <f t="shared" si="155"/>
        <v>282.65966789667897</v>
      </c>
      <c r="Q1981" t="s">
        <v>8319</v>
      </c>
      <c r="R1981" t="s">
        <v>8348</v>
      </c>
      <c r="S1981">
        <v>1447909140</v>
      </c>
      <c r="T1981">
        <v>1444734146</v>
      </c>
      <c r="U1981" s="11">
        <f t="shared" si="151"/>
        <v>42327.207638888889</v>
      </c>
      <c r="V1981" s="11">
        <f t="shared" si="152"/>
        <v>42290.460023148145</v>
      </c>
      <c r="W1981">
        <f t="shared" si="154"/>
        <v>2015</v>
      </c>
    </row>
    <row r="1982" spans="1:23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53"/>
        <v>3.5482402000000004</v>
      </c>
      <c r="P1982" s="6">
        <f t="shared" si="155"/>
        <v>91.214401028277635</v>
      </c>
      <c r="Q1982" t="s">
        <v>8319</v>
      </c>
      <c r="R1982" t="s">
        <v>8348</v>
      </c>
      <c r="S1982">
        <v>1459684862</v>
      </c>
      <c r="T1982">
        <v>1456232462</v>
      </c>
      <c r="U1982" s="11">
        <f t="shared" si="151"/>
        <v>42463.500717592593</v>
      </c>
      <c r="V1982" s="11">
        <f t="shared" si="152"/>
        <v>42423.542384259257</v>
      </c>
      <c r="W1982">
        <f t="shared" si="154"/>
        <v>2016</v>
      </c>
    </row>
    <row r="1983" spans="1:23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53"/>
        <v>5.0799999999999998E-2</v>
      </c>
      <c r="P1983" s="6">
        <f t="shared" si="155"/>
        <v>31.75</v>
      </c>
      <c r="Q1983" t="s">
        <v>8338</v>
      </c>
      <c r="R1983" t="s">
        <v>8349</v>
      </c>
      <c r="S1983">
        <v>1404926665</v>
      </c>
      <c r="T1983">
        <v>1402334665</v>
      </c>
      <c r="U1983" s="11">
        <f t="shared" si="151"/>
        <v>41829.725289351853</v>
      </c>
      <c r="V1983" s="11">
        <f t="shared" si="152"/>
        <v>41799.725289351853</v>
      </c>
      <c r="W1983">
        <f t="shared" si="154"/>
        <v>2014</v>
      </c>
    </row>
    <row r="1984" spans="1:23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53"/>
        <v>0</v>
      </c>
      <c r="P1984" s="6">
        <f t="shared" si="155"/>
        <v>0</v>
      </c>
      <c r="Q1984" t="s">
        <v>8338</v>
      </c>
      <c r="R1984" t="s">
        <v>8349</v>
      </c>
      <c r="S1984">
        <v>1480863887</v>
      </c>
      <c r="T1984">
        <v>1478268287</v>
      </c>
      <c r="U1984" s="11">
        <f t="shared" si="151"/>
        <v>42708.628321759257</v>
      </c>
      <c r="V1984" s="11">
        <f t="shared" si="152"/>
        <v>42678.586655092593</v>
      </c>
      <c r="W1984">
        <f t="shared" si="154"/>
        <v>2016</v>
      </c>
    </row>
    <row r="1985" spans="1:23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53"/>
        <v>4.2999999999999997E-2</v>
      </c>
      <c r="P1985" s="6">
        <f t="shared" si="155"/>
        <v>88.6875</v>
      </c>
      <c r="Q1985" t="s">
        <v>8338</v>
      </c>
      <c r="R1985" t="s">
        <v>8349</v>
      </c>
      <c r="S1985">
        <v>1472799600</v>
      </c>
      <c r="T1985">
        <v>1470874618</v>
      </c>
      <c r="U1985" s="11">
        <f t="shared" si="151"/>
        <v>42615.291666666672</v>
      </c>
      <c r="V1985" s="11">
        <f t="shared" si="152"/>
        <v>42593.011782407411</v>
      </c>
      <c r="W1985">
        <f t="shared" si="154"/>
        <v>2016</v>
      </c>
    </row>
    <row r="1986" spans="1:23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53"/>
        <v>0.21146666666666666</v>
      </c>
      <c r="P1986" s="6">
        <f t="shared" si="155"/>
        <v>453.14285714285717</v>
      </c>
      <c r="Q1986" t="s">
        <v>8338</v>
      </c>
      <c r="R1986" t="s">
        <v>8349</v>
      </c>
      <c r="S1986">
        <v>1417377481</v>
      </c>
      <c r="T1986">
        <v>1412189881</v>
      </c>
      <c r="U1986" s="11">
        <f t="shared" ref="U1986:U2049" si="156">(((S1986/60)/60)/24)+DATE(1970,1,1)</f>
        <v>41973.831956018519</v>
      </c>
      <c r="V1986" s="11">
        <f t="shared" ref="V1986:V2049" si="157">(((T1986/60)/60)/24)+DATE(1970,1,1)</f>
        <v>41913.790289351848</v>
      </c>
      <c r="W1986">
        <f t="shared" si="154"/>
        <v>2014</v>
      </c>
    </row>
    <row r="1987" spans="1:23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58">E1987/D1987</f>
        <v>3.1875000000000001E-2</v>
      </c>
      <c r="P1987" s="6">
        <f t="shared" si="155"/>
        <v>12.75</v>
      </c>
      <c r="Q1987" t="s">
        <v>8338</v>
      </c>
      <c r="R1987" t="s">
        <v>8349</v>
      </c>
      <c r="S1987">
        <v>1470178800</v>
      </c>
      <c r="T1987">
        <v>1467650771</v>
      </c>
      <c r="U1987" s="11">
        <f t="shared" si="156"/>
        <v>42584.958333333328</v>
      </c>
      <c r="V1987" s="11">
        <f t="shared" si="157"/>
        <v>42555.698738425926</v>
      </c>
      <c r="W1987">
        <f t="shared" ref="W1987:W2050" si="159">YEAR(V1987)</f>
        <v>2016</v>
      </c>
    </row>
    <row r="1988" spans="1:23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58"/>
        <v>5.0000000000000001E-4</v>
      </c>
      <c r="P1988" s="6">
        <f t="shared" si="155"/>
        <v>1</v>
      </c>
      <c r="Q1988" t="s">
        <v>8338</v>
      </c>
      <c r="R1988" t="s">
        <v>8349</v>
      </c>
      <c r="S1988">
        <v>1457947483</v>
      </c>
      <c r="T1988">
        <v>1455359083</v>
      </c>
      <c r="U1988" s="11">
        <f t="shared" si="156"/>
        <v>42443.392164351855</v>
      </c>
      <c r="V1988" s="11">
        <f t="shared" si="157"/>
        <v>42413.433831018512</v>
      </c>
      <c r="W1988">
        <f t="shared" si="159"/>
        <v>2016</v>
      </c>
    </row>
    <row r="1989" spans="1:23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58"/>
        <v>0.42472727272727273</v>
      </c>
      <c r="P1989" s="6">
        <f t="shared" si="155"/>
        <v>83.428571428571431</v>
      </c>
      <c r="Q1989" t="s">
        <v>8338</v>
      </c>
      <c r="R1989" t="s">
        <v>8349</v>
      </c>
      <c r="S1989">
        <v>1425223276</v>
      </c>
      <c r="T1989">
        <v>1422631276</v>
      </c>
      <c r="U1989" s="11">
        <f t="shared" si="156"/>
        <v>42064.639768518522</v>
      </c>
      <c r="V1989" s="11">
        <f t="shared" si="157"/>
        <v>42034.639768518522</v>
      </c>
      <c r="W1989">
        <f t="shared" si="159"/>
        <v>2015</v>
      </c>
    </row>
    <row r="1990" spans="1:23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58"/>
        <v>4.1666666666666666E-3</v>
      </c>
      <c r="P1990" s="6">
        <f t="shared" si="155"/>
        <v>25</v>
      </c>
      <c r="Q1990" t="s">
        <v>8338</v>
      </c>
      <c r="R1990" t="s">
        <v>8349</v>
      </c>
      <c r="S1990">
        <v>1440094742</v>
      </c>
      <c r="T1990">
        <v>1437502742</v>
      </c>
      <c r="U1990" s="11">
        <f t="shared" si="156"/>
        <v>42236.763217592597</v>
      </c>
      <c r="V1990" s="11">
        <f t="shared" si="157"/>
        <v>42206.763217592597</v>
      </c>
      <c r="W1990">
        <f t="shared" si="159"/>
        <v>2015</v>
      </c>
    </row>
    <row r="1991" spans="1:23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58"/>
        <v>0.01</v>
      </c>
      <c r="P1991" s="6">
        <f t="shared" si="155"/>
        <v>50</v>
      </c>
      <c r="Q1991" t="s">
        <v>8338</v>
      </c>
      <c r="R1991" t="s">
        <v>8349</v>
      </c>
      <c r="S1991">
        <v>1481473208</v>
      </c>
      <c r="T1991">
        <v>1478881208</v>
      </c>
      <c r="U1991" s="11">
        <f t="shared" si="156"/>
        <v>42715.680648148147</v>
      </c>
      <c r="V1991" s="11">
        <f t="shared" si="157"/>
        <v>42685.680648148147</v>
      </c>
      <c r="W1991">
        <f t="shared" si="159"/>
        <v>2016</v>
      </c>
    </row>
    <row r="1992" spans="1:23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58"/>
        <v>0.16966666666666666</v>
      </c>
      <c r="P1992" s="6">
        <f t="shared" si="155"/>
        <v>101.8</v>
      </c>
      <c r="Q1992" t="s">
        <v>8338</v>
      </c>
      <c r="R1992" t="s">
        <v>8349</v>
      </c>
      <c r="S1992">
        <v>1455338532</v>
      </c>
      <c r="T1992">
        <v>1454042532</v>
      </c>
      <c r="U1992" s="11">
        <f t="shared" si="156"/>
        <v>42413.195972222224</v>
      </c>
      <c r="V1992" s="11">
        <f t="shared" si="157"/>
        <v>42398.195972222224</v>
      </c>
      <c r="W1992">
        <f t="shared" si="159"/>
        <v>2016</v>
      </c>
    </row>
    <row r="1993" spans="1:23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58"/>
        <v>7.0000000000000007E-2</v>
      </c>
      <c r="P1993" s="6">
        <f t="shared" si="155"/>
        <v>46.666666666666664</v>
      </c>
      <c r="Q1993" t="s">
        <v>8338</v>
      </c>
      <c r="R1993" t="s">
        <v>8349</v>
      </c>
      <c r="S1993">
        <v>1435958786</v>
      </c>
      <c r="T1993">
        <v>1434144386</v>
      </c>
      <c r="U1993" s="11">
        <f t="shared" si="156"/>
        <v>42188.89335648148</v>
      </c>
      <c r="V1993" s="11">
        <f t="shared" si="157"/>
        <v>42167.89335648148</v>
      </c>
      <c r="W1993">
        <f t="shared" si="159"/>
        <v>2015</v>
      </c>
    </row>
    <row r="1994" spans="1:23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58"/>
        <v>1.3333333333333333E-3</v>
      </c>
      <c r="P1994" s="6">
        <f t="shared" si="155"/>
        <v>1</v>
      </c>
      <c r="Q1994" t="s">
        <v>8338</v>
      </c>
      <c r="R1994" t="s">
        <v>8349</v>
      </c>
      <c r="S1994">
        <v>1424229991</v>
      </c>
      <c r="T1994">
        <v>1421637991</v>
      </c>
      <c r="U1994" s="11">
        <f t="shared" si="156"/>
        <v>42053.143414351856</v>
      </c>
      <c r="V1994" s="11">
        <f t="shared" si="157"/>
        <v>42023.143414351856</v>
      </c>
      <c r="W1994">
        <f t="shared" si="159"/>
        <v>2015</v>
      </c>
    </row>
    <row r="1995" spans="1:23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58"/>
        <v>0</v>
      </c>
      <c r="P1995" s="6">
        <f t="shared" si="155"/>
        <v>0</v>
      </c>
      <c r="Q1995" t="s">
        <v>8338</v>
      </c>
      <c r="R1995" t="s">
        <v>8349</v>
      </c>
      <c r="S1995">
        <v>1450706837</v>
      </c>
      <c r="T1995">
        <v>1448114837</v>
      </c>
      <c r="U1995" s="11">
        <f t="shared" si="156"/>
        <v>42359.58839120371</v>
      </c>
      <c r="V1995" s="11">
        <f t="shared" si="157"/>
        <v>42329.58839120371</v>
      </c>
      <c r="W1995">
        <f t="shared" si="159"/>
        <v>2015</v>
      </c>
    </row>
    <row r="1996" spans="1:23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58"/>
        <v>0</v>
      </c>
      <c r="P1996" s="6">
        <f t="shared" si="155"/>
        <v>0</v>
      </c>
      <c r="Q1996" t="s">
        <v>8338</v>
      </c>
      <c r="R1996" t="s">
        <v>8349</v>
      </c>
      <c r="S1996">
        <v>1481072942</v>
      </c>
      <c r="T1996">
        <v>1475885342</v>
      </c>
      <c r="U1996" s="11">
        <f t="shared" si="156"/>
        <v>42711.047939814816</v>
      </c>
      <c r="V1996" s="11">
        <f t="shared" si="157"/>
        <v>42651.006273148145</v>
      </c>
      <c r="W1996">
        <f t="shared" si="159"/>
        <v>2016</v>
      </c>
    </row>
    <row r="1997" spans="1:23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58"/>
        <v>7.8E-2</v>
      </c>
      <c r="P1997" s="6">
        <f t="shared" si="155"/>
        <v>26</v>
      </c>
      <c r="Q1997" t="s">
        <v>8338</v>
      </c>
      <c r="R1997" t="s">
        <v>8349</v>
      </c>
      <c r="S1997">
        <v>1437082736</v>
      </c>
      <c r="T1997">
        <v>1435354736</v>
      </c>
      <c r="U1997" s="11">
        <f t="shared" si="156"/>
        <v>42201.902037037042</v>
      </c>
      <c r="V1997" s="11">
        <f t="shared" si="157"/>
        <v>42181.902037037042</v>
      </c>
      <c r="W1997">
        <f t="shared" si="159"/>
        <v>2015</v>
      </c>
    </row>
    <row r="1998" spans="1:23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58"/>
        <v>0</v>
      </c>
      <c r="P1998" s="6">
        <f t="shared" si="155"/>
        <v>0</v>
      </c>
      <c r="Q1998" t="s">
        <v>8338</v>
      </c>
      <c r="R1998" t="s">
        <v>8349</v>
      </c>
      <c r="S1998">
        <v>1405021211</v>
      </c>
      <c r="T1998">
        <v>1402429211</v>
      </c>
      <c r="U1998" s="11">
        <f t="shared" si="156"/>
        <v>41830.819571759261</v>
      </c>
      <c r="V1998" s="11">
        <f t="shared" si="157"/>
        <v>41800.819571759261</v>
      </c>
      <c r="W1998">
        <f t="shared" si="159"/>
        <v>2014</v>
      </c>
    </row>
    <row r="1999" spans="1:23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58"/>
        <v>0</v>
      </c>
      <c r="P1999" s="6">
        <f t="shared" si="155"/>
        <v>0</v>
      </c>
      <c r="Q1999" t="s">
        <v>8338</v>
      </c>
      <c r="R1999" t="s">
        <v>8349</v>
      </c>
      <c r="S1999">
        <v>1409091612</v>
      </c>
      <c r="T1999">
        <v>1406499612</v>
      </c>
      <c r="U1999" s="11">
        <f t="shared" si="156"/>
        <v>41877.930694444447</v>
      </c>
      <c r="V1999" s="11">
        <f t="shared" si="157"/>
        <v>41847.930694444447</v>
      </c>
      <c r="W1999">
        <f t="shared" si="159"/>
        <v>2014</v>
      </c>
    </row>
    <row r="2000" spans="1:23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58"/>
        <v>0.26200000000000001</v>
      </c>
      <c r="P2000" s="6">
        <f t="shared" si="155"/>
        <v>218.33333333333334</v>
      </c>
      <c r="Q2000" t="s">
        <v>8338</v>
      </c>
      <c r="R2000" t="s">
        <v>8349</v>
      </c>
      <c r="S2000">
        <v>1406861438</v>
      </c>
      <c r="T2000">
        <v>1402973438</v>
      </c>
      <c r="U2000" s="11">
        <f t="shared" si="156"/>
        <v>41852.118495370371</v>
      </c>
      <c r="V2000" s="11">
        <f t="shared" si="157"/>
        <v>41807.118495370371</v>
      </c>
      <c r="W2000">
        <f t="shared" si="159"/>
        <v>2014</v>
      </c>
    </row>
    <row r="2001" spans="1:23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58"/>
        <v>7.6129032258064515E-3</v>
      </c>
      <c r="P2001" s="6">
        <f t="shared" si="155"/>
        <v>33.714285714285715</v>
      </c>
      <c r="Q2001" t="s">
        <v>8338</v>
      </c>
      <c r="R2001" t="s">
        <v>8349</v>
      </c>
      <c r="S2001">
        <v>1415882108</v>
      </c>
      <c r="T2001">
        <v>1413286508</v>
      </c>
      <c r="U2001" s="11">
        <f t="shared" si="156"/>
        <v>41956.524398148147</v>
      </c>
      <c r="V2001" s="11">
        <f t="shared" si="157"/>
        <v>41926.482731481483</v>
      </c>
      <c r="W2001">
        <f t="shared" si="159"/>
        <v>2014</v>
      </c>
    </row>
    <row r="2002" spans="1:23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58"/>
        <v>0.125</v>
      </c>
      <c r="P2002" s="6">
        <f t="shared" si="155"/>
        <v>25</v>
      </c>
      <c r="Q2002" t="s">
        <v>8338</v>
      </c>
      <c r="R2002" t="s">
        <v>8349</v>
      </c>
      <c r="S2002">
        <v>1452120613</v>
      </c>
      <c r="T2002">
        <v>1449528613</v>
      </c>
      <c r="U2002" s="11">
        <f t="shared" si="156"/>
        <v>42375.951539351852</v>
      </c>
      <c r="V2002" s="11">
        <f t="shared" si="157"/>
        <v>42345.951539351852</v>
      </c>
      <c r="W2002">
        <f t="shared" si="159"/>
        <v>2015</v>
      </c>
    </row>
    <row r="2003" spans="1:23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58"/>
        <v>3.8212909090909091</v>
      </c>
      <c r="P2003" s="6">
        <f t="shared" ref="P2003:P2066" si="160">IFERROR(E2003/L2003,0)</f>
        <v>128.38790470372632</v>
      </c>
      <c r="Q2003" t="s">
        <v>8319</v>
      </c>
      <c r="R2003" t="s">
        <v>8348</v>
      </c>
      <c r="S2003">
        <v>1434139200</v>
      </c>
      <c r="T2003">
        <v>1431406916</v>
      </c>
      <c r="U2003" s="11">
        <f t="shared" si="156"/>
        <v>42167.833333333328</v>
      </c>
      <c r="V2003" s="11">
        <f t="shared" si="157"/>
        <v>42136.209675925929</v>
      </c>
      <c r="W2003">
        <f t="shared" si="159"/>
        <v>2015</v>
      </c>
    </row>
    <row r="2004" spans="1:23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58"/>
        <v>2.1679422000000002</v>
      </c>
      <c r="P2004" s="6">
        <f t="shared" si="160"/>
        <v>78.834261818181815</v>
      </c>
      <c r="Q2004" t="s">
        <v>8319</v>
      </c>
      <c r="R2004" t="s">
        <v>8348</v>
      </c>
      <c r="S2004">
        <v>1485191143</v>
      </c>
      <c r="T2004">
        <v>1482599143</v>
      </c>
      <c r="U2004" s="11">
        <f t="shared" si="156"/>
        <v>42758.71230324074</v>
      </c>
      <c r="V2004" s="11">
        <f t="shared" si="157"/>
        <v>42728.71230324074</v>
      </c>
      <c r="W2004">
        <f t="shared" si="159"/>
        <v>2016</v>
      </c>
    </row>
    <row r="2005" spans="1:23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58"/>
        <v>3.12</v>
      </c>
      <c r="P2005" s="6">
        <f t="shared" si="160"/>
        <v>91.764705882352942</v>
      </c>
      <c r="Q2005" t="s">
        <v>8319</v>
      </c>
      <c r="R2005" t="s">
        <v>8348</v>
      </c>
      <c r="S2005">
        <v>1278111600</v>
      </c>
      <c r="T2005">
        <v>1276830052</v>
      </c>
      <c r="U2005" s="11">
        <f t="shared" si="156"/>
        <v>40361.958333333336</v>
      </c>
      <c r="V2005" s="11">
        <f t="shared" si="157"/>
        <v>40347.125601851854</v>
      </c>
      <c r="W2005">
        <f t="shared" si="159"/>
        <v>2010</v>
      </c>
    </row>
    <row r="2006" spans="1:23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58"/>
        <v>2.3442048</v>
      </c>
      <c r="P2006" s="6">
        <f t="shared" si="160"/>
        <v>331.10237288135596</v>
      </c>
      <c r="Q2006" t="s">
        <v>8319</v>
      </c>
      <c r="R2006" t="s">
        <v>8348</v>
      </c>
      <c r="S2006">
        <v>1405002663</v>
      </c>
      <c r="T2006">
        <v>1402410663</v>
      </c>
      <c r="U2006" s="11">
        <f t="shared" si="156"/>
        <v>41830.604895833334</v>
      </c>
      <c r="V2006" s="11">
        <f t="shared" si="157"/>
        <v>41800.604895833334</v>
      </c>
      <c r="W2006">
        <f t="shared" si="159"/>
        <v>2014</v>
      </c>
    </row>
    <row r="2007" spans="1:23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58"/>
        <v>1.236801</v>
      </c>
      <c r="P2007" s="6">
        <f t="shared" si="160"/>
        <v>194.26193717277485</v>
      </c>
      <c r="Q2007" t="s">
        <v>8319</v>
      </c>
      <c r="R2007" t="s">
        <v>8348</v>
      </c>
      <c r="S2007">
        <v>1381895940</v>
      </c>
      <c r="T2007">
        <v>1379532618</v>
      </c>
      <c r="U2007" s="11">
        <f t="shared" si="156"/>
        <v>41563.165972222225</v>
      </c>
      <c r="V2007" s="11">
        <f t="shared" si="157"/>
        <v>41535.812708333331</v>
      </c>
      <c r="W2007">
        <f t="shared" si="159"/>
        <v>2013</v>
      </c>
    </row>
    <row r="2008" spans="1:23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58"/>
        <v>2.4784000000000002</v>
      </c>
      <c r="P2008" s="6">
        <f t="shared" si="160"/>
        <v>408.97689768976898</v>
      </c>
      <c r="Q2008" t="s">
        <v>8319</v>
      </c>
      <c r="R2008" t="s">
        <v>8348</v>
      </c>
      <c r="S2008">
        <v>1417611645</v>
      </c>
      <c r="T2008">
        <v>1414584045</v>
      </c>
      <c r="U2008" s="11">
        <f t="shared" si="156"/>
        <v>41976.542187500003</v>
      </c>
      <c r="V2008" s="11">
        <f t="shared" si="157"/>
        <v>41941.500520833331</v>
      </c>
      <c r="W2008">
        <f t="shared" si="159"/>
        <v>2014</v>
      </c>
    </row>
    <row r="2009" spans="1:23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58"/>
        <v>1.157092</v>
      </c>
      <c r="P2009" s="6">
        <f t="shared" si="160"/>
        <v>84.459270072992695</v>
      </c>
      <c r="Q2009" t="s">
        <v>8319</v>
      </c>
      <c r="R2009" t="s">
        <v>8348</v>
      </c>
      <c r="S2009">
        <v>1282622400</v>
      </c>
      <c r="T2009">
        <v>1276891586</v>
      </c>
      <c r="U2009" s="11">
        <f t="shared" si="156"/>
        <v>40414.166666666664</v>
      </c>
      <c r="V2009" s="11">
        <f t="shared" si="157"/>
        <v>40347.837800925925</v>
      </c>
      <c r="W2009">
        <f t="shared" si="159"/>
        <v>2010</v>
      </c>
    </row>
    <row r="2010" spans="1:23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58"/>
        <v>1.1707484768810599</v>
      </c>
      <c r="P2010" s="6">
        <f t="shared" si="160"/>
        <v>44.853658536585364</v>
      </c>
      <c r="Q2010" t="s">
        <v>8319</v>
      </c>
      <c r="R2010" t="s">
        <v>8348</v>
      </c>
      <c r="S2010">
        <v>1316442622</v>
      </c>
      <c r="T2010">
        <v>1312641022</v>
      </c>
      <c r="U2010" s="11">
        <f t="shared" si="156"/>
        <v>40805.604421296295</v>
      </c>
      <c r="V2010" s="11">
        <f t="shared" si="157"/>
        <v>40761.604421296295</v>
      </c>
      <c r="W2010">
        <f t="shared" si="159"/>
        <v>2011</v>
      </c>
    </row>
    <row r="2011" spans="1:23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58"/>
        <v>3.05158</v>
      </c>
      <c r="P2011" s="6">
        <f t="shared" si="160"/>
        <v>383.3643216080402</v>
      </c>
      <c r="Q2011" t="s">
        <v>8319</v>
      </c>
      <c r="R2011" t="s">
        <v>8348</v>
      </c>
      <c r="S2011">
        <v>1479890743</v>
      </c>
      <c r="T2011">
        <v>1476776743</v>
      </c>
      <c r="U2011" s="11">
        <f t="shared" si="156"/>
        <v>42697.365081018521</v>
      </c>
      <c r="V2011" s="11">
        <f t="shared" si="157"/>
        <v>42661.323414351849</v>
      </c>
      <c r="W2011">
        <f t="shared" si="159"/>
        <v>2016</v>
      </c>
    </row>
    <row r="2012" spans="1:23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58"/>
        <v>3.2005299999999997</v>
      </c>
      <c r="P2012" s="6">
        <f t="shared" si="160"/>
        <v>55.276856649395505</v>
      </c>
      <c r="Q2012" t="s">
        <v>8319</v>
      </c>
      <c r="R2012" t="s">
        <v>8348</v>
      </c>
      <c r="S2012">
        <v>1471564491</v>
      </c>
      <c r="T2012">
        <v>1468972491</v>
      </c>
      <c r="U2012" s="11">
        <f t="shared" si="156"/>
        <v>42600.996423611112</v>
      </c>
      <c r="V2012" s="11">
        <f t="shared" si="157"/>
        <v>42570.996423611112</v>
      </c>
      <c r="W2012">
        <f t="shared" si="159"/>
        <v>2016</v>
      </c>
    </row>
    <row r="2013" spans="1:23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58"/>
        <v>8.1956399999999991</v>
      </c>
      <c r="P2013" s="6">
        <f t="shared" si="160"/>
        <v>422.02059732234807</v>
      </c>
      <c r="Q2013" t="s">
        <v>8319</v>
      </c>
      <c r="R2013" t="s">
        <v>8348</v>
      </c>
      <c r="S2013">
        <v>1452553200</v>
      </c>
      <c r="T2013">
        <v>1449650173</v>
      </c>
      <c r="U2013" s="11">
        <f t="shared" si="156"/>
        <v>42380.958333333328</v>
      </c>
      <c r="V2013" s="11">
        <f t="shared" si="157"/>
        <v>42347.358483796299</v>
      </c>
      <c r="W2013">
        <f t="shared" si="159"/>
        <v>2015</v>
      </c>
    </row>
    <row r="2014" spans="1:23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58"/>
        <v>2.3490000000000002</v>
      </c>
      <c r="P2014" s="6">
        <f t="shared" si="160"/>
        <v>64.180327868852459</v>
      </c>
      <c r="Q2014" t="s">
        <v>8319</v>
      </c>
      <c r="R2014" t="s">
        <v>8348</v>
      </c>
      <c r="S2014">
        <v>1423165441</v>
      </c>
      <c r="T2014">
        <v>1420573441</v>
      </c>
      <c r="U2014" s="11">
        <f t="shared" si="156"/>
        <v>42040.822233796294</v>
      </c>
      <c r="V2014" s="11">
        <f t="shared" si="157"/>
        <v>42010.822233796294</v>
      </c>
      <c r="W2014">
        <f t="shared" si="159"/>
        <v>2015</v>
      </c>
    </row>
    <row r="2015" spans="1:23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58"/>
        <v>4.9491375</v>
      </c>
      <c r="P2015" s="6">
        <f t="shared" si="160"/>
        <v>173.57781674704077</v>
      </c>
      <c r="Q2015" t="s">
        <v>8319</v>
      </c>
      <c r="R2015" t="s">
        <v>8348</v>
      </c>
      <c r="S2015">
        <v>1468019014</v>
      </c>
      <c r="T2015">
        <v>1462835014</v>
      </c>
      <c r="U2015" s="11">
        <f t="shared" si="156"/>
        <v>42559.960810185185</v>
      </c>
      <c r="V2015" s="11">
        <f t="shared" si="157"/>
        <v>42499.960810185185</v>
      </c>
      <c r="W2015">
        <f t="shared" si="159"/>
        <v>2016</v>
      </c>
    </row>
    <row r="2016" spans="1:23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58"/>
        <v>78.137822333333332</v>
      </c>
      <c r="P2016" s="6">
        <f t="shared" si="160"/>
        <v>88.601680840609291</v>
      </c>
      <c r="Q2016" t="s">
        <v>8319</v>
      </c>
      <c r="R2016" t="s">
        <v>8348</v>
      </c>
      <c r="S2016">
        <v>1364184539</v>
      </c>
      <c r="T2016">
        <v>1361250539</v>
      </c>
      <c r="U2016" s="11">
        <f t="shared" si="156"/>
        <v>41358.172905092593</v>
      </c>
      <c r="V2016" s="11">
        <f t="shared" si="157"/>
        <v>41324.214571759258</v>
      </c>
      <c r="W2016">
        <f t="shared" si="159"/>
        <v>2013</v>
      </c>
    </row>
    <row r="2017" spans="1:23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58"/>
        <v>1.1300013888888889</v>
      </c>
      <c r="P2017" s="6">
        <f t="shared" si="160"/>
        <v>50.222283950617282</v>
      </c>
      <c r="Q2017" t="s">
        <v>8319</v>
      </c>
      <c r="R2017" t="s">
        <v>8348</v>
      </c>
      <c r="S2017">
        <v>1315602163</v>
      </c>
      <c r="T2017">
        <v>1313010163</v>
      </c>
      <c r="U2017" s="11">
        <f t="shared" si="156"/>
        <v>40795.876886574071</v>
      </c>
      <c r="V2017" s="11">
        <f t="shared" si="157"/>
        <v>40765.876886574071</v>
      </c>
      <c r="W2017">
        <f t="shared" si="159"/>
        <v>2011</v>
      </c>
    </row>
    <row r="2018" spans="1:23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58"/>
        <v>9.2154220000000002</v>
      </c>
      <c r="P2018" s="6">
        <f t="shared" si="160"/>
        <v>192.38876826722338</v>
      </c>
      <c r="Q2018" t="s">
        <v>8319</v>
      </c>
      <c r="R2018" t="s">
        <v>8348</v>
      </c>
      <c r="S2018">
        <v>1362863299</v>
      </c>
      <c r="T2018">
        <v>1360271299</v>
      </c>
      <c r="U2018" s="11">
        <f t="shared" si="156"/>
        <v>41342.88077546296</v>
      </c>
      <c r="V2018" s="11">
        <f t="shared" si="157"/>
        <v>41312.88077546296</v>
      </c>
      <c r="W2018">
        <f t="shared" si="159"/>
        <v>2013</v>
      </c>
    </row>
    <row r="2019" spans="1:23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58"/>
        <v>1.2510239999999999</v>
      </c>
      <c r="P2019" s="6">
        <f t="shared" si="160"/>
        <v>73.416901408450698</v>
      </c>
      <c r="Q2019" t="s">
        <v>8319</v>
      </c>
      <c r="R2019" t="s">
        <v>8348</v>
      </c>
      <c r="S2019">
        <v>1332561600</v>
      </c>
      <c r="T2019">
        <v>1329873755</v>
      </c>
      <c r="U2019" s="11">
        <f t="shared" si="156"/>
        <v>40992.166666666664</v>
      </c>
      <c r="V2019" s="11">
        <f t="shared" si="157"/>
        <v>40961.057349537034</v>
      </c>
      <c r="W2019">
        <f t="shared" si="159"/>
        <v>2012</v>
      </c>
    </row>
    <row r="2020" spans="1:23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58"/>
        <v>1.0224343076923077</v>
      </c>
      <c r="P2020" s="6">
        <f t="shared" si="160"/>
        <v>147.68495555555555</v>
      </c>
      <c r="Q2020" t="s">
        <v>8319</v>
      </c>
      <c r="R2020" t="s">
        <v>8348</v>
      </c>
      <c r="S2020">
        <v>1439455609</v>
      </c>
      <c r="T2020">
        <v>1436863609</v>
      </c>
      <c r="U2020" s="11">
        <f t="shared" si="156"/>
        <v>42229.365844907406</v>
      </c>
      <c r="V2020" s="11">
        <f t="shared" si="157"/>
        <v>42199.365844907406</v>
      </c>
      <c r="W2020">
        <f t="shared" si="159"/>
        <v>2015</v>
      </c>
    </row>
    <row r="2021" spans="1:23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58"/>
        <v>4.8490975000000001</v>
      </c>
      <c r="P2021" s="6">
        <f t="shared" si="160"/>
        <v>108.96848314606741</v>
      </c>
      <c r="Q2021" t="s">
        <v>8319</v>
      </c>
      <c r="R2021" t="s">
        <v>8348</v>
      </c>
      <c r="S2021">
        <v>1474563621</v>
      </c>
      <c r="T2021">
        <v>1471971621</v>
      </c>
      <c r="U2021" s="11">
        <f t="shared" si="156"/>
        <v>42635.70857638889</v>
      </c>
      <c r="V2021" s="11">
        <f t="shared" si="157"/>
        <v>42605.70857638889</v>
      </c>
      <c r="W2021">
        <f t="shared" si="159"/>
        <v>2016</v>
      </c>
    </row>
    <row r="2022" spans="1:23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58"/>
        <v>1.9233333333333333</v>
      </c>
      <c r="P2022" s="6">
        <f t="shared" si="160"/>
        <v>23.647540983606557</v>
      </c>
      <c r="Q2022" t="s">
        <v>8319</v>
      </c>
      <c r="R2022" t="s">
        <v>8348</v>
      </c>
      <c r="S2022">
        <v>1400108640</v>
      </c>
      <c r="T2022">
        <v>1396923624</v>
      </c>
      <c r="U2022" s="11">
        <f t="shared" si="156"/>
        <v>41773.961111111108</v>
      </c>
      <c r="V2022" s="11">
        <f t="shared" si="157"/>
        <v>41737.097499999996</v>
      </c>
      <c r="W2022">
        <f t="shared" si="159"/>
        <v>2014</v>
      </c>
    </row>
    <row r="2023" spans="1:23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58"/>
        <v>2.8109999999999999</v>
      </c>
      <c r="P2023" s="6">
        <f t="shared" si="160"/>
        <v>147.94736842105263</v>
      </c>
      <c r="Q2023" t="s">
        <v>8319</v>
      </c>
      <c r="R2023" t="s">
        <v>8348</v>
      </c>
      <c r="S2023">
        <v>1411522897</v>
      </c>
      <c r="T2023">
        <v>1407634897</v>
      </c>
      <c r="U2023" s="11">
        <f t="shared" si="156"/>
        <v>41906.070567129631</v>
      </c>
      <c r="V2023" s="11">
        <f t="shared" si="157"/>
        <v>41861.070567129631</v>
      </c>
      <c r="W2023">
        <f t="shared" si="159"/>
        <v>2014</v>
      </c>
    </row>
    <row r="2024" spans="1:23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58"/>
        <v>1.2513700000000001</v>
      </c>
      <c r="P2024" s="6">
        <f t="shared" si="160"/>
        <v>385.03692307692307</v>
      </c>
      <c r="Q2024" t="s">
        <v>8319</v>
      </c>
      <c r="R2024" t="s">
        <v>8348</v>
      </c>
      <c r="S2024">
        <v>1465652372</v>
      </c>
      <c r="T2024">
        <v>1463060372</v>
      </c>
      <c r="U2024" s="11">
        <f t="shared" si="156"/>
        <v>42532.569120370375</v>
      </c>
      <c r="V2024" s="11">
        <f t="shared" si="157"/>
        <v>42502.569120370375</v>
      </c>
      <c r="W2024">
        <f t="shared" si="159"/>
        <v>2016</v>
      </c>
    </row>
    <row r="2025" spans="1:23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58"/>
        <v>1.61459</v>
      </c>
      <c r="P2025" s="6">
        <f t="shared" si="160"/>
        <v>457.39093484419266</v>
      </c>
      <c r="Q2025" t="s">
        <v>8319</v>
      </c>
      <c r="R2025" t="s">
        <v>8348</v>
      </c>
      <c r="S2025">
        <v>1434017153</v>
      </c>
      <c r="T2025">
        <v>1431425153</v>
      </c>
      <c r="U2025" s="11">
        <f t="shared" si="156"/>
        <v>42166.420752314814</v>
      </c>
      <c r="V2025" s="11">
        <f t="shared" si="157"/>
        <v>42136.420752314814</v>
      </c>
      <c r="W2025">
        <f t="shared" si="159"/>
        <v>2015</v>
      </c>
    </row>
    <row r="2026" spans="1:23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58"/>
        <v>5.8535000000000004</v>
      </c>
      <c r="P2026" s="6">
        <f t="shared" si="160"/>
        <v>222.99047619047619</v>
      </c>
      <c r="Q2026" t="s">
        <v>8319</v>
      </c>
      <c r="R2026" t="s">
        <v>8348</v>
      </c>
      <c r="S2026">
        <v>1344826800</v>
      </c>
      <c r="T2026">
        <v>1341875544</v>
      </c>
      <c r="U2026" s="11">
        <f t="shared" si="156"/>
        <v>41134.125</v>
      </c>
      <c r="V2026" s="11">
        <f t="shared" si="157"/>
        <v>41099.966944444444</v>
      </c>
      <c r="W2026">
        <f t="shared" si="159"/>
        <v>2012</v>
      </c>
    </row>
    <row r="2027" spans="1:23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58"/>
        <v>2.0114999999999998</v>
      </c>
      <c r="P2027" s="6">
        <f t="shared" si="160"/>
        <v>220.74074074074073</v>
      </c>
      <c r="Q2027" t="s">
        <v>8319</v>
      </c>
      <c r="R2027" t="s">
        <v>8348</v>
      </c>
      <c r="S2027">
        <v>1433996746</v>
      </c>
      <c r="T2027">
        <v>1431404746</v>
      </c>
      <c r="U2027" s="11">
        <f t="shared" si="156"/>
        <v>42166.184560185182</v>
      </c>
      <c r="V2027" s="11">
        <f t="shared" si="157"/>
        <v>42136.184560185182</v>
      </c>
      <c r="W2027">
        <f t="shared" si="159"/>
        <v>2015</v>
      </c>
    </row>
    <row r="2028" spans="1:23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58"/>
        <v>1.3348307999999998</v>
      </c>
      <c r="P2028" s="6">
        <f t="shared" si="160"/>
        <v>73.503898678414089</v>
      </c>
      <c r="Q2028" t="s">
        <v>8319</v>
      </c>
      <c r="R2028" t="s">
        <v>8348</v>
      </c>
      <c r="S2028">
        <v>1398052740</v>
      </c>
      <c r="T2028">
        <v>1394127585</v>
      </c>
      <c r="U2028" s="11">
        <f t="shared" si="156"/>
        <v>41750.165972222225</v>
      </c>
      <c r="V2028" s="11">
        <f t="shared" si="157"/>
        <v>41704.735937500001</v>
      </c>
      <c r="W2028">
        <f t="shared" si="159"/>
        <v>2014</v>
      </c>
    </row>
    <row r="2029" spans="1:23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58"/>
        <v>1.2024900000000001</v>
      </c>
      <c r="P2029" s="6">
        <f t="shared" si="160"/>
        <v>223.09647495361781</v>
      </c>
      <c r="Q2029" t="s">
        <v>8319</v>
      </c>
      <c r="R2029" t="s">
        <v>8348</v>
      </c>
      <c r="S2029">
        <v>1427740319</v>
      </c>
      <c r="T2029">
        <v>1423855919</v>
      </c>
      <c r="U2029" s="11">
        <f t="shared" si="156"/>
        <v>42093.772210648152</v>
      </c>
      <c r="V2029" s="11">
        <f t="shared" si="157"/>
        <v>42048.813877314817</v>
      </c>
      <c r="W2029">
        <f t="shared" si="159"/>
        <v>2015</v>
      </c>
    </row>
    <row r="2030" spans="1:23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58"/>
        <v>1.2616666666666667</v>
      </c>
      <c r="P2030" s="6">
        <f t="shared" si="160"/>
        <v>47.911392405063289</v>
      </c>
      <c r="Q2030" t="s">
        <v>8319</v>
      </c>
      <c r="R2030" t="s">
        <v>8348</v>
      </c>
      <c r="S2030">
        <v>1268690100</v>
      </c>
      <c r="T2030">
        <v>1265493806</v>
      </c>
      <c r="U2030" s="11">
        <f t="shared" si="156"/>
        <v>40252.913194444445</v>
      </c>
      <c r="V2030" s="11">
        <f t="shared" si="157"/>
        <v>40215.919050925928</v>
      </c>
      <c r="W2030">
        <f t="shared" si="159"/>
        <v>2010</v>
      </c>
    </row>
    <row r="2031" spans="1:23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58"/>
        <v>3.6120000000000001</v>
      </c>
      <c r="P2031" s="6">
        <f t="shared" si="160"/>
        <v>96.063829787234042</v>
      </c>
      <c r="Q2031" t="s">
        <v>8319</v>
      </c>
      <c r="R2031" t="s">
        <v>8348</v>
      </c>
      <c r="S2031">
        <v>1409099481</v>
      </c>
      <c r="T2031">
        <v>1406507481</v>
      </c>
      <c r="U2031" s="11">
        <f t="shared" si="156"/>
        <v>41878.021770833337</v>
      </c>
      <c r="V2031" s="11">
        <f t="shared" si="157"/>
        <v>41848.021770833337</v>
      </c>
      <c r="W2031">
        <f t="shared" si="159"/>
        <v>2014</v>
      </c>
    </row>
    <row r="2032" spans="1:23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58"/>
        <v>2.26239013671875</v>
      </c>
      <c r="P2032" s="6">
        <f t="shared" si="160"/>
        <v>118.6144</v>
      </c>
      <c r="Q2032" t="s">
        <v>8319</v>
      </c>
      <c r="R2032" t="s">
        <v>8348</v>
      </c>
      <c r="S2032">
        <v>1354233296</v>
      </c>
      <c r="T2032">
        <v>1351641296</v>
      </c>
      <c r="U2032" s="11">
        <f t="shared" si="156"/>
        <v>41242.996481481481</v>
      </c>
      <c r="V2032" s="11">
        <f t="shared" si="157"/>
        <v>41212.996481481481</v>
      </c>
      <c r="W2032">
        <f t="shared" si="159"/>
        <v>2012</v>
      </c>
    </row>
    <row r="2033" spans="1:23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58"/>
        <v>1.2035</v>
      </c>
      <c r="P2033" s="6">
        <f t="shared" si="160"/>
        <v>118.45472440944881</v>
      </c>
      <c r="Q2033" t="s">
        <v>8319</v>
      </c>
      <c r="R2033" t="s">
        <v>8348</v>
      </c>
      <c r="S2033">
        <v>1420765200</v>
      </c>
      <c r="T2033">
        <v>1417506853</v>
      </c>
      <c r="U2033" s="11">
        <f t="shared" si="156"/>
        <v>42013.041666666672</v>
      </c>
      <c r="V2033" s="11">
        <f t="shared" si="157"/>
        <v>41975.329317129625</v>
      </c>
      <c r="W2033">
        <f t="shared" si="159"/>
        <v>2014</v>
      </c>
    </row>
    <row r="2034" spans="1:23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58"/>
        <v>3.0418799999999999</v>
      </c>
      <c r="P2034" s="6">
        <f t="shared" si="160"/>
        <v>143.21468926553672</v>
      </c>
      <c r="Q2034" t="s">
        <v>8319</v>
      </c>
      <c r="R2034" t="s">
        <v>8348</v>
      </c>
      <c r="S2034">
        <v>1481778000</v>
      </c>
      <c r="T2034">
        <v>1479216874</v>
      </c>
      <c r="U2034" s="11">
        <f t="shared" si="156"/>
        <v>42719.208333333328</v>
      </c>
      <c r="V2034" s="11">
        <f t="shared" si="157"/>
        <v>42689.565671296295</v>
      </c>
      <c r="W2034">
        <f t="shared" si="159"/>
        <v>2016</v>
      </c>
    </row>
    <row r="2035" spans="1:23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58"/>
        <v>1.7867599999999999</v>
      </c>
      <c r="P2035" s="6">
        <f t="shared" si="160"/>
        <v>282.71518987341773</v>
      </c>
      <c r="Q2035" t="s">
        <v>8319</v>
      </c>
      <c r="R2035" t="s">
        <v>8348</v>
      </c>
      <c r="S2035">
        <v>1398477518</v>
      </c>
      <c r="T2035">
        <v>1395885518</v>
      </c>
      <c r="U2035" s="11">
        <f t="shared" si="156"/>
        <v>41755.082384259258</v>
      </c>
      <c r="V2035" s="11">
        <f t="shared" si="157"/>
        <v>41725.082384259258</v>
      </c>
      <c r="W2035">
        <f t="shared" si="159"/>
        <v>2014</v>
      </c>
    </row>
    <row r="2036" spans="1:23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58"/>
        <v>3.868199871794872</v>
      </c>
      <c r="P2036" s="6">
        <f t="shared" si="160"/>
        <v>593.93620078740162</v>
      </c>
      <c r="Q2036" t="s">
        <v>8319</v>
      </c>
      <c r="R2036" t="s">
        <v>8348</v>
      </c>
      <c r="S2036">
        <v>1430981880</v>
      </c>
      <c r="T2036">
        <v>1426216033</v>
      </c>
      <c r="U2036" s="11">
        <f t="shared" si="156"/>
        <v>42131.290277777778</v>
      </c>
      <c r="V2036" s="11">
        <f t="shared" si="157"/>
        <v>42076.130011574074</v>
      </c>
      <c r="W2036">
        <f t="shared" si="159"/>
        <v>2015</v>
      </c>
    </row>
    <row r="2037" spans="1:23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58"/>
        <v>2.1103642500000004</v>
      </c>
      <c r="P2037" s="6">
        <f t="shared" si="160"/>
        <v>262.15704968944101</v>
      </c>
      <c r="Q2037" t="s">
        <v>8319</v>
      </c>
      <c r="R2037" t="s">
        <v>8348</v>
      </c>
      <c r="S2037">
        <v>1450486800</v>
      </c>
      <c r="T2037">
        <v>1446562807</v>
      </c>
      <c r="U2037" s="11">
        <f t="shared" si="156"/>
        <v>42357.041666666672</v>
      </c>
      <c r="V2037" s="11">
        <f t="shared" si="157"/>
        <v>42311.625081018516</v>
      </c>
      <c r="W2037">
        <f t="shared" si="159"/>
        <v>2015</v>
      </c>
    </row>
    <row r="2038" spans="1:23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58"/>
        <v>1.3166833333333334</v>
      </c>
      <c r="P2038" s="6">
        <f t="shared" si="160"/>
        <v>46.580778301886795</v>
      </c>
      <c r="Q2038" t="s">
        <v>8319</v>
      </c>
      <c r="R2038" t="s">
        <v>8348</v>
      </c>
      <c r="S2038">
        <v>1399668319</v>
      </c>
      <c r="T2038">
        <v>1397076319</v>
      </c>
      <c r="U2038" s="11">
        <f t="shared" si="156"/>
        <v>41768.864803240744</v>
      </c>
      <c r="V2038" s="11">
        <f t="shared" si="157"/>
        <v>41738.864803240744</v>
      </c>
      <c r="W2038">
        <f t="shared" si="159"/>
        <v>2014</v>
      </c>
    </row>
    <row r="2039" spans="1:23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58"/>
        <v>3.0047639999999998</v>
      </c>
      <c r="P2039" s="6">
        <f t="shared" si="160"/>
        <v>70.041118881118877</v>
      </c>
      <c r="Q2039" t="s">
        <v>8319</v>
      </c>
      <c r="R2039" t="s">
        <v>8348</v>
      </c>
      <c r="S2039">
        <v>1388383353</v>
      </c>
      <c r="T2039">
        <v>1383195753</v>
      </c>
      <c r="U2039" s="11">
        <f t="shared" si="156"/>
        <v>41638.251770833333</v>
      </c>
      <c r="V2039" s="11">
        <f t="shared" si="157"/>
        <v>41578.210104166668</v>
      </c>
      <c r="W2039">
        <f t="shared" si="159"/>
        <v>2013</v>
      </c>
    </row>
    <row r="2040" spans="1:23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58"/>
        <v>4.2051249999999998</v>
      </c>
      <c r="P2040" s="6">
        <f t="shared" si="160"/>
        <v>164.90686274509804</v>
      </c>
      <c r="Q2040" t="s">
        <v>8319</v>
      </c>
      <c r="R2040" t="s">
        <v>8348</v>
      </c>
      <c r="S2040">
        <v>1372701600</v>
      </c>
      <c r="T2040">
        <v>1369895421</v>
      </c>
      <c r="U2040" s="11">
        <f t="shared" si="156"/>
        <v>41456.75</v>
      </c>
      <c r="V2040" s="11">
        <f t="shared" si="157"/>
        <v>41424.27107638889</v>
      </c>
      <c r="W2040">
        <f t="shared" si="159"/>
        <v>2013</v>
      </c>
    </row>
    <row r="2041" spans="1:23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58"/>
        <v>1.362168</v>
      </c>
      <c r="P2041" s="6">
        <f t="shared" si="160"/>
        <v>449.26385224274406</v>
      </c>
      <c r="Q2041" t="s">
        <v>8319</v>
      </c>
      <c r="R2041" t="s">
        <v>8348</v>
      </c>
      <c r="S2041">
        <v>1480568340</v>
      </c>
      <c r="T2041">
        <v>1477996325</v>
      </c>
      <c r="U2041" s="11">
        <f t="shared" si="156"/>
        <v>42705.207638888889</v>
      </c>
      <c r="V2041" s="11">
        <f t="shared" si="157"/>
        <v>42675.438946759255</v>
      </c>
      <c r="W2041">
        <f t="shared" si="159"/>
        <v>2016</v>
      </c>
    </row>
    <row r="2042" spans="1:23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58"/>
        <v>2.4817133333333334</v>
      </c>
      <c r="P2042" s="6">
        <f t="shared" si="160"/>
        <v>27.472841328413285</v>
      </c>
      <c r="Q2042" t="s">
        <v>8319</v>
      </c>
      <c r="R2042" t="s">
        <v>8348</v>
      </c>
      <c r="S2042">
        <v>1384557303</v>
      </c>
      <c r="T2042">
        <v>1383257703</v>
      </c>
      <c r="U2042" s="11">
        <f t="shared" si="156"/>
        <v>41593.968784722223</v>
      </c>
      <c r="V2042" s="11">
        <f t="shared" si="157"/>
        <v>41578.927118055559</v>
      </c>
      <c r="W2042">
        <f t="shared" si="159"/>
        <v>2013</v>
      </c>
    </row>
    <row r="2043" spans="1:23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58"/>
        <v>1.8186315789473684</v>
      </c>
      <c r="P2043" s="6">
        <f t="shared" si="160"/>
        <v>143.97499999999999</v>
      </c>
      <c r="Q2043" t="s">
        <v>8319</v>
      </c>
      <c r="R2043" t="s">
        <v>8348</v>
      </c>
      <c r="S2043">
        <v>1478785027</v>
      </c>
      <c r="T2043">
        <v>1476189427</v>
      </c>
      <c r="U2043" s="11">
        <f t="shared" si="156"/>
        <v>42684.567442129628</v>
      </c>
      <c r="V2043" s="11">
        <f t="shared" si="157"/>
        <v>42654.525775462964</v>
      </c>
      <c r="W2043">
        <f t="shared" si="159"/>
        <v>2016</v>
      </c>
    </row>
    <row r="2044" spans="1:23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58"/>
        <v>1.2353000000000001</v>
      </c>
      <c r="P2044" s="6">
        <f t="shared" si="160"/>
        <v>88.23571428571428</v>
      </c>
      <c r="Q2044" t="s">
        <v>8319</v>
      </c>
      <c r="R2044" t="s">
        <v>8348</v>
      </c>
      <c r="S2044">
        <v>1453481974</v>
      </c>
      <c r="T2044">
        <v>1448297974</v>
      </c>
      <c r="U2044" s="11">
        <f t="shared" si="156"/>
        <v>42391.708032407405</v>
      </c>
      <c r="V2044" s="11">
        <f t="shared" si="157"/>
        <v>42331.708032407405</v>
      </c>
      <c r="W2044">
        <f t="shared" si="159"/>
        <v>2015</v>
      </c>
    </row>
    <row r="2045" spans="1:23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58"/>
        <v>5.0620938628158845</v>
      </c>
      <c r="P2045" s="6">
        <f t="shared" si="160"/>
        <v>36.326424870466319</v>
      </c>
      <c r="Q2045" t="s">
        <v>8319</v>
      </c>
      <c r="R2045" t="s">
        <v>8348</v>
      </c>
      <c r="S2045">
        <v>1481432340</v>
      </c>
      <c r="T2045">
        <v>1476764077</v>
      </c>
      <c r="U2045" s="11">
        <f t="shared" si="156"/>
        <v>42715.207638888889</v>
      </c>
      <c r="V2045" s="11">
        <f t="shared" si="157"/>
        <v>42661.176817129628</v>
      </c>
      <c r="W2045">
        <f t="shared" si="159"/>
        <v>2016</v>
      </c>
    </row>
    <row r="2046" spans="1:23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58"/>
        <v>1.0821333333333334</v>
      </c>
      <c r="P2046" s="6">
        <f t="shared" si="160"/>
        <v>90.177777777777777</v>
      </c>
      <c r="Q2046" t="s">
        <v>8319</v>
      </c>
      <c r="R2046" t="s">
        <v>8348</v>
      </c>
      <c r="S2046">
        <v>1434212714</v>
      </c>
      <c r="T2046">
        <v>1431620714</v>
      </c>
      <c r="U2046" s="11">
        <f t="shared" si="156"/>
        <v>42168.684189814812</v>
      </c>
      <c r="V2046" s="11">
        <f t="shared" si="157"/>
        <v>42138.684189814812</v>
      </c>
      <c r="W2046">
        <f t="shared" si="159"/>
        <v>2015</v>
      </c>
    </row>
    <row r="2047" spans="1:23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58"/>
        <v>8.1918387755102042</v>
      </c>
      <c r="P2047" s="6">
        <f t="shared" si="160"/>
        <v>152.62361216730039</v>
      </c>
      <c r="Q2047" t="s">
        <v>8319</v>
      </c>
      <c r="R2047" t="s">
        <v>8348</v>
      </c>
      <c r="S2047">
        <v>1341799647</v>
      </c>
      <c r="T2047">
        <v>1339207647</v>
      </c>
      <c r="U2047" s="11">
        <f t="shared" si="156"/>
        <v>41099.088506944441</v>
      </c>
      <c r="V2047" s="11">
        <f t="shared" si="157"/>
        <v>41069.088506944441</v>
      </c>
      <c r="W2047">
        <f t="shared" si="159"/>
        <v>2012</v>
      </c>
    </row>
    <row r="2048" spans="1:23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58"/>
        <v>1.2110000000000001</v>
      </c>
      <c r="P2048" s="6">
        <f t="shared" si="160"/>
        <v>55.806451612903224</v>
      </c>
      <c r="Q2048" t="s">
        <v>8319</v>
      </c>
      <c r="R2048" t="s">
        <v>8348</v>
      </c>
      <c r="S2048">
        <v>1369282044</v>
      </c>
      <c r="T2048">
        <v>1366690044</v>
      </c>
      <c r="U2048" s="11">
        <f t="shared" si="156"/>
        <v>41417.171805555554</v>
      </c>
      <c r="V2048" s="11">
        <f t="shared" si="157"/>
        <v>41387.171805555554</v>
      </c>
      <c r="W2048">
        <f t="shared" si="159"/>
        <v>2013</v>
      </c>
    </row>
    <row r="2049" spans="1:23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58"/>
        <v>1.0299897959183673</v>
      </c>
      <c r="P2049" s="6">
        <f t="shared" si="160"/>
        <v>227.85327313769753</v>
      </c>
      <c r="Q2049" t="s">
        <v>8319</v>
      </c>
      <c r="R2049" t="s">
        <v>8348</v>
      </c>
      <c r="S2049">
        <v>1429228800</v>
      </c>
      <c r="T2049">
        <v>1426714870</v>
      </c>
      <c r="U2049" s="11">
        <f t="shared" si="156"/>
        <v>42111</v>
      </c>
      <c r="V2049" s="11">
        <f t="shared" si="157"/>
        <v>42081.903587962966</v>
      </c>
      <c r="W2049">
        <f t="shared" si="159"/>
        <v>2015</v>
      </c>
    </row>
    <row r="2050" spans="1:23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58"/>
        <v>1.4833229411764706</v>
      </c>
      <c r="P2050" s="6">
        <f t="shared" si="160"/>
        <v>91.82989803350327</v>
      </c>
      <c r="Q2050" t="s">
        <v>8319</v>
      </c>
      <c r="R2050" t="s">
        <v>8348</v>
      </c>
      <c r="S2050">
        <v>1369323491</v>
      </c>
      <c r="T2050">
        <v>1366731491</v>
      </c>
      <c r="U2050" s="11">
        <f t="shared" ref="U2050:U2113" si="161">(((S2050/60)/60)/24)+DATE(1970,1,1)</f>
        <v>41417.651516203703</v>
      </c>
      <c r="V2050" s="11">
        <f t="shared" ref="V2050:V2113" si="162">(((T2050/60)/60)/24)+DATE(1970,1,1)</f>
        <v>41387.651516203703</v>
      </c>
      <c r="W2050">
        <f t="shared" si="159"/>
        <v>2013</v>
      </c>
    </row>
    <row r="2051" spans="1:23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63">E2051/D2051</f>
        <v>1.2019070000000001</v>
      </c>
      <c r="P2051" s="6">
        <f t="shared" si="160"/>
        <v>80.991037735849048</v>
      </c>
      <c r="Q2051" t="s">
        <v>8319</v>
      </c>
      <c r="R2051" t="s">
        <v>8348</v>
      </c>
      <c r="S2051">
        <v>1386025140</v>
      </c>
      <c r="T2051">
        <v>1382963963</v>
      </c>
      <c r="U2051" s="11">
        <f t="shared" si="161"/>
        <v>41610.957638888889</v>
      </c>
      <c r="V2051" s="11">
        <f t="shared" si="162"/>
        <v>41575.527349537035</v>
      </c>
      <c r="W2051">
        <f t="shared" ref="W2051:W2114" si="164">YEAR(V2051)</f>
        <v>2013</v>
      </c>
    </row>
    <row r="2052" spans="1:23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63"/>
        <v>4.7327000000000004</v>
      </c>
      <c r="P2052" s="6">
        <f t="shared" si="160"/>
        <v>278.39411764705881</v>
      </c>
      <c r="Q2052" t="s">
        <v>8319</v>
      </c>
      <c r="R2052" t="s">
        <v>8348</v>
      </c>
      <c r="S2052">
        <v>1433036578</v>
      </c>
      <c r="T2052">
        <v>1429580578</v>
      </c>
      <c r="U2052" s="11">
        <f t="shared" si="161"/>
        <v>42155.071504629625</v>
      </c>
      <c r="V2052" s="11">
        <f t="shared" si="162"/>
        <v>42115.071504629625</v>
      </c>
      <c r="W2052">
        <f t="shared" si="164"/>
        <v>2015</v>
      </c>
    </row>
    <row r="2053" spans="1:23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63"/>
        <v>1.303625</v>
      </c>
      <c r="P2053" s="6">
        <f t="shared" si="160"/>
        <v>43.095041322314053</v>
      </c>
      <c r="Q2053" t="s">
        <v>8319</v>
      </c>
      <c r="R2053" t="s">
        <v>8348</v>
      </c>
      <c r="S2053">
        <v>1388017937</v>
      </c>
      <c r="T2053">
        <v>1385425937</v>
      </c>
      <c r="U2053" s="11">
        <f t="shared" si="161"/>
        <v>41634.022418981483</v>
      </c>
      <c r="V2053" s="11">
        <f t="shared" si="162"/>
        <v>41604.022418981483</v>
      </c>
      <c r="W2053">
        <f t="shared" si="164"/>
        <v>2013</v>
      </c>
    </row>
    <row r="2054" spans="1:23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63"/>
        <v>3.5304799999999998</v>
      </c>
      <c r="P2054" s="6">
        <f t="shared" si="160"/>
        <v>326.29205175600737</v>
      </c>
      <c r="Q2054" t="s">
        <v>8319</v>
      </c>
      <c r="R2054" t="s">
        <v>8348</v>
      </c>
      <c r="S2054">
        <v>1455933653</v>
      </c>
      <c r="T2054">
        <v>1452045653</v>
      </c>
      <c r="U2054" s="11">
        <f t="shared" si="161"/>
        <v>42420.08394675926</v>
      </c>
      <c r="V2054" s="11">
        <f t="shared" si="162"/>
        <v>42375.08394675926</v>
      </c>
      <c r="W2054">
        <f t="shared" si="164"/>
        <v>2016</v>
      </c>
    </row>
    <row r="2055" spans="1:23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63"/>
        <v>1.0102</v>
      </c>
      <c r="P2055" s="6">
        <f t="shared" si="160"/>
        <v>41.743801652892564</v>
      </c>
      <c r="Q2055" t="s">
        <v>8319</v>
      </c>
      <c r="R2055" t="s">
        <v>8348</v>
      </c>
      <c r="S2055">
        <v>1448466551</v>
      </c>
      <c r="T2055">
        <v>1445870951</v>
      </c>
      <c r="U2055" s="11">
        <f t="shared" si="161"/>
        <v>42333.659155092595</v>
      </c>
      <c r="V2055" s="11">
        <f t="shared" si="162"/>
        <v>42303.617488425924</v>
      </c>
      <c r="W2055">
        <f t="shared" si="164"/>
        <v>2015</v>
      </c>
    </row>
    <row r="2056" spans="1:23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63"/>
        <v>1.1359142857142857</v>
      </c>
      <c r="P2056" s="6">
        <f t="shared" si="160"/>
        <v>64.020933977455712</v>
      </c>
      <c r="Q2056" t="s">
        <v>8319</v>
      </c>
      <c r="R2056" t="s">
        <v>8348</v>
      </c>
      <c r="S2056">
        <v>1399033810</v>
      </c>
      <c r="T2056">
        <v>1396441810</v>
      </c>
      <c r="U2056" s="11">
        <f t="shared" si="161"/>
        <v>41761.520949074074</v>
      </c>
      <c r="V2056" s="11">
        <f t="shared" si="162"/>
        <v>41731.520949074074</v>
      </c>
      <c r="W2056">
        <f t="shared" si="164"/>
        <v>2014</v>
      </c>
    </row>
    <row r="2057" spans="1:23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63"/>
        <v>1.6741666666666666</v>
      </c>
      <c r="P2057" s="6">
        <f t="shared" si="160"/>
        <v>99.455445544554451</v>
      </c>
      <c r="Q2057" t="s">
        <v>8319</v>
      </c>
      <c r="R2057" t="s">
        <v>8348</v>
      </c>
      <c r="S2057">
        <v>1417579200</v>
      </c>
      <c r="T2057">
        <v>1415031043</v>
      </c>
      <c r="U2057" s="11">
        <f t="shared" si="161"/>
        <v>41976.166666666672</v>
      </c>
      <c r="V2057" s="11">
        <f t="shared" si="162"/>
        <v>41946.674108796295</v>
      </c>
      <c r="W2057">
        <f t="shared" si="164"/>
        <v>2014</v>
      </c>
    </row>
    <row r="2058" spans="1:23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63"/>
        <v>1.5345200000000001</v>
      </c>
      <c r="P2058" s="6">
        <f t="shared" si="160"/>
        <v>138.49458483754512</v>
      </c>
      <c r="Q2058" t="s">
        <v>8319</v>
      </c>
      <c r="R2058" t="s">
        <v>8348</v>
      </c>
      <c r="S2058">
        <v>1366222542</v>
      </c>
      <c r="T2058">
        <v>1363630542</v>
      </c>
      <c r="U2058" s="11">
        <f t="shared" si="161"/>
        <v>41381.76090277778</v>
      </c>
      <c r="V2058" s="11">
        <f t="shared" si="162"/>
        <v>41351.76090277778</v>
      </c>
      <c r="W2058">
        <f t="shared" si="164"/>
        <v>2013</v>
      </c>
    </row>
    <row r="2059" spans="1:23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63"/>
        <v>2.022322</v>
      </c>
      <c r="P2059" s="6">
        <f t="shared" si="160"/>
        <v>45.547792792792798</v>
      </c>
      <c r="Q2059" t="s">
        <v>8319</v>
      </c>
      <c r="R2059" t="s">
        <v>8348</v>
      </c>
      <c r="S2059">
        <v>1456487532</v>
      </c>
      <c r="T2059">
        <v>1453895532</v>
      </c>
      <c r="U2059" s="11">
        <f t="shared" si="161"/>
        <v>42426.494583333333</v>
      </c>
      <c r="V2059" s="11">
        <f t="shared" si="162"/>
        <v>42396.494583333333</v>
      </c>
      <c r="W2059">
        <f t="shared" si="164"/>
        <v>2016</v>
      </c>
    </row>
    <row r="2060" spans="1:23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63"/>
        <v>1.6828125</v>
      </c>
      <c r="P2060" s="6">
        <f t="shared" si="160"/>
        <v>10.507317073170732</v>
      </c>
      <c r="Q2060" t="s">
        <v>8319</v>
      </c>
      <c r="R2060" t="s">
        <v>8348</v>
      </c>
      <c r="S2060">
        <v>1425326400</v>
      </c>
      <c r="T2060">
        <v>1421916830</v>
      </c>
      <c r="U2060" s="11">
        <f t="shared" si="161"/>
        <v>42065.833333333328</v>
      </c>
      <c r="V2060" s="11">
        <f t="shared" si="162"/>
        <v>42026.370717592596</v>
      </c>
      <c r="W2060">
        <f t="shared" si="164"/>
        <v>2015</v>
      </c>
    </row>
    <row r="2061" spans="1:23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63"/>
        <v>1.4345666666666668</v>
      </c>
      <c r="P2061" s="6">
        <f t="shared" si="160"/>
        <v>114.76533333333333</v>
      </c>
      <c r="Q2061" t="s">
        <v>8319</v>
      </c>
      <c r="R2061" t="s">
        <v>8348</v>
      </c>
      <c r="S2061">
        <v>1454277540</v>
      </c>
      <c r="T2061">
        <v>1450880854</v>
      </c>
      <c r="U2061" s="11">
        <f t="shared" si="161"/>
        <v>42400.915972222225</v>
      </c>
      <c r="V2061" s="11">
        <f t="shared" si="162"/>
        <v>42361.602476851855</v>
      </c>
      <c r="W2061">
        <f t="shared" si="164"/>
        <v>2015</v>
      </c>
    </row>
    <row r="2062" spans="1:23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63"/>
        <v>1.964</v>
      </c>
      <c r="P2062" s="6">
        <f t="shared" si="160"/>
        <v>35.997067448680355</v>
      </c>
      <c r="Q2062" t="s">
        <v>8319</v>
      </c>
      <c r="R2062" t="s">
        <v>8348</v>
      </c>
      <c r="S2062">
        <v>1406129150</v>
      </c>
      <c r="T2062">
        <v>1400945150</v>
      </c>
      <c r="U2062" s="11">
        <f t="shared" si="161"/>
        <v>41843.642939814818</v>
      </c>
      <c r="V2062" s="11">
        <f t="shared" si="162"/>
        <v>41783.642939814818</v>
      </c>
      <c r="W2062">
        <f t="shared" si="164"/>
        <v>2014</v>
      </c>
    </row>
    <row r="2063" spans="1:23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63"/>
        <v>1.0791999999999999</v>
      </c>
      <c r="P2063" s="6">
        <f t="shared" si="160"/>
        <v>154.17142857142858</v>
      </c>
      <c r="Q2063" t="s">
        <v>8319</v>
      </c>
      <c r="R2063" t="s">
        <v>8348</v>
      </c>
      <c r="S2063">
        <v>1483208454</v>
      </c>
      <c r="T2063">
        <v>1480616454</v>
      </c>
      <c r="U2063" s="11">
        <f t="shared" si="161"/>
        <v>42735.764513888891</v>
      </c>
      <c r="V2063" s="11">
        <f t="shared" si="162"/>
        <v>42705.764513888891</v>
      </c>
      <c r="W2063">
        <f t="shared" si="164"/>
        <v>2016</v>
      </c>
    </row>
    <row r="2064" spans="1:23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63"/>
        <v>1.14977</v>
      </c>
      <c r="P2064" s="6">
        <f t="shared" si="160"/>
        <v>566.38916256157631</v>
      </c>
      <c r="Q2064" t="s">
        <v>8319</v>
      </c>
      <c r="R2064" t="s">
        <v>8348</v>
      </c>
      <c r="S2064">
        <v>1458807098</v>
      </c>
      <c r="T2064">
        <v>1456218698</v>
      </c>
      <c r="U2064" s="11">
        <f t="shared" si="161"/>
        <v>42453.341412037036</v>
      </c>
      <c r="V2064" s="11">
        <f t="shared" si="162"/>
        <v>42423.3830787037</v>
      </c>
      <c r="W2064">
        <f t="shared" si="164"/>
        <v>2016</v>
      </c>
    </row>
    <row r="2065" spans="1:23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63"/>
        <v>1.4804999999999999</v>
      </c>
      <c r="P2065" s="6">
        <f t="shared" si="160"/>
        <v>120.85714285714286</v>
      </c>
      <c r="Q2065" t="s">
        <v>8319</v>
      </c>
      <c r="R2065" t="s">
        <v>8348</v>
      </c>
      <c r="S2065">
        <v>1463333701</v>
      </c>
      <c r="T2065">
        <v>1460482501</v>
      </c>
      <c r="U2065" s="11">
        <f t="shared" si="161"/>
        <v>42505.73265046296</v>
      </c>
      <c r="V2065" s="11">
        <f t="shared" si="162"/>
        <v>42472.73265046296</v>
      </c>
      <c r="W2065">
        <f t="shared" si="164"/>
        <v>2016</v>
      </c>
    </row>
    <row r="2066" spans="1:23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63"/>
        <v>1.9116676082790633</v>
      </c>
      <c r="P2066" s="6">
        <f t="shared" si="160"/>
        <v>86.163845492085343</v>
      </c>
      <c r="Q2066" t="s">
        <v>8319</v>
      </c>
      <c r="R2066" t="s">
        <v>8348</v>
      </c>
      <c r="S2066">
        <v>1370001600</v>
      </c>
      <c r="T2066">
        <v>1366879523</v>
      </c>
      <c r="U2066" s="11">
        <f t="shared" si="161"/>
        <v>41425.5</v>
      </c>
      <c r="V2066" s="11">
        <f t="shared" si="162"/>
        <v>41389.364849537036</v>
      </c>
      <c r="W2066">
        <f t="shared" si="164"/>
        <v>2013</v>
      </c>
    </row>
    <row r="2067" spans="1:23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63"/>
        <v>1.99215125</v>
      </c>
      <c r="P2067" s="6">
        <f t="shared" ref="P2067:P2130" si="165">IFERROR(E2067/L2067,0)</f>
        <v>51.212114395886893</v>
      </c>
      <c r="Q2067" t="s">
        <v>8319</v>
      </c>
      <c r="R2067" t="s">
        <v>8348</v>
      </c>
      <c r="S2067">
        <v>1387958429</v>
      </c>
      <c r="T2067">
        <v>1385366429</v>
      </c>
      <c r="U2067" s="11">
        <f t="shared" si="161"/>
        <v>41633.333668981482</v>
      </c>
      <c r="V2067" s="11">
        <f t="shared" si="162"/>
        <v>41603.333668981482</v>
      </c>
      <c r="W2067">
        <f t="shared" si="164"/>
        <v>2013</v>
      </c>
    </row>
    <row r="2068" spans="1:23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63"/>
        <v>2.1859999999999999</v>
      </c>
      <c r="P2068" s="6">
        <f t="shared" si="165"/>
        <v>67.261538461538464</v>
      </c>
      <c r="Q2068" t="s">
        <v>8319</v>
      </c>
      <c r="R2068" t="s">
        <v>8348</v>
      </c>
      <c r="S2068">
        <v>1408818683</v>
      </c>
      <c r="T2068">
        <v>1406226683</v>
      </c>
      <c r="U2068" s="11">
        <f t="shared" si="161"/>
        <v>41874.771793981483</v>
      </c>
      <c r="V2068" s="11">
        <f t="shared" si="162"/>
        <v>41844.771793981483</v>
      </c>
      <c r="W2068">
        <f t="shared" si="164"/>
        <v>2014</v>
      </c>
    </row>
    <row r="2069" spans="1:23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63"/>
        <v>1.2686868686868686</v>
      </c>
      <c r="P2069" s="6">
        <f t="shared" si="165"/>
        <v>62.8</v>
      </c>
      <c r="Q2069" t="s">
        <v>8319</v>
      </c>
      <c r="R2069" t="s">
        <v>8348</v>
      </c>
      <c r="S2069">
        <v>1432499376</v>
      </c>
      <c r="T2069">
        <v>1429648176</v>
      </c>
      <c r="U2069" s="11">
        <f t="shared" si="161"/>
        <v>42148.853888888887</v>
      </c>
      <c r="V2069" s="11">
        <f t="shared" si="162"/>
        <v>42115.853888888887</v>
      </c>
      <c r="W2069">
        <f t="shared" si="164"/>
        <v>2015</v>
      </c>
    </row>
    <row r="2070" spans="1:23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63"/>
        <v>1.0522388</v>
      </c>
      <c r="P2070" s="6">
        <f t="shared" si="165"/>
        <v>346.13118421052633</v>
      </c>
      <c r="Q2070" t="s">
        <v>8319</v>
      </c>
      <c r="R2070" t="s">
        <v>8348</v>
      </c>
      <c r="S2070">
        <v>1476994315</v>
      </c>
      <c r="T2070">
        <v>1474402315</v>
      </c>
      <c r="U2070" s="11">
        <f t="shared" si="161"/>
        <v>42663.841608796298</v>
      </c>
      <c r="V2070" s="11">
        <f t="shared" si="162"/>
        <v>42633.841608796298</v>
      </c>
      <c r="W2070">
        <f t="shared" si="164"/>
        <v>2016</v>
      </c>
    </row>
    <row r="2071" spans="1:23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63"/>
        <v>1.2840666000000001</v>
      </c>
      <c r="P2071" s="6">
        <f t="shared" si="165"/>
        <v>244.11912547528519</v>
      </c>
      <c r="Q2071" t="s">
        <v>8319</v>
      </c>
      <c r="R2071" t="s">
        <v>8348</v>
      </c>
      <c r="S2071">
        <v>1451776791</v>
      </c>
      <c r="T2071">
        <v>1449098391</v>
      </c>
      <c r="U2071" s="11">
        <f t="shared" si="161"/>
        <v>42371.972118055557</v>
      </c>
      <c r="V2071" s="11">
        <f t="shared" si="162"/>
        <v>42340.972118055557</v>
      </c>
      <c r="W2071">
        <f t="shared" si="164"/>
        <v>2015</v>
      </c>
    </row>
    <row r="2072" spans="1:23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63"/>
        <v>3.1732719999999999</v>
      </c>
      <c r="P2072" s="6">
        <f t="shared" si="165"/>
        <v>259.25424836601309</v>
      </c>
      <c r="Q2072" t="s">
        <v>8319</v>
      </c>
      <c r="R2072" t="s">
        <v>8348</v>
      </c>
      <c r="S2072">
        <v>1467128723</v>
      </c>
      <c r="T2072">
        <v>1464536723</v>
      </c>
      <c r="U2072" s="11">
        <f t="shared" si="161"/>
        <v>42549.6565162037</v>
      </c>
      <c r="V2072" s="11">
        <f t="shared" si="162"/>
        <v>42519.6565162037</v>
      </c>
      <c r="W2072">
        <f t="shared" si="164"/>
        <v>2016</v>
      </c>
    </row>
    <row r="2073" spans="1:23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63"/>
        <v>2.8073000000000001</v>
      </c>
      <c r="P2073" s="6">
        <f t="shared" si="165"/>
        <v>201.96402877697841</v>
      </c>
      <c r="Q2073" t="s">
        <v>8319</v>
      </c>
      <c r="R2073" t="s">
        <v>8348</v>
      </c>
      <c r="S2073">
        <v>1475390484</v>
      </c>
      <c r="T2073">
        <v>1471502484</v>
      </c>
      <c r="U2073" s="11">
        <f t="shared" si="161"/>
        <v>42645.278749999998</v>
      </c>
      <c r="V2073" s="11">
        <f t="shared" si="162"/>
        <v>42600.278749999998</v>
      </c>
      <c r="W2073">
        <f t="shared" si="164"/>
        <v>2016</v>
      </c>
    </row>
    <row r="2074" spans="1:23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63"/>
        <v>1.1073146853146854</v>
      </c>
      <c r="P2074" s="6">
        <f t="shared" si="165"/>
        <v>226.20857142857142</v>
      </c>
      <c r="Q2074" t="s">
        <v>8319</v>
      </c>
      <c r="R2074" t="s">
        <v>8348</v>
      </c>
      <c r="S2074">
        <v>1462629432</v>
      </c>
      <c r="T2074">
        <v>1460037432</v>
      </c>
      <c r="U2074" s="11">
        <f t="shared" si="161"/>
        <v>42497.581388888888</v>
      </c>
      <c r="V2074" s="11">
        <f t="shared" si="162"/>
        <v>42467.581388888888</v>
      </c>
      <c r="W2074">
        <f t="shared" si="164"/>
        <v>2016</v>
      </c>
    </row>
    <row r="2075" spans="1:23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63"/>
        <v>1.5260429999999998</v>
      </c>
      <c r="P2075" s="6">
        <f t="shared" si="165"/>
        <v>324.69</v>
      </c>
      <c r="Q2075" t="s">
        <v>8319</v>
      </c>
      <c r="R2075" t="s">
        <v>8348</v>
      </c>
      <c r="S2075">
        <v>1431100918</v>
      </c>
      <c r="T2075">
        <v>1427212918</v>
      </c>
      <c r="U2075" s="11">
        <f t="shared" si="161"/>
        <v>42132.668032407411</v>
      </c>
      <c r="V2075" s="11">
        <f t="shared" si="162"/>
        <v>42087.668032407411</v>
      </c>
      <c r="W2075">
        <f t="shared" si="164"/>
        <v>2015</v>
      </c>
    </row>
    <row r="2076" spans="1:23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63"/>
        <v>1.0249999999999999</v>
      </c>
      <c r="P2076" s="6">
        <f t="shared" si="165"/>
        <v>205</v>
      </c>
      <c r="Q2076" t="s">
        <v>8319</v>
      </c>
      <c r="R2076" t="s">
        <v>8348</v>
      </c>
      <c r="S2076">
        <v>1462564182</v>
      </c>
      <c r="T2076">
        <v>1459972182</v>
      </c>
      <c r="U2076" s="11">
        <f t="shared" si="161"/>
        <v>42496.826180555552</v>
      </c>
      <c r="V2076" s="11">
        <f t="shared" si="162"/>
        <v>42466.826180555552</v>
      </c>
      <c r="W2076">
        <f t="shared" si="164"/>
        <v>2016</v>
      </c>
    </row>
    <row r="2077" spans="1:23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63"/>
        <v>16.783738373837384</v>
      </c>
      <c r="P2077" s="6">
        <f t="shared" si="165"/>
        <v>20.465926829268295</v>
      </c>
      <c r="Q2077" t="s">
        <v>8319</v>
      </c>
      <c r="R2077" t="s">
        <v>8348</v>
      </c>
      <c r="S2077">
        <v>1374769288</v>
      </c>
      <c r="T2077">
        <v>1372177288</v>
      </c>
      <c r="U2077" s="11">
        <f t="shared" si="161"/>
        <v>41480.681574074071</v>
      </c>
      <c r="V2077" s="11">
        <f t="shared" si="162"/>
        <v>41450.681574074071</v>
      </c>
      <c r="W2077">
        <f t="shared" si="164"/>
        <v>2013</v>
      </c>
    </row>
    <row r="2078" spans="1:23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63"/>
        <v>5.4334915642458101</v>
      </c>
      <c r="P2078" s="6">
        <f t="shared" si="165"/>
        <v>116.35303146309367</v>
      </c>
      <c r="Q2078" t="s">
        <v>8319</v>
      </c>
      <c r="R2078" t="s">
        <v>8348</v>
      </c>
      <c r="S2078">
        <v>1406149689</v>
      </c>
      <c r="T2078">
        <v>1402693689</v>
      </c>
      <c r="U2078" s="11">
        <f t="shared" si="161"/>
        <v>41843.880659722221</v>
      </c>
      <c r="V2078" s="11">
        <f t="shared" si="162"/>
        <v>41803.880659722221</v>
      </c>
      <c r="W2078">
        <f t="shared" si="164"/>
        <v>2014</v>
      </c>
    </row>
    <row r="2079" spans="1:23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63"/>
        <v>1.1550800000000001</v>
      </c>
      <c r="P2079" s="6">
        <f t="shared" si="165"/>
        <v>307.20212765957444</v>
      </c>
      <c r="Q2079" t="s">
        <v>8319</v>
      </c>
      <c r="R2079" t="s">
        <v>8348</v>
      </c>
      <c r="S2079">
        <v>1433538000</v>
      </c>
      <c r="T2079">
        <v>1428541276</v>
      </c>
      <c r="U2079" s="11">
        <f t="shared" si="161"/>
        <v>42160.875</v>
      </c>
      <c r="V2079" s="11">
        <f t="shared" si="162"/>
        <v>42103.042546296296</v>
      </c>
      <c r="W2079">
        <f t="shared" si="164"/>
        <v>2015</v>
      </c>
    </row>
    <row r="2080" spans="1:23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63"/>
        <v>1.3120499999999999</v>
      </c>
      <c r="P2080" s="6">
        <f t="shared" si="165"/>
        <v>546.6875</v>
      </c>
      <c r="Q2080" t="s">
        <v>8319</v>
      </c>
      <c r="R2080" t="s">
        <v>8348</v>
      </c>
      <c r="S2080">
        <v>1482085857</v>
      </c>
      <c r="T2080">
        <v>1479493857</v>
      </c>
      <c r="U2080" s="11">
        <f t="shared" si="161"/>
        <v>42722.771493055552</v>
      </c>
      <c r="V2080" s="11">
        <f t="shared" si="162"/>
        <v>42692.771493055552</v>
      </c>
      <c r="W2080">
        <f t="shared" si="164"/>
        <v>2016</v>
      </c>
    </row>
    <row r="2081" spans="1:23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63"/>
        <v>2.8816999999999999</v>
      </c>
      <c r="P2081" s="6">
        <f t="shared" si="165"/>
        <v>47.474464579901152</v>
      </c>
      <c r="Q2081" t="s">
        <v>8319</v>
      </c>
      <c r="R2081" t="s">
        <v>8348</v>
      </c>
      <c r="S2081">
        <v>1435258800</v>
      </c>
      <c r="T2081">
        <v>1432659793</v>
      </c>
      <c r="U2081" s="11">
        <f t="shared" si="161"/>
        <v>42180.791666666672</v>
      </c>
      <c r="V2081" s="11">
        <f t="shared" si="162"/>
        <v>42150.71056712963</v>
      </c>
      <c r="W2081">
        <f t="shared" si="164"/>
        <v>2015</v>
      </c>
    </row>
    <row r="2082" spans="1:23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63"/>
        <v>5.0780000000000003</v>
      </c>
      <c r="P2082" s="6">
        <f t="shared" si="165"/>
        <v>101.56</v>
      </c>
      <c r="Q2082" t="s">
        <v>8319</v>
      </c>
      <c r="R2082" t="s">
        <v>8348</v>
      </c>
      <c r="S2082">
        <v>1447286300</v>
      </c>
      <c r="T2082">
        <v>1444690700</v>
      </c>
      <c r="U2082" s="11">
        <f t="shared" si="161"/>
        <v>42319.998842592591</v>
      </c>
      <c r="V2082" s="11">
        <f t="shared" si="162"/>
        <v>42289.957175925927</v>
      </c>
      <c r="W2082">
        <f t="shared" si="164"/>
        <v>2015</v>
      </c>
    </row>
    <row r="2083" spans="1:23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63"/>
        <v>1.1457142857142857</v>
      </c>
      <c r="P2083" s="6">
        <f t="shared" si="165"/>
        <v>72.909090909090907</v>
      </c>
      <c r="Q2083" t="s">
        <v>8325</v>
      </c>
      <c r="R2083" t="s">
        <v>8329</v>
      </c>
      <c r="S2083">
        <v>1337144340</v>
      </c>
      <c r="T2083">
        <v>1333597555</v>
      </c>
      <c r="U2083" s="11">
        <f t="shared" si="161"/>
        <v>41045.207638888889</v>
      </c>
      <c r="V2083" s="11">
        <f t="shared" si="162"/>
        <v>41004.156886574077</v>
      </c>
      <c r="W2083">
        <f t="shared" si="164"/>
        <v>2012</v>
      </c>
    </row>
    <row r="2084" spans="1:23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63"/>
        <v>1.1073333333333333</v>
      </c>
      <c r="P2084" s="6">
        <f t="shared" si="165"/>
        <v>43.710526315789473</v>
      </c>
      <c r="Q2084" t="s">
        <v>8325</v>
      </c>
      <c r="R2084" t="s">
        <v>8329</v>
      </c>
      <c r="S2084">
        <v>1322106796</v>
      </c>
      <c r="T2084">
        <v>1316919196</v>
      </c>
      <c r="U2084" s="11">
        <f t="shared" si="161"/>
        <v>40871.161990740737</v>
      </c>
      <c r="V2084" s="11">
        <f t="shared" si="162"/>
        <v>40811.120324074072</v>
      </c>
      <c r="W2084">
        <f t="shared" si="164"/>
        <v>2011</v>
      </c>
    </row>
    <row r="2085" spans="1:23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63"/>
        <v>1.1333333333333333</v>
      </c>
      <c r="P2085" s="6">
        <f t="shared" si="165"/>
        <v>34</v>
      </c>
      <c r="Q2085" t="s">
        <v>8325</v>
      </c>
      <c r="R2085" t="s">
        <v>8329</v>
      </c>
      <c r="S2085">
        <v>1338830395</v>
      </c>
      <c r="T2085">
        <v>1336238395</v>
      </c>
      <c r="U2085" s="11">
        <f t="shared" si="161"/>
        <v>41064.72216435185</v>
      </c>
      <c r="V2085" s="11">
        <f t="shared" si="162"/>
        <v>41034.72216435185</v>
      </c>
      <c r="W2085">
        <f t="shared" si="164"/>
        <v>2012</v>
      </c>
    </row>
    <row r="2086" spans="1:23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63"/>
        <v>1.0833333333333333</v>
      </c>
      <c r="P2086" s="6">
        <f t="shared" si="165"/>
        <v>70.652173913043484</v>
      </c>
      <c r="Q2086" t="s">
        <v>8325</v>
      </c>
      <c r="R2086" t="s">
        <v>8329</v>
      </c>
      <c r="S2086">
        <v>1399186740</v>
      </c>
      <c r="T2086">
        <v>1396468782</v>
      </c>
      <c r="U2086" s="11">
        <f t="shared" si="161"/>
        <v>41763.290972222225</v>
      </c>
      <c r="V2086" s="11">
        <f t="shared" si="162"/>
        <v>41731.833124999997</v>
      </c>
      <c r="W2086">
        <f t="shared" si="164"/>
        <v>2014</v>
      </c>
    </row>
    <row r="2087" spans="1:23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63"/>
        <v>1.2353333333333334</v>
      </c>
      <c r="P2087" s="6">
        <f t="shared" si="165"/>
        <v>89.301204819277103</v>
      </c>
      <c r="Q2087" t="s">
        <v>8325</v>
      </c>
      <c r="R2087" t="s">
        <v>8329</v>
      </c>
      <c r="S2087">
        <v>1342382587</v>
      </c>
      <c r="T2087">
        <v>1339790587</v>
      </c>
      <c r="U2087" s="11">
        <f t="shared" si="161"/>
        <v>41105.835497685184</v>
      </c>
      <c r="V2087" s="11">
        <f t="shared" si="162"/>
        <v>41075.835497685184</v>
      </c>
      <c r="W2087">
        <f t="shared" si="164"/>
        <v>2012</v>
      </c>
    </row>
    <row r="2088" spans="1:23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63"/>
        <v>1.0069999999999999</v>
      </c>
      <c r="P2088" s="6">
        <f t="shared" si="165"/>
        <v>115.08571428571429</v>
      </c>
      <c r="Q2088" t="s">
        <v>8325</v>
      </c>
      <c r="R2088" t="s">
        <v>8329</v>
      </c>
      <c r="S2088">
        <v>1323838740</v>
      </c>
      <c r="T2088">
        <v>1321200332</v>
      </c>
      <c r="U2088" s="11">
        <f t="shared" si="161"/>
        <v>40891.207638888889</v>
      </c>
      <c r="V2088" s="11">
        <f t="shared" si="162"/>
        <v>40860.67050925926</v>
      </c>
      <c r="W2088">
        <f t="shared" si="164"/>
        <v>2011</v>
      </c>
    </row>
    <row r="2089" spans="1:23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63"/>
        <v>1.0353333333333334</v>
      </c>
      <c r="P2089" s="6">
        <f t="shared" si="165"/>
        <v>62.12</v>
      </c>
      <c r="Q2089" t="s">
        <v>8325</v>
      </c>
      <c r="R2089" t="s">
        <v>8329</v>
      </c>
      <c r="S2089">
        <v>1315457658</v>
      </c>
      <c r="T2089">
        <v>1312865658</v>
      </c>
      <c r="U2089" s="11">
        <f t="shared" si="161"/>
        <v>40794.204375000001</v>
      </c>
      <c r="V2089" s="11">
        <f t="shared" si="162"/>
        <v>40764.204375000001</v>
      </c>
      <c r="W2089">
        <f t="shared" si="164"/>
        <v>2011</v>
      </c>
    </row>
    <row r="2090" spans="1:23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63"/>
        <v>1.1551066666666667</v>
      </c>
      <c r="P2090" s="6">
        <f t="shared" si="165"/>
        <v>46.204266666666669</v>
      </c>
      <c r="Q2090" t="s">
        <v>8325</v>
      </c>
      <c r="R2090" t="s">
        <v>8329</v>
      </c>
      <c r="S2090">
        <v>1284177540</v>
      </c>
      <c r="T2090">
        <v>1281028152</v>
      </c>
      <c r="U2090" s="11">
        <f t="shared" si="161"/>
        <v>40432.165972222225</v>
      </c>
      <c r="V2090" s="11">
        <f t="shared" si="162"/>
        <v>40395.714722222219</v>
      </c>
      <c r="W2090">
        <f t="shared" si="164"/>
        <v>2010</v>
      </c>
    </row>
    <row r="2091" spans="1:23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63"/>
        <v>1.2040040000000001</v>
      </c>
      <c r="P2091" s="6">
        <f t="shared" si="165"/>
        <v>48.54854838709678</v>
      </c>
      <c r="Q2091" t="s">
        <v>8325</v>
      </c>
      <c r="R2091" t="s">
        <v>8329</v>
      </c>
      <c r="S2091">
        <v>1375408194</v>
      </c>
      <c r="T2091">
        <v>1372384194</v>
      </c>
      <c r="U2091" s="11">
        <f t="shared" si="161"/>
        <v>41488.076319444444</v>
      </c>
      <c r="V2091" s="11">
        <f t="shared" si="162"/>
        <v>41453.076319444444</v>
      </c>
      <c r="W2091">
        <f t="shared" si="164"/>
        <v>2013</v>
      </c>
    </row>
    <row r="2092" spans="1:23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63"/>
        <v>1.1504037499999999</v>
      </c>
      <c r="P2092" s="6">
        <f t="shared" si="165"/>
        <v>57.520187499999999</v>
      </c>
      <c r="Q2092" t="s">
        <v>8325</v>
      </c>
      <c r="R2092" t="s">
        <v>8329</v>
      </c>
      <c r="S2092">
        <v>1361696955</v>
      </c>
      <c r="T2092">
        <v>1359104955</v>
      </c>
      <c r="U2092" s="11">
        <f t="shared" si="161"/>
        <v>41329.381423611114</v>
      </c>
      <c r="V2092" s="11">
        <f t="shared" si="162"/>
        <v>41299.381423611114</v>
      </c>
      <c r="W2092">
        <f t="shared" si="164"/>
        <v>2013</v>
      </c>
    </row>
    <row r="2093" spans="1:23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63"/>
        <v>1.2046777777777777</v>
      </c>
      <c r="P2093" s="6">
        <f t="shared" si="165"/>
        <v>88.147154471544724</v>
      </c>
      <c r="Q2093" t="s">
        <v>8325</v>
      </c>
      <c r="R2093" t="s">
        <v>8329</v>
      </c>
      <c r="S2093">
        <v>1299009600</v>
      </c>
      <c r="T2093">
        <v>1294818278</v>
      </c>
      <c r="U2093" s="11">
        <f t="shared" si="161"/>
        <v>40603.833333333336</v>
      </c>
      <c r="V2093" s="11">
        <f t="shared" si="162"/>
        <v>40555.322662037033</v>
      </c>
      <c r="W2093">
        <f t="shared" si="164"/>
        <v>2011</v>
      </c>
    </row>
    <row r="2094" spans="1:23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63"/>
        <v>1.0128333333333333</v>
      </c>
      <c r="P2094" s="6">
        <f t="shared" si="165"/>
        <v>110.49090909090908</v>
      </c>
      <c r="Q2094" t="s">
        <v>8325</v>
      </c>
      <c r="R2094" t="s">
        <v>8329</v>
      </c>
      <c r="S2094">
        <v>1318006732</v>
      </c>
      <c r="T2094">
        <v>1312822732</v>
      </c>
      <c r="U2094" s="11">
        <f t="shared" si="161"/>
        <v>40823.707546296297</v>
      </c>
      <c r="V2094" s="11">
        <f t="shared" si="162"/>
        <v>40763.707546296297</v>
      </c>
      <c r="W2094">
        <f t="shared" si="164"/>
        <v>2011</v>
      </c>
    </row>
    <row r="2095" spans="1:23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63"/>
        <v>1.0246666666666666</v>
      </c>
      <c r="P2095" s="6">
        <f t="shared" si="165"/>
        <v>66.826086956521735</v>
      </c>
      <c r="Q2095" t="s">
        <v>8325</v>
      </c>
      <c r="R2095" t="s">
        <v>8329</v>
      </c>
      <c r="S2095">
        <v>1356211832</v>
      </c>
      <c r="T2095">
        <v>1351024232</v>
      </c>
      <c r="U2095" s="11">
        <f t="shared" si="161"/>
        <v>41265.896203703705</v>
      </c>
      <c r="V2095" s="11">
        <f t="shared" si="162"/>
        <v>41205.854537037041</v>
      </c>
      <c r="W2095">
        <f t="shared" si="164"/>
        <v>2012</v>
      </c>
    </row>
    <row r="2096" spans="1:23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63"/>
        <v>1.2054285714285715</v>
      </c>
      <c r="P2096" s="6">
        <f t="shared" si="165"/>
        <v>58.597222222222221</v>
      </c>
      <c r="Q2096" t="s">
        <v>8325</v>
      </c>
      <c r="R2096" t="s">
        <v>8329</v>
      </c>
      <c r="S2096">
        <v>1330916400</v>
      </c>
      <c r="T2096">
        <v>1327969730</v>
      </c>
      <c r="U2096" s="11">
        <f t="shared" si="161"/>
        <v>40973.125</v>
      </c>
      <c r="V2096" s="11">
        <f t="shared" si="162"/>
        <v>40939.02002314815</v>
      </c>
      <c r="W2096">
        <f t="shared" si="164"/>
        <v>2012</v>
      </c>
    </row>
    <row r="2097" spans="1:23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63"/>
        <v>1</v>
      </c>
      <c r="P2097" s="6">
        <f t="shared" si="165"/>
        <v>113.63636363636364</v>
      </c>
      <c r="Q2097" t="s">
        <v>8325</v>
      </c>
      <c r="R2097" t="s">
        <v>8329</v>
      </c>
      <c r="S2097">
        <v>1317576973</v>
      </c>
      <c r="T2097">
        <v>1312392973</v>
      </c>
      <c r="U2097" s="11">
        <f t="shared" si="161"/>
        <v>40818.733483796292</v>
      </c>
      <c r="V2097" s="11">
        <f t="shared" si="162"/>
        <v>40758.733483796292</v>
      </c>
      <c r="W2097">
        <f t="shared" si="164"/>
        <v>2011</v>
      </c>
    </row>
    <row r="2098" spans="1:23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63"/>
        <v>1.0166666666666666</v>
      </c>
      <c r="P2098" s="6">
        <f t="shared" si="165"/>
        <v>43.571428571428569</v>
      </c>
      <c r="Q2098" t="s">
        <v>8325</v>
      </c>
      <c r="R2098" t="s">
        <v>8329</v>
      </c>
      <c r="S2098">
        <v>1351223940</v>
      </c>
      <c r="T2098">
        <v>1349892735</v>
      </c>
      <c r="U2098" s="11">
        <f t="shared" si="161"/>
        <v>41208.165972222225</v>
      </c>
      <c r="V2098" s="11">
        <f t="shared" si="162"/>
        <v>41192.758506944447</v>
      </c>
      <c r="W2098">
        <f t="shared" si="164"/>
        <v>2012</v>
      </c>
    </row>
    <row r="2099" spans="1:23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63"/>
        <v>1</v>
      </c>
      <c r="P2099" s="6">
        <f t="shared" si="165"/>
        <v>78.94736842105263</v>
      </c>
      <c r="Q2099" t="s">
        <v>8325</v>
      </c>
      <c r="R2099" t="s">
        <v>8329</v>
      </c>
      <c r="S2099">
        <v>1322751735</v>
      </c>
      <c r="T2099">
        <v>1317564135</v>
      </c>
      <c r="U2099" s="11">
        <f t="shared" si="161"/>
        <v>40878.626562500001</v>
      </c>
      <c r="V2099" s="11">
        <f t="shared" si="162"/>
        <v>40818.58489583333</v>
      </c>
      <c r="W2099">
        <f t="shared" si="164"/>
        <v>2011</v>
      </c>
    </row>
    <row r="2100" spans="1:23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63"/>
        <v>1.0033333333333334</v>
      </c>
      <c r="P2100" s="6">
        <f t="shared" si="165"/>
        <v>188.125</v>
      </c>
      <c r="Q2100" t="s">
        <v>8325</v>
      </c>
      <c r="R2100" t="s">
        <v>8329</v>
      </c>
      <c r="S2100">
        <v>1331174635</v>
      </c>
      <c r="T2100">
        <v>1328582635</v>
      </c>
      <c r="U2100" s="11">
        <f t="shared" si="161"/>
        <v>40976.11383101852</v>
      </c>
      <c r="V2100" s="11">
        <f t="shared" si="162"/>
        <v>40946.11383101852</v>
      </c>
      <c r="W2100">
        <f t="shared" si="164"/>
        <v>2012</v>
      </c>
    </row>
    <row r="2101" spans="1:23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63"/>
        <v>1.3236666666666668</v>
      </c>
      <c r="P2101" s="6">
        <f t="shared" si="165"/>
        <v>63.031746031746032</v>
      </c>
      <c r="Q2101" t="s">
        <v>8325</v>
      </c>
      <c r="R2101" t="s">
        <v>8329</v>
      </c>
      <c r="S2101">
        <v>1435808400</v>
      </c>
      <c r="T2101">
        <v>1434650084</v>
      </c>
      <c r="U2101" s="11">
        <f t="shared" si="161"/>
        <v>42187.152777777781</v>
      </c>
      <c r="V2101" s="11">
        <f t="shared" si="162"/>
        <v>42173.746342592596</v>
      </c>
      <c r="W2101">
        <f t="shared" si="164"/>
        <v>2015</v>
      </c>
    </row>
    <row r="2102" spans="1:23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63"/>
        <v>1.3666666666666667</v>
      </c>
      <c r="P2102" s="6">
        <f t="shared" si="165"/>
        <v>30.37037037037037</v>
      </c>
      <c r="Q2102" t="s">
        <v>8325</v>
      </c>
      <c r="R2102" t="s">
        <v>8329</v>
      </c>
      <c r="S2102">
        <v>1341028740</v>
      </c>
      <c r="T2102">
        <v>1339704141</v>
      </c>
      <c r="U2102" s="11">
        <f t="shared" si="161"/>
        <v>41090.165972222225</v>
      </c>
      <c r="V2102" s="11">
        <f t="shared" si="162"/>
        <v>41074.834965277776</v>
      </c>
      <c r="W2102">
        <f t="shared" si="164"/>
        <v>2012</v>
      </c>
    </row>
    <row r="2103" spans="1:23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63"/>
        <v>1.1325000000000001</v>
      </c>
      <c r="P2103" s="6">
        <f t="shared" si="165"/>
        <v>51.477272727272727</v>
      </c>
      <c r="Q2103" t="s">
        <v>8325</v>
      </c>
      <c r="R2103" t="s">
        <v>8329</v>
      </c>
      <c r="S2103">
        <v>1329104114</v>
      </c>
      <c r="T2103">
        <v>1323920114</v>
      </c>
      <c r="U2103" s="11">
        <f t="shared" si="161"/>
        <v>40952.149467592593</v>
      </c>
      <c r="V2103" s="11">
        <f t="shared" si="162"/>
        <v>40892.149467592593</v>
      </c>
      <c r="W2103">
        <f t="shared" si="164"/>
        <v>2011</v>
      </c>
    </row>
    <row r="2104" spans="1:23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63"/>
        <v>1.36</v>
      </c>
      <c r="P2104" s="6">
        <f t="shared" si="165"/>
        <v>35.789473684210527</v>
      </c>
      <c r="Q2104" t="s">
        <v>8325</v>
      </c>
      <c r="R2104" t="s">
        <v>8329</v>
      </c>
      <c r="S2104">
        <v>1304628648</v>
      </c>
      <c r="T2104">
        <v>1302036648</v>
      </c>
      <c r="U2104" s="11">
        <f t="shared" si="161"/>
        <v>40668.868611111109</v>
      </c>
      <c r="V2104" s="11">
        <f t="shared" si="162"/>
        <v>40638.868611111109</v>
      </c>
      <c r="W2104">
        <f t="shared" si="164"/>
        <v>2011</v>
      </c>
    </row>
    <row r="2105" spans="1:23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63"/>
        <v>1.4612318374694613</v>
      </c>
      <c r="P2105" s="6">
        <f t="shared" si="165"/>
        <v>98.817391304347822</v>
      </c>
      <c r="Q2105" t="s">
        <v>8325</v>
      </c>
      <c r="R2105" t="s">
        <v>8329</v>
      </c>
      <c r="S2105">
        <v>1352488027</v>
      </c>
      <c r="T2105">
        <v>1349892427</v>
      </c>
      <c r="U2105" s="11">
        <f t="shared" si="161"/>
        <v>41222.7966087963</v>
      </c>
      <c r="V2105" s="11">
        <f t="shared" si="162"/>
        <v>41192.754942129628</v>
      </c>
      <c r="W2105">
        <f t="shared" si="164"/>
        <v>2012</v>
      </c>
    </row>
    <row r="2106" spans="1:23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63"/>
        <v>1.2949999999999999</v>
      </c>
      <c r="P2106" s="6">
        <f t="shared" si="165"/>
        <v>28</v>
      </c>
      <c r="Q2106" t="s">
        <v>8325</v>
      </c>
      <c r="R2106" t="s">
        <v>8329</v>
      </c>
      <c r="S2106">
        <v>1369958400</v>
      </c>
      <c r="T2106">
        <v>1367286434</v>
      </c>
      <c r="U2106" s="11">
        <f t="shared" si="161"/>
        <v>41425</v>
      </c>
      <c r="V2106" s="11">
        <f t="shared" si="162"/>
        <v>41394.074467592596</v>
      </c>
      <c r="W2106">
        <f t="shared" si="164"/>
        <v>2013</v>
      </c>
    </row>
    <row r="2107" spans="1:23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63"/>
        <v>2.54</v>
      </c>
      <c r="P2107" s="6">
        <f t="shared" si="165"/>
        <v>51.313131313131315</v>
      </c>
      <c r="Q2107" t="s">
        <v>8325</v>
      </c>
      <c r="R2107" t="s">
        <v>8329</v>
      </c>
      <c r="S2107">
        <v>1416542400</v>
      </c>
      <c r="T2107">
        <v>1415472953</v>
      </c>
      <c r="U2107" s="11">
        <f t="shared" si="161"/>
        <v>41964.166666666672</v>
      </c>
      <c r="V2107" s="11">
        <f t="shared" si="162"/>
        <v>41951.788807870369</v>
      </c>
      <c r="W2107">
        <f t="shared" si="164"/>
        <v>2014</v>
      </c>
    </row>
    <row r="2108" spans="1:23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63"/>
        <v>1.0704545454545455</v>
      </c>
      <c r="P2108" s="6">
        <f t="shared" si="165"/>
        <v>53.522727272727273</v>
      </c>
      <c r="Q2108" t="s">
        <v>8325</v>
      </c>
      <c r="R2108" t="s">
        <v>8329</v>
      </c>
      <c r="S2108">
        <v>1359176974</v>
      </c>
      <c r="T2108">
        <v>1356584974</v>
      </c>
      <c r="U2108" s="11">
        <f t="shared" si="161"/>
        <v>41300.21497685185</v>
      </c>
      <c r="V2108" s="11">
        <f t="shared" si="162"/>
        <v>41270.21497685185</v>
      </c>
      <c r="W2108">
        <f t="shared" si="164"/>
        <v>2012</v>
      </c>
    </row>
    <row r="2109" spans="1:23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63"/>
        <v>1.0773299999999999</v>
      </c>
      <c r="P2109" s="6">
        <f t="shared" si="165"/>
        <v>37.149310344827583</v>
      </c>
      <c r="Q2109" t="s">
        <v>8325</v>
      </c>
      <c r="R2109" t="s">
        <v>8329</v>
      </c>
      <c r="S2109">
        <v>1415815393</v>
      </c>
      <c r="T2109">
        <v>1413997393</v>
      </c>
      <c r="U2109" s="11">
        <f t="shared" si="161"/>
        <v>41955.752233796295</v>
      </c>
      <c r="V2109" s="11">
        <f t="shared" si="162"/>
        <v>41934.71056712963</v>
      </c>
      <c r="W2109">
        <f t="shared" si="164"/>
        <v>2014</v>
      </c>
    </row>
    <row r="2110" spans="1:23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63"/>
        <v>1.0731250000000001</v>
      </c>
      <c r="P2110" s="6">
        <f t="shared" si="165"/>
        <v>89.895287958115176</v>
      </c>
      <c r="Q2110" t="s">
        <v>8325</v>
      </c>
      <c r="R2110" t="s">
        <v>8329</v>
      </c>
      <c r="S2110">
        <v>1347249300</v>
      </c>
      <c r="T2110">
        <v>1344917580</v>
      </c>
      <c r="U2110" s="11">
        <f t="shared" si="161"/>
        <v>41162.163194444445</v>
      </c>
      <c r="V2110" s="11">
        <f t="shared" si="162"/>
        <v>41135.175694444442</v>
      </c>
      <c r="W2110">
        <f t="shared" si="164"/>
        <v>2012</v>
      </c>
    </row>
    <row r="2111" spans="1:23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63"/>
        <v>1.06525</v>
      </c>
      <c r="P2111" s="6">
        <f t="shared" si="165"/>
        <v>106.52500000000001</v>
      </c>
      <c r="Q2111" t="s">
        <v>8325</v>
      </c>
      <c r="R2111" t="s">
        <v>8329</v>
      </c>
      <c r="S2111">
        <v>1436115617</v>
      </c>
      <c r="T2111">
        <v>1433523617</v>
      </c>
      <c r="U2111" s="11">
        <f t="shared" si="161"/>
        <v>42190.708530092597</v>
      </c>
      <c r="V2111" s="11">
        <f t="shared" si="162"/>
        <v>42160.708530092597</v>
      </c>
      <c r="W2111">
        <f t="shared" si="164"/>
        <v>2015</v>
      </c>
    </row>
    <row r="2112" spans="1:23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63"/>
        <v>1.0035000000000001</v>
      </c>
      <c r="P2112" s="6">
        <f t="shared" si="165"/>
        <v>52.815789473684212</v>
      </c>
      <c r="Q2112" t="s">
        <v>8325</v>
      </c>
      <c r="R2112" t="s">
        <v>8329</v>
      </c>
      <c r="S2112">
        <v>1401253140</v>
      </c>
      <c r="T2112">
        <v>1398873969</v>
      </c>
      <c r="U2112" s="11">
        <f t="shared" si="161"/>
        <v>41787.207638888889</v>
      </c>
      <c r="V2112" s="11">
        <f t="shared" si="162"/>
        <v>41759.670937499999</v>
      </c>
      <c r="W2112">
        <f t="shared" si="164"/>
        <v>2014</v>
      </c>
    </row>
    <row r="2113" spans="1:23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63"/>
        <v>1.0649999999999999</v>
      </c>
      <c r="P2113" s="6">
        <f t="shared" si="165"/>
        <v>54.615384615384613</v>
      </c>
      <c r="Q2113" t="s">
        <v>8325</v>
      </c>
      <c r="R2113" t="s">
        <v>8329</v>
      </c>
      <c r="S2113">
        <v>1313370000</v>
      </c>
      <c r="T2113">
        <v>1307594625</v>
      </c>
      <c r="U2113" s="11">
        <f t="shared" si="161"/>
        <v>40770.041666666664</v>
      </c>
      <c r="V2113" s="11">
        <f t="shared" si="162"/>
        <v>40703.197048611109</v>
      </c>
      <c r="W2113">
        <f t="shared" si="164"/>
        <v>2011</v>
      </c>
    </row>
    <row r="2114" spans="1:23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63"/>
        <v>1</v>
      </c>
      <c r="P2114" s="6">
        <f t="shared" si="165"/>
        <v>27.272727272727273</v>
      </c>
      <c r="Q2114" t="s">
        <v>8325</v>
      </c>
      <c r="R2114" t="s">
        <v>8329</v>
      </c>
      <c r="S2114">
        <v>1366064193</v>
      </c>
      <c r="T2114">
        <v>1364854593</v>
      </c>
      <c r="U2114" s="11">
        <f t="shared" ref="U2114:U2177" si="166">(((S2114/60)/60)/24)+DATE(1970,1,1)</f>
        <v>41379.928159722222</v>
      </c>
      <c r="V2114" s="11">
        <f t="shared" ref="V2114:V2177" si="167">(((T2114/60)/60)/24)+DATE(1970,1,1)</f>
        <v>41365.928159722222</v>
      </c>
      <c r="W2114">
        <f t="shared" si="164"/>
        <v>2013</v>
      </c>
    </row>
    <row r="2115" spans="1:23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68">E2115/D2115</f>
        <v>1.0485714285714285</v>
      </c>
      <c r="P2115" s="6">
        <f t="shared" si="165"/>
        <v>68.598130841121488</v>
      </c>
      <c r="Q2115" t="s">
        <v>8325</v>
      </c>
      <c r="R2115" t="s">
        <v>8329</v>
      </c>
      <c r="S2115">
        <v>1411505176</v>
      </c>
      <c r="T2115">
        <v>1408481176</v>
      </c>
      <c r="U2115" s="11">
        <f t="shared" si="166"/>
        <v>41905.86546296296</v>
      </c>
      <c r="V2115" s="11">
        <f t="shared" si="167"/>
        <v>41870.86546296296</v>
      </c>
      <c r="W2115">
        <f t="shared" ref="W2115:W2178" si="169">YEAR(V2115)</f>
        <v>2014</v>
      </c>
    </row>
    <row r="2116" spans="1:23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68"/>
        <v>1.0469999999999999</v>
      </c>
      <c r="P2116" s="6">
        <f t="shared" si="165"/>
        <v>35.612244897959187</v>
      </c>
      <c r="Q2116" t="s">
        <v>8325</v>
      </c>
      <c r="R2116" t="s">
        <v>8329</v>
      </c>
      <c r="S2116">
        <v>1291870740</v>
      </c>
      <c r="T2116">
        <v>1286480070</v>
      </c>
      <c r="U2116" s="11">
        <f t="shared" si="166"/>
        <v>40521.207638888889</v>
      </c>
      <c r="V2116" s="11">
        <f t="shared" si="167"/>
        <v>40458.815625000003</v>
      </c>
      <c r="W2116">
        <f t="shared" si="169"/>
        <v>2010</v>
      </c>
    </row>
    <row r="2117" spans="1:23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68"/>
        <v>2.2566666666666668</v>
      </c>
      <c r="P2117" s="6">
        <f t="shared" si="165"/>
        <v>94.027777777777771</v>
      </c>
      <c r="Q2117" t="s">
        <v>8325</v>
      </c>
      <c r="R2117" t="s">
        <v>8329</v>
      </c>
      <c r="S2117">
        <v>1298167001</v>
      </c>
      <c r="T2117">
        <v>1295575001</v>
      </c>
      <c r="U2117" s="11">
        <f t="shared" si="166"/>
        <v>40594.081030092595</v>
      </c>
      <c r="V2117" s="11">
        <f t="shared" si="167"/>
        <v>40564.081030092595</v>
      </c>
      <c r="W2117">
        <f t="shared" si="169"/>
        <v>2011</v>
      </c>
    </row>
    <row r="2118" spans="1:23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68"/>
        <v>1.0090416666666666</v>
      </c>
      <c r="P2118" s="6">
        <f t="shared" si="165"/>
        <v>526.45652173913038</v>
      </c>
      <c r="Q2118" t="s">
        <v>8325</v>
      </c>
      <c r="R2118" t="s">
        <v>8329</v>
      </c>
      <c r="S2118">
        <v>1349203203</v>
      </c>
      <c r="T2118">
        <v>1345056003</v>
      </c>
      <c r="U2118" s="11">
        <f t="shared" si="166"/>
        <v>41184.777812500004</v>
      </c>
      <c r="V2118" s="11">
        <f t="shared" si="167"/>
        <v>41136.777812500004</v>
      </c>
      <c r="W2118">
        <f t="shared" si="169"/>
        <v>2012</v>
      </c>
    </row>
    <row r="2119" spans="1:23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68"/>
        <v>1.4775</v>
      </c>
      <c r="P2119" s="6">
        <f t="shared" si="165"/>
        <v>50.657142857142858</v>
      </c>
      <c r="Q2119" t="s">
        <v>8325</v>
      </c>
      <c r="R2119" t="s">
        <v>8329</v>
      </c>
      <c r="S2119">
        <v>1445921940</v>
      </c>
      <c r="T2119">
        <v>1444699549</v>
      </c>
      <c r="U2119" s="11">
        <f t="shared" si="166"/>
        <v>42304.207638888889</v>
      </c>
      <c r="V2119" s="11">
        <f t="shared" si="167"/>
        <v>42290.059594907405</v>
      </c>
      <c r="W2119">
        <f t="shared" si="169"/>
        <v>2015</v>
      </c>
    </row>
    <row r="2120" spans="1:23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68"/>
        <v>1.3461099999999999</v>
      </c>
      <c r="P2120" s="6">
        <f t="shared" si="165"/>
        <v>79.182941176470578</v>
      </c>
      <c r="Q2120" t="s">
        <v>8325</v>
      </c>
      <c r="R2120" t="s">
        <v>8329</v>
      </c>
      <c r="S2120">
        <v>1311538136</v>
      </c>
      <c r="T2120">
        <v>1308946136</v>
      </c>
      <c r="U2120" s="11">
        <f t="shared" si="166"/>
        <v>40748.839537037034</v>
      </c>
      <c r="V2120" s="11">
        <f t="shared" si="167"/>
        <v>40718.839537037034</v>
      </c>
      <c r="W2120">
        <f t="shared" si="169"/>
        <v>2011</v>
      </c>
    </row>
    <row r="2121" spans="1:23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68"/>
        <v>1.0075000000000001</v>
      </c>
      <c r="P2121" s="6">
        <f t="shared" si="165"/>
        <v>91.590909090909093</v>
      </c>
      <c r="Q2121" t="s">
        <v>8325</v>
      </c>
      <c r="R2121" t="s">
        <v>8329</v>
      </c>
      <c r="S2121">
        <v>1345086445</v>
      </c>
      <c r="T2121">
        <v>1342494445</v>
      </c>
      <c r="U2121" s="11">
        <f t="shared" si="166"/>
        <v>41137.130150462966</v>
      </c>
      <c r="V2121" s="11">
        <f t="shared" si="167"/>
        <v>41107.130150462966</v>
      </c>
      <c r="W2121">
        <f t="shared" si="169"/>
        <v>2012</v>
      </c>
    </row>
    <row r="2122" spans="1:23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68"/>
        <v>1.00880375</v>
      </c>
      <c r="P2122" s="6">
        <f t="shared" si="165"/>
        <v>116.96275362318841</v>
      </c>
      <c r="Q2122" t="s">
        <v>8325</v>
      </c>
      <c r="R2122" t="s">
        <v>8329</v>
      </c>
      <c r="S2122">
        <v>1388617736</v>
      </c>
      <c r="T2122">
        <v>1384384136</v>
      </c>
      <c r="U2122" s="11">
        <f t="shared" si="166"/>
        <v>41640.964537037034</v>
      </c>
      <c r="V2122" s="11">
        <f t="shared" si="167"/>
        <v>41591.964537037034</v>
      </c>
      <c r="W2122">
        <f t="shared" si="169"/>
        <v>2013</v>
      </c>
    </row>
    <row r="2123" spans="1:23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68"/>
        <v>5.6800000000000002E-3</v>
      </c>
      <c r="P2123" s="6">
        <f t="shared" si="165"/>
        <v>28.4</v>
      </c>
      <c r="Q2123" t="s">
        <v>8333</v>
      </c>
      <c r="R2123" t="s">
        <v>8334</v>
      </c>
      <c r="S2123">
        <v>1484156948</v>
      </c>
      <c r="T2123">
        <v>1481564948</v>
      </c>
      <c r="U2123" s="11">
        <f t="shared" si="166"/>
        <v>42746.7424537037</v>
      </c>
      <c r="V2123" s="11">
        <f t="shared" si="167"/>
        <v>42716.7424537037</v>
      </c>
      <c r="W2123">
        <f t="shared" si="169"/>
        <v>2016</v>
      </c>
    </row>
    <row r="2124" spans="1:23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68"/>
        <v>3.875E-3</v>
      </c>
      <c r="P2124" s="6">
        <f t="shared" si="165"/>
        <v>103.33333333333333</v>
      </c>
      <c r="Q2124" t="s">
        <v>8333</v>
      </c>
      <c r="R2124" t="s">
        <v>8334</v>
      </c>
      <c r="S2124">
        <v>1483773169</v>
      </c>
      <c r="T2124">
        <v>1481181169</v>
      </c>
      <c r="U2124" s="11">
        <f t="shared" si="166"/>
        <v>42742.300567129627</v>
      </c>
      <c r="V2124" s="11">
        <f t="shared" si="167"/>
        <v>42712.300567129627</v>
      </c>
      <c r="W2124">
        <f t="shared" si="169"/>
        <v>2016</v>
      </c>
    </row>
    <row r="2125" spans="1:23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68"/>
        <v>0.1</v>
      </c>
      <c r="P2125" s="6">
        <f t="shared" si="165"/>
        <v>10</v>
      </c>
      <c r="Q2125" t="s">
        <v>8333</v>
      </c>
      <c r="R2125" t="s">
        <v>8334</v>
      </c>
      <c r="S2125">
        <v>1268636340</v>
      </c>
      <c r="T2125">
        <v>1263982307</v>
      </c>
      <c r="U2125" s="11">
        <f t="shared" si="166"/>
        <v>40252.290972222225</v>
      </c>
      <c r="V2125" s="11">
        <f t="shared" si="167"/>
        <v>40198.424849537041</v>
      </c>
      <c r="W2125">
        <f t="shared" si="169"/>
        <v>2010</v>
      </c>
    </row>
    <row r="2126" spans="1:23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68"/>
        <v>0.10454545454545454</v>
      </c>
      <c r="P2126" s="6">
        <f t="shared" si="165"/>
        <v>23</v>
      </c>
      <c r="Q2126" t="s">
        <v>8333</v>
      </c>
      <c r="R2126" t="s">
        <v>8334</v>
      </c>
      <c r="S2126">
        <v>1291093200</v>
      </c>
      <c r="T2126">
        <v>1286930435</v>
      </c>
      <c r="U2126" s="11">
        <f t="shared" si="166"/>
        <v>40512.208333333336</v>
      </c>
      <c r="V2126" s="11">
        <f t="shared" si="167"/>
        <v>40464.028182870366</v>
      </c>
      <c r="W2126">
        <f t="shared" si="169"/>
        <v>2010</v>
      </c>
    </row>
    <row r="2127" spans="1:23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68"/>
        <v>1.4200000000000001E-2</v>
      </c>
      <c r="P2127" s="6">
        <f t="shared" si="165"/>
        <v>31.555555555555557</v>
      </c>
      <c r="Q2127" t="s">
        <v>8333</v>
      </c>
      <c r="R2127" t="s">
        <v>8334</v>
      </c>
      <c r="S2127">
        <v>1438734833</v>
      </c>
      <c r="T2127">
        <v>1436142833</v>
      </c>
      <c r="U2127" s="11">
        <f t="shared" si="166"/>
        <v>42221.023530092592</v>
      </c>
      <c r="V2127" s="11">
        <f t="shared" si="167"/>
        <v>42191.023530092592</v>
      </c>
      <c r="W2127">
        <f t="shared" si="169"/>
        <v>2015</v>
      </c>
    </row>
    <row r="2128" spans="1:23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68"/>
        <v>5.0000000000000001E-4</v>
      </c>
      <c r="P2128" s="6">
        <f t="shared" si="165"/>
        <v>5</v>
      </c>
      <c r="Q2128" t="s">
        <v>8333</v>
      </c>
      <c r="R2128" t="s">
        <v>8334</v>
      </c>
      <c r="S2128">
        <v>1418080887</v>
      </c>
      <c r="T2128">
        <v>1415488887</v>
      </c>
      <c r="U2128" s="11">
        <f t="shared" si="166"/>
        <v>41981.973229166666</v>
      </c>
      <c r="V2128" s="11">
        <f t="shared" si="167"/>
        <v>41951.973229166666</v>
      </c>
      <c r="W2128">
        <f t="shared" si="169"/>
        <v>2014</v>
      </c>
    </row>
    <row r="2129" spans="1:23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68"/>
        <v>0.28842857142857142</v>
      </c>
      <c r="P2129" s="6">
        <f t="shared" si="165"/>
        <v>34.220338983050844</v>
      </c>
      <c r="Q2129" t="s">
        <v>8333</v>
      </c>
      <c r="R2129" t="s">
        <v>8334</v>
      </c>
      <c r="S2129">
        <v>1426158463</v>
      </c>
      <c r="T2129">
        <v>1423570063</v>
      </c>
      <c r="U2129" s="11">
        <f t="shared" si="166"/>
        <v>42075.463692129633</v>
      </c>
      <c r="V2129" s="11">
        <f t="shared" si="167"/>
        <v>42045.50535879629</v>
      </c>
      <c r="W2129">
        <f t="shared" si="169"/>
        <v>2015</v>
      </c>
    </row>
    <row r="2130" spans="1:23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68"/>
        <v>1.6666666666666668E-3</v>
      </c>
      <c r="P2130" s="6">
        <f t="shared" si="165"/>
        <v>25</v>
      </c>
      <c r="Q2130" t="s">
        <v>8333</v>
      </c>
      <c r="R2130" t="s">
        <v>8334</v>
      </c>
      <c r="S2130">
        <v>1411324369</v>
      </c>
      <c r="T2130">
        <v>1406140369</v>
      </c>
      <c r="U2130" s="11">
        <f t="shared" si="166"/>
        <v>41903.772789351853</v>
      </c>
      <c r="V2130" s="11">
        <f t="shared" si="167"/>
        <v>41843.772789351853</v>
      </c>
      <c r="W2130">
        <f t="shared" si="169"/>
        <v>2014</v>
      </c>
    </row>
    <row r="2131" spans="1:23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68"/>
        <v>0.11799999999999999</v>
      </c>
      <c r="P2131" s="6">
        <f t="shared" ref="P2131:P2194" si="170">IFERROR(E2131/L2131,0)</f>
        <v>19.666666666666668</v>
      </c>
      <c r="Q2131" t="s">
        <v>8333</v>
      </c>
      <c r="R2131" t="s">
        <v>8334</v>
      </c>
      <c r="S2131">
        <v>1457570100</v>
      </c>
      <c r="T2131">
        <v>1454978100</v>
      </c>
      <c r="U2131" s="11">
        <f t="shared" si="166"/>
        <v>42439.024305555555</v>
      </c>
      <c r="V2131" s="11">
        <f t="shared" si="167"/>
        <v>42409.024305555555</v>
      </c>
      <c r="W2131">
        <f t="shared" si="169"/>
        <v>2016</v>
      </c>
    </row>
    <row r="2132" spans="1:23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68"/>
        <v>2.0238095238095236E-3</v>
      </c>
      <c r="P2132" s="6">
        <f t="shared" si="170"/>
        <v>21.25</v>
      </c>
      <c r="Q2132" t="s">
        <v>8333</v>
      </c>
      <c r="R2132" t="s">
        <v>8334</v>
      </c>
      <c r="S2132">
        <v>1408154663</v>
      </c>
      <c r="T2132">
        <v>1405130663</v>
      </c>
      <c r="U2132" s="11">
        <f t="shared" si="166"/>
        <v>41867.086377314816</v>
      </c>
      <c r="V2132" s="11">
        <f t="shared" si="167"/>
        <v>41832.086377314816</v>
      </c>
      <c r="W2132">
        <f t="shared" si="169"/>
        <v>2014</v>
      </c>
    </row>
    <row r="2133" spans="1:23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68"/>
        <v>0.05</v>
      </c>
      <c r="P2133" s="6">
        <f t="shared" si="170"/>
        <v>8.3333333333333339</v>
      </c>
      <c r="Q2133" t="s">
        <v>8333</v>
      </c>
      <c r="R2133" t="s">
        <v>8334</v>
      </c>
      <c r="S2133">
        <v>1436677091</v>
      </c>
      <c r="T2133">
        <v>1434085091</v>
      </c>
      <c r="U2133" s="11">
        <f t="shared" si="166"/>
        <v>42197.207071759258</v>
      </c>
      <c r="V2133" s="11">
        <f t="shared" si="167"/>
        <v>42167.207071759258</v>
      </c>
      <c r="W2133">
        <f t="shared" si="169"/>
        <v>2015</v>
      </c>
    </row>
    <row r="2134" spans="1:23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68"/>
        <v>2.1129899999999997E-2</v>
      </c>
      <c r="P2134" s="6">
        <f t="shared" si="170"/>
        <v>21.34333333333333</v>
      </c>
      <c r="Q2134" t="s">
        <v>8333</v>
      </c>
      <c r="R2134" t="s">
        <v>8334</v>
      </c>
      <c r="S2134">
        <v>1391427692</v>
      </c>
      <c r="T2134">
        <v>1388835692</v>
      </c>
      <c r="U2134" s="11">
        <f t="shared" si="166"/>
        <v>41673.487175925926</v>
      </c>
      <c r="V2134" s="11">
        <f t="shared" si="167"/>
        <v>41643.487175925926</v>
      </c>
      <c r="W2134">
        <f t="shared" si="169"/>
        <v>2014</v>
      </c>
    </row>
    <row r="2135" spans="1:23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68"/>
        <v>1.6E-2</v>
      </c>
      <c r="P2135" s="6">
        <f t="shared" si="170"/>
        <v>5.333333333333333</v>
      </c>
      <c r="Q2135" t="s">
        <v>8333</v>
      </c>
      <c r="R2135" t="s">
        <v>8334</v>
      </c>
      <c r="S2135">
        <v>1303628340</v>
      </c>
      <c r="T2135">
        <v>1300328399</v>
      </c>
      <c r="U2135" s="11">
        <f t="shared" si="166"/>
        <v>40657.290972222225</v>
      </c>
      <c r="V2135" s="11">
        <f t="shared" si="167"/>
        <v>40619.097210648149</v>
      </c>
      <c r="W2135">
        <f t="shared" si="169"/>
        <v>2011</v>
      </c>
    </row>
    <row r="2136" spans="1:23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68"/>
        <v>1.7333333333333333E-2</v>
      </c>
      <c r="P2136" s="6">
        <f t="shared" si="170"/>
        <v>34.666666666666664</v>
      </c>
      <c r="Q2136" t="s">
        <v>8333</v>
      </c>
      <c r="R2136" t="s">
        <v>8334</v>
      </c>
      <c r="S2136">
        <v>1367097391</v>
      </c>
      <c r="T2136">
        <v>1364505391</v>
      </c>
      <c r="U2136" s="11">
        <f t="shared" si="166"/>
        <v>41391.886469907404</v>
      </c>
      <c r="V2136" s="11">
        <f t="shared" si="167"/>
        <v>41361.886469907404</v>
      </c>
      <c r="W2136">
        <f t="shared" si="169"/>
        <v>2013</v>
      </c>
    </row>
    <row r="2137" spans="1:23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68"/>
        <v>9.5600000000000004E-2</v>
      </c>
      <c r="P2137" s="6">
        <f t="shared" si="170"/>
        <v>21.727272727272727</v>
      </c>
      <c r="Q2137" t="s">
        <v>8333</v>
      </c>
      <c r="R2137" t="s">
        <v>8334</v>
      </c>
      <c r="S2137">
        <v>1349392033</v>
      </c>
      <c r="T2137">
        <v>1346800033</v>
      </c>
      <c r="U2137" s="11">
        <f t="shared" si="166"/>
        <v>41186.963344907403</v>
      </c>
      <c r="V2137" s="11">
        <f t="shared" si="167"/>
        <v>41156.963344907403</v>
      </c>
      <c r="W2137">
        <f t="shared" si="169"/>
        <v>2012</v>
      </c>
    </row>
    <row r="2138" spans="1:23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68"/>
        <v>5.9612499999999998E-4</v>
      </c>
      <c r="P2138" s="6">
        <f t="shared" si="170"/>
        <v>11.922499999999999</v>
      </c>
      <c r="Q2138" t="s">
        <v>8333</v>
      </c>
      <c r="R2138" t="s">
        <v>8334</v>
      </c>
      <c r="S2138">
        <v>1382184786</v>
      </c>
      <c r="T2138">
        <v>1379592786</v>
      </c>
      <c r="U2138" s="11">
        <f t="shared" si="166"/>
        <v>41566.509097222224</v>
      </c>
      <c r="V2138" s="11">
        <f t="shared" si="167"/>
        <v>41536.509097222224</v>
      </c>
      <c r="W2138">
        <f t="shared" si="169"/>
        <v>2013</v>
      </c>
    </row>
    <row r="2139" spans="1:23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68"/>
        <v>0.28405999999999998</v>
      </c>
      <c r="P2139" s="6">
        <f t="shared" si="170"/>
        <v>26.59737827715356</v>
      </c>
      <c r="Q2139" t="s">
        <v>8333</v>
      </c>
      <c r="R2139" t="s">
        <v>8334</v>
      </c>
      <c r="S2139">
        <v>1417804229</v>
      </c>
      <c r="T2139">
        <v>1415212229</v>
      </c>
      <c r="U2139" s="11">
        <f t="shared" si="166"/>
        <v>41978.771168981482</v>
      </c>
      <c r="V2139" s="11">
        <f t="shared" si="167"/>
        <v>41948.771168981482</v>
      </c>
      <c r="W2139">
        <f t="shared" si="169"/>
        <v>2014</v>
      </c>
    </row>
    <row r="2140" spans="1:23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68"/>
        <v>0.128</v>
      </c>
      <c r="P2140" s="6">
        <f t="shared" si="170"/>
        <v>10.666666666666666</v>
      </c>
      <c r="Q2140" t="s">
        <v>8333</v>
      </c>
      <c r="R2140" t="s">
        <v>8334</v>
      </c>
      <c r="S2140">
        <v>1383959939</v>
      </c>
      <c r="T2140">
        <v>1381364339</v>
      </c>
      <c r="U2140" s="11">
        <f t="shared" si="166"/>
        <v>41587.054849537039</v>
      </c>
      <c r="V2140" s="11">
        <f t="shared" si="167"/>
        <v>41557.013182870374</v>
      </c>
      <c r="W2140">
        <f t="shared" si="169"/>
        <v>2013</v>
      </c>
    </row>
    <row r="2141" spans="1:23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68"/>
        <v>5.4199999999999998E-2</v>
      </c>
      <c r="P2141" s="6">
        <f t="shared" si="170"/>
        <v>29.035714285714285</v>
      </c>
      <c r="Q2141" t="s">
        <v>8333</v>
      </c>
      <c r="R2141" t="s">
        <v>8334</v>
      </c>
      <c r="S2141">
        <v>1478196008</v>
      </c>
      <c r="T2141">
        <v>1475604008</v>
      </c>
      <c r="U2141" s="11">
        <f t="shared" si="166"/>
        <v>42677.750092592592</v>
      </c>
      <c r="V2141" s="11">
        <f t="shared" si="167"/>
        <v>42647.750092592592</v>
      </c>
      <c r="W2141">
        <f t="shared" si="169"/>
        <v>2016</v>
      </c>
    </row>
    <row r="2142" spans="1:23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68"/>
        <v>1.1199999999999999E-3</v>
      </c>
      <c r="P2142" s="6">
        <f t="shared" si="170"/>
        <v>50.909090909090907</v>
      </c>
      <c r="Q2142" t="s">
        <v>8333</v>
      </c>
      <c r="R2142" t="s">
        <v>8334</v>
      </c>
      <c r="S2142">
        <v>1357934424</v>
      </c>
      <c r="T2142">
        <v>1355342424</v>
      </c>
      <c r="U2142" s="11">
        <f t="shared" si="166"/>
        <v>41285.833611111113</v>
      </c>
      <c r="V2142" s="11">
        <f t="shared" si="167"/>
        <v>41255.833611111113</v>
      </c>
      <c r="W2142">
        <f t="shared" si="169"/>
        <v>2012</v>
      </c>
    </row>
    <row r="2143" spans="1:23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68"/>
        <v>0</v>
      </c>
      <c r="P2143" s="6">
        <f t="shared" si="170"/>
        <v>0</v>
      </c>
      <c r="Q2143" t="s">
        <v>8333</v>
      </c>
      <c r="R2143" t="s">
        <v>8334</v>
      </c>
      <c r="S2143">
        <v>1415947159</v>
      </c>
      <c r="T2143">
        <v>1413351559</v>
      </c>
      <c r="U2143" s="11">
        <f t="shared" si="166"/>
        <v>41957.277303240742</v>
      </c>
      <c r="V2143" s="11">
        <f t="shared" si="167"/>
        <v>41927.235636574071</v>
      </c>
      <c r="W2143">
        <f t="shared" si="169"/>
        <v>2014</v>
      </c>
    </row>
    <row r="2144" spans="1:23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68"/>
        <v>5.7238095238095241E-2</v>
      </c>
      <c r="P2144" s="6">
        <f t="shared" si="170"/>
        <v>50.083333333333336</v>
      </c>
      <c r="Q2144" t="s">
        <v>8333</v>
      </c>
      <c r="R2144" t="s">
        <v>8334</v>
      </c>
      <c r="S2144">
        <v>1451494210</v>
      </c>
      <c r="T2144">
        <v>1449075010</v>
      </c>
      <c r="U2144" s="11">
        <f t="shared" si="166"/>
        <v>42368.701504629629</v>
      </c>
      <c r="V2144" s="11">
        <f t="shared" si="167"/>
        <v>42340.701504629629</v>
      </c>
      <c r="W2144">
        <f t="shared" si="169"/>
        <v>2015</v>
      </c>
    </row>
    <row r="2145" spans="1:23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68"/>
        <v>0.1125</v>
      </c>
      <c r="P2145" s="6">
        <f t="shared" si="170"/>
        <v>45</v>
      </c>
      <c r="Q2145" t="s">
        <v>8333</v>
      </c>
      <c r="R2145" t="s">
        <v>8334</v>
      </c>
      <c r="S2145">
        <v>1279738800</v>
      </c>
      <c r="T2145">
        <v>1275599812</v>
      </c>
      <c r="U2145" s="11">
        <f t="shared" si="166"/>
        <v>40380.791666666664</v>
      </c>
      <c r="V2145" s="11">
        <f t="shared" si="167"/>
        <v>40332.886712962965</v>
      </c>
      <c r="W2145">
        <f t="shared" si="169"/>
        <v>2010</v>
      </c>
    </row>
    <row r="2146" spans="1:23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68"/>
        <v>1.7098591549295775E-2</v>
      </c>
      <c r="P2146" s="6">
        <f t="shared" si="170"/>
        <v>25.291666666666668</v>
      </c>
      <c r="Q2146" t="s">
        <v>8333</v>
      </c>
      <c r="R2146" t="s">
        <v>8334</v>
      </c>
      <c r="S2146">
        <v>1379164040</v>
      </c>
      <c r="T2146">
        <v>1376399240</v>
      </c>
      <c r="U2146" s="11">
        <f t="shared" si="166"/>
        <v>41531.546759259261</v>
      </c>
      <c r="V2146" s="11">
        <f t="shared" si="167"/>
        <v>41499.546759259261</v>
      </c>
      <c r="W2146">
        <f t="shared" si="169"/>
        <v>2013</v>
      </c>
    </row>
    <row r="2147" spans="1:23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68"/>
        <v>0.30433333333333334</v>
      </c>
      <c r="P2147" s="6">
        <f t="shared" si="170"/>
        <v>51.292134831460672</v>
      </c>
      <c r="Q2147" t="s">
        <v>8333</v>
      </c>
      <c r="R2147" t="s">
        <v>8334</v>
      </c>
      <c r="S2147">
        <v>1385534514</v>
      </c>
      <c r="T2147">
        <v>1382938914</v>
      </c>
      <c r="U2147" s="11">
        <f t="shared" si="166"/>
        <v>41605.279097222221</v>
      </c>
      <c r="V2147" s="11">
        <f t="shared" si="167"/>
        <v>41575.237430555557</v>
      </c>
      <c r="W2147">
        <f t="shared" si="169"/>
        <v>2013</v>
      </c>
    </row>
    <row r="2148" spans="1:23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68"/>
        <v>2.0000000000000001E-4</v>
      </c>
      <c r="P2148" s="6">
        <f t="shared" si="170"/>
        <v>1</v>
      </c>
      <c r="Q2148" t="s">
        <v>8333</v>
      </c>
      <c r="R2148" t="s">
        <v>8334</v>
      </c>
      <c r="S2148">
        <v>1455207510</v>
      </c>
      <c r="T2148">
        <v>1453997910</v>
      </c>
      <c r="U2148" s="11">
        <f t="shared" si="166"/>
        <v>42411.679513888885</v>
      </c>
      <c r="V2148" s="11">
        <f t="shared" si="167"/>
        <v>42397.679513888885</v>
      </c>
      <c r="W2148">
        <f t="shared" si="169"/>
        <v>2016</v>
      </c>
    </row>
    <row r="2149" spans="1:23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68"/>
        <v>6.9641025641025639E-3</v>
      </c>
      <c r="P2149" s="6">
        <f t="shared" si="170"/>
        <v>49.381818181818183</v>
      </c>
      <c r="Q2149" t="s">
        <v>8333</v>
      </c>
      <c r="R2149" t="s">
        <v>8334</v>
      </c>
      <c r="S2149">
        <v>1416125148</v>
      </c>
      <c r="T2149">
        <v>1413356748</v>
      </c>
      <c r="U2149" s="11">
        <f t="shared" si="166"/>
        <v>41959.337361111116</v>
      </c>
      <c r="V2149" s="11">
        <f t="shared" si="167"/>
        <v>41927.295694444445</v>
      </c>
      <c r="W2149">
        <f t="shared" si="169"/>
        <v>2014</v>
      </c>
    </row>
    <row r="2150" spans="1:23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68"/>
        <v>0.02</v>
      </c>
      <c r="P2150" s="6">
        <f t="shared" si="170"/>
        <v>1</v>
      </c>
      <c r="Q2150" t="s">
        <v>8333</v>
      </c>
      <c r="R2150" t="s">
        <v>8334</v>
      </c>
      <c r="S2150">
        <v>1427992582</v>
      </c>
      <c r="T2150">
        <v>1425404182</v>
      </c>
      <c r="U2150" s="11">
        <f t="shared" si="166"/>
        <v>42096.691921296297</v>
      </c>
      <c r="V2150" s="11">
        <f t="shared" si="167"/>
        <v>42066.733587962968</v>
      </c>
      <c r="W2150">
        <f t="shared" si="169"/>
        <v>2015</v>
      </c>
    </row>
    <row r="2151" spans="1:23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68"/>
        <v>0</v>
      </c>
      <c r="P2151" s="6">
        <f t="shared" si="170"/>
        <v>0</v>
      </c>
      <c r="Q2151" t="s">
        <v>8333</v>
      </c>
      <c r="R2151" t="s">
        <v>8334</v>
      </c>
      <c r="S2151">
        <v>1280534400</v>
      </c>
      <c r="T2151">
        <v>1277512556</v>
      </c>
      <c r="U2151" s="11">
        <f t="shared" si="166"/>
        <v>40390</v>
      </c>
      <c r="V2151" s="11">
        <f t="shared" si="167"/>
        <v>40355.024953703702</v>
      </c>
      <c r="W2151">
        <f t="shared" si="169"/>
        <v>2010</v>
      </c>
    </row>
    <row r="2152" spans="1:23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68"/>
        <v>8.0999999999999996E-3</v>
      </c>
      <c r="P2152" s="6">
        <f t="shared" si="170"/>
        <v>101.25</v>
      </c>
      <c r="Q2152" t="s">
        <v>8333</v>
      </c>
      <c r="R2152" t="s">
        <v>8334</v>
      </c>
      <c r="S2152">
        <v>1468392599</v>
      </c>
      <c r="T2152">
        <v>1465800599</v>
      </c>
      <c r="U2152" s="11">
        <f t="shared" si="166"/>
        <v>42564.284710648149</v>
      </c>
      <c r="V2152" s="11">
        <f t="shared" si="167"/>
        <v>42534.284710648149</v>
      </c>
      <c r="W2152">
        <f t="shared" si="169"/>
        <v>2016</v>
      </c>
    </row>
    <row r="2153" spans="1:23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68"/>
        <v>2.6222222222222224E-3</v>
      </c>
      <c r="P2153" s="6">
        <f t="shared" si="170"/>
        <v>19.666666666666668</v>
      </c>
      <c r="Q2153" t="s">
        <v>8333</v>
      </c>
      <c r="R2153" t="s">
        <v>8334</v>
      </c>
      <c r="S2153">
        <v>1467231614</v>
      </c>
      <c r="T2153">
        <v>1464639614</v>
      </c>
      <c r="U2153" s="11">
        <f t="shared" si="166"/>
        <v>42550.847384259265</v>
      </c>
      <c r="V2153" s="11">
        <f t="shared" si="167"/>
        <v>42520.847384259265</v>
      </c>
      <c r="W2153">
        <f t="shared" si="169"/>
        <v>2016</v>
      </c>
    </row>
    <row r="2154" spans="1:23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68"/>
        <v>1.6666666666666668E-3</v>
      </c>
      <c r="P2154" s="6">
        <f t="shared" si="170"/>
        <v>12.5</v>
      </c>
      <c r="Q2154" t="s">
        <v>8333</v>
      </c>
      <c r="R2154" t="s">
        <v>8334</v>
      </c>
      <c r="S2154">
        <v>1394909909</v>
      </c>
      <c r="T2154">
        <v>1392321509</v>
      </c>
      <c r="U2154" s="11">
        <f t="shared" si="166"/>
        <v>41713.790613425925</v>
      </c>
      <c r="V2154" s="11">
        <f t="shared" si="167"/>
        <v>41683.832280092596</v>
      </c>
      <c r="W2154">
        <f t="shared" si="169"/>
        <v>2014</v>
      </c>
    </row>
    <row r="2155" spans="1:23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68"/>
        <v>9.1244548809124457E-5</v>
      </c>
      <c r="P2155" s="6">
        <f t="shared" si="170"/>
        <v>8.5</v>
      </c>
      <c r="Q2155" t="s">
        <v>8333</v>
      </c>
      <c r="R2155" t="s">
        <v>8334</v>
      </c>
      <c r="S2155">
        <v>1420876740</v>
      </c>
      <c r="T2155">
        <v>1417470718</v>
      </c>
      <c r="U2155" s="11">
        <f t="shared" si="166"/>
        <v>42014.332638888889</v>
      </c>
      <c r="V2155" s="11">
        <f t="shared" si="167"/>
        <v>41974.911087962959</v>
      </c>
      <c r="W2155">
        <f t="shared" si="169"/>
        <v>2014</v>
      </c>
    </row>
    <row r="2156" spans="1:23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68"/>
        <v>8.0000000000000002E-3</v>
      </c>
      <c r="P2156" s="6">
        <f t="shared" si="170"/>
        <v>1</v>
      </c>
      <c r="Q2156" t="s">
        <v>8333</v>
      </c>
      <c r="R2156" t="s">
        <v>8334</v>
      </c>
      <c r="S2156">
        <v>1390921827</v>
      </c>
      <c r="T2156">
        <v>1389193827</v>
      </c>
      <c r="U2156" s="11">
        <f t="shared" si="166"/>
        <v>41667.632256944446</v>
      </c>
      <c r="V2156" s="11">
        <f t="shared" si="167"/>
        <v>41647.632256944446</v>
      </c>
      <c r="W2156">
        <f t="shared" si="169"/>
        <v>2014</v>
      </c>
    </row>
    <row r="2157" spans="1:23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68"/>
        <v>2.3E-2</v>
      </c>
      <c r="P2157" s="6">
        <f t="shared" si="170"/>
        <v>23</v>
      </c>
      <c r="Q2157" t="s">
        <v>8333</v>
      </c>
      <c r="R2157" t="s">
        <v>8334</v>
      </c>
      <c r="S2157">
        <v>1459443385</v>
      </c>
      <c r="T2157">
        <v>1456854985</v>
      </c>
      <c r="U2157" s="11">
        <f t="shared" si="166"/>
        <v>42460.70584490741</v>
      </c>
      <c r="V2157" s="11">
        <f t="shared" si="167"/>
        <v>42430.747511574074</v>
      </c>
      <c r="W2157">
        <f t="shared" si="169"/>
        <v>2016</v>
      </c>
    </row>
    <row r="2158" spans="1:23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68"/>
        <v>2.6660714285714284E-2</v>
      </c>
      <c r="P2158" s="6">
        <f t="shared" si="170"/>
        <v>17.987951807228917</v>
      </c>
      <c r="Q2158" t="s">
        <v>8333</v>
      </c>
      <c r="R2158" t="s">
        <v>8334</v>
      </c>
      <c r="S2158">
        <v>1379363406</v>
      </c>
      <c r="T2158">
        <v>1375475406</v>
      </c>
      <c r="U2158" s="11">
        <f t="shared" si="166"/>
        <v>41533.85423611111</v>
      </c>
      <c r="V2158" s="11">
        <f t="shared" si="167"/>
        <v>41488.85423611111</v>
      </c>
      <c r="W2158">
        <f t="shared" si="169"/>
        <v>2013</v>
      </c>
    </row>
    <row r="2159" spans="1:23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68"/>
        <v>0.28192</v>
      </c>
      <c r="P2159" s="6">
        <f t="shared" si="170"/>
        <v>370.94736842105266</v>
      </c>
      <c r="Q2159" t="s">
        <v>8333</v>
      </c>
      <c r="R2159" t="s">
        <v>8334</v>
      </c>
      <c r="S2159">
        <v>1482479940</v>
      </c>
      <c r="T2159">
        <v>1479684783</v>
      </c>
      <c r="U2159" s="11">
        <f t="shared" si="166"/>
        <v>42727.332638888889</v>
      </c>
      <c r="V2159" s="11">
        <f t="shared" si="167"/>
        <v>42694.98128472222</v>
      </c>
      <c r="W2159">
        <f t="shared" si="169"/>
        <v>2016</v>
      </c>
    </row>
    <row r="2160" spans="1:23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68"/>
        <v>6.5900366666666668E-2</v>
      </c>
      <c r="P2160" s="6">
        <f t="shared" si="170"/>
        <v>63.569485530546629</v>
      </c>
      <c r="Q2160" t="s">
        <v>8333</v>
      </c>
      <c r="R2160" t="s">
        <v>8334</v>
      </c>
      <c r="S2160">
        <v>1360009774</v>
      </c>
      <c r="T2160">
        <v>1356121774</v>
      </c>
      <c r="U2160" s="11">
        <f t="shared" si="166"/>
        <v>41309.853865740741</v>
      </c>
      <c r="V2160" s="11">
        <f t="shared" si="167"/>
        <v>41264.853865740741</v>
      </c>
      <c r="W2160">
        <f t="shared" si="169"/>
        <v>2012</v>
      </c>
    </row>
    <row r="2161" spans="1:23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68"/>
        <v>7.2222222222222219E-3</v>
      </c>
      <c r="P2161" s="6">
        <f t="shared" si="170"/>
        <v>13</v>
      </c>
      <c r="Q2161" t="s">
        <v>8333</v>
      </c>
      <c r="R2161" t="s">
        <v>8334</v>
      </c>
      <c r="S2161">
        <v>1310837574</v>
      </c>
      <c r="T2161">
        <v>1308245574</v>
      </c>
      <c r="U2161" s="11">
        <f t="shared" si="166"/>
        <v>40740.731180555551</v>
      </c>
      <c r="V2161" s="11">
        <f t="shared" si="167"/>
        <v>40710.731180555551</v>
      </c>
      <c r="W2161">
        <f t="shared" si="169"/>
        <v>2011</v>
      </c>
    </row>
    <row r="2162" spans="1:23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68"/>
        <v>8.5000000000000006E-3</v>
      </c>
      <c r="P2162" s="6">
        <f t="shared" si="170"/>
        <v>5.3125</v>
      </c>
      <c r="Q2162" t="s">
        <v>8333</v>
      </c>
      <c r="R2162" t="s">
        <v>8334</v>
      </c>
      <c r="S2162">
        <v>1337447105</v>
      </c>
      <c r="T2162">
        <v>1334855105</v>
      </c>
      <c r="U2162" s="11">
        <f t="shared" si="166"/>
        <v>41048.711863425924</v>
      </c>
      <c r="V2162" s="11">
        <f t="shared" si="167"/>
        <v>41018.711863425924</v>
      </c>
      <c r="W2162">
        <f t="shared" si="169"/>
        <v>2012</v>
      </c>
    </row>
    <row r="2163" spans="1:23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68"/>
        <v>1.1575</v>
      </c>
      <c r="P2163" s="6">
        <f t="shared" si="170"/>
        <v>35.615384615384613</v>
      </c>
      <c r="Q2163" t="s">
        <v>8325</v>
      </c>
      <c r="R2163" t="s">
        <v>8326</v>
      </c>
      <c r="S2163">
        <v>1443040059</v>
      </c>
      <c r="T2163">
        <v>1440448059</v>
      </c>
      <c r="U2163" s="11">
        <f t="shared" si="166"/>
        <v>42270.852534722217</v>
      </c>
      <c r="V2163" s="11">
        <f t="shared" si="167"/>
        <v>42240.852534722217</v>
      </c>
      <c r="W2163">
        <f t="shared" si="169"/>
        <v>2015</v>
      </c>
    </row>
    <row r="2164" spans="1:23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68"/>
        <v>1.1226666666666667</v>
      </c>
      <c r="P2164" s="6">
        <f t="shared" si="170"/>
        <v>87.103448275862064</v>
      </c>
      <c r="Q2164" t="s">
        <v>8325</v>
      </c>
      <c r="R2164" t="s">
        <v>8326</v>
      </c>
      <c r="S2164">
        <v>1406226191</v>
      </c>
      <c r="T2164">
        <v>1403547791</v>
      </c>
      <c r="U2164" s="11">
        <f t="shared" si="166"/>
        <v>41844.766099537039</v>
      </c>
      <c r="V2164" s="11">
        <f t="shared" si="167"/>
        <v>41813.766099537039</v>
      </c>
      <c r="W2164">
        <f t="shared" si="169"/>
        <v>2014</v>
      </c>
    </row>
    <row r="2165" spans="1:23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68"/>
        <v>1.3220000000000001</v>
      </c>
      <c r="P2165" s="6">
        <f t="shared" si="170"/>
        <v>75.11363636363636</v>
      </c>
      <c r="Q2165" t="s">
        <v>8325</v>
      </c>
      <c r="R2165" t="s">
        <v>8326</v>
      </c>
      <c r="S2165">
        <v>1433735400</v>
      </c>
      <c r="T2165">
        <v>1429306520</v>
      </c>
      <c r="U2165" s="11">
        <f t="shared" si="166"/>
        <v>42163.159722222219</v>
      </c>
      <c r="V2165" s="11">
        <f t="shared" si="167"/>
        <v>42111.899537037039</v>
      </c>
      <c r="W2165">
        <f t="shared" si="169"/>
        <v>2015</v>
      </c>
    </row>
    <row r="2166" spans="1:23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68"/>
        <v>1.0263636363636364</v>
      </c>
      <c r="P2166" s="6">
        <f t="shared" si="170"/>
        <v>68.01204819277109</v>
      </c>
      <c r="Q2166" t="s">
        <v>8325</v>
      </c>
      <c r="R2166" t="s">
        <v>8326</v>
      </c>
      <c r="S2166">
        <v>1466827140</v>
      </c>
      <c r="T2166">
        <v>1464196414</v>
      </c>
      <c r="U2166" s="11">
        <f t="shared" si="166"/>
        <v>42546.165972222225</v>
      </c>
      <c r="V2166" s="11">
        <f t="shared" si="167"/>
        <v>42515.71775462963</v>
      </c>
      <c r="W2166">
        <f t="shared" si="169"/>
        <v>2016</v>
      </c>
    </row>
    <row r="2167" spans="1:23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68"/>
        <v>1.3864000000000001</v>
      </c>
      <c r="P2167" s="6">
        <f t="shared" si="170"/>
        <v>29.623931623931625</v>
      </c>
      <c r="Q2167" t="s">
        <v>8325</v>
      </c>
      <c r="R2167" t="s">
        <v>8326</v>
      </c>
      <c r="S2167">
        <v>1460127635</v>
      </c>
      <c r="T2167">
        <v>1457539235</v>
      </c>
      <c r="U2167" s="11">
        <f t="shared" si="166"/>
        <v>42468.625405092593</v>
      </c>
      <c r="V2167" s="11">
        <f t="shared" si="167"/>
        <v>42438.667071759264</v>
      </c>
      <c r="W2167">
        <f t="shared" si="169"/>
        <v>2016</v>
      </c>
    </row>
    <row r="2168" spans="1:23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68"/>
        <v>1.466</v>
      </c>
      <c r="P2168" s="6">
        <f t="shared" si="170"/>
        <v>91.625</v>
      </c>
      <c r="Q2168" t="s">
        <v>8325</v>
      </c>
      <c r="R2168" t="s">
        <v>8326</v>
      </c>
      <c r="S2168">
        <v>1417813618</v>
      </c>
      <c r="T2168">
        <v>1413922018</v>
      </c>
      <c r="U2168" s="11">
        <f t="shared" si="166"/>
        <v>41978.879837962959</v>
      </c>
      <c r="V2168" s="11">
        <f t="shared" si="167"/>
        <v>41933.838171296295</v>
      </c>
      <c r="W2168">
        <f t="shared" si="169"/>
        <v>2014</v>
      </c>
    </row>
    <row r="2169" spans="1:23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68"/>
        <v>1.2</v>
      </c>
      <c r="P2169" s="6">
        <f t="shared" si="170"/>
        <v>22.5</v>
      </c>
      <c r="Q2169" t="s">
        <v>8325</v>
      </c>
      <c r="R2169" t="s">
        <v>8326</v>
      </c>
      <c r="S2169">
        <v>1347672937</v>
      </c>
      <c r="T2169">
        <v>1346463337</v>
      </c>
      <c r="U2169" s="11">
        <f t="shared" si="166"/>
        <v>41167.066400462965</v>
      </c>
      <c r="V2169" s="11">
        <f t="shared" si="167"/>
        <v>41153.066400462965</v>
      </c>
      <c r="W2169">
        <f t="shared" si="169"/>
        <v>2012</v>
      </c>
    </row>
    <row r="2170" spans="1:23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68"/>
        <v>1.215816111111111</v>
      </c>
      <c r="P2170" s="6">
        <f t="shared" si="170"/>
        <v>64.366735294117646</v>
      </c>
      <c r="Q2170" t="s">
        <v>8325</v>
      </c>
      <c r="R2170" t="s">
        <v>8326</v>
      </c>
      <c r="S2170">
        <v>1486702800</v>
      </c>
      <c r="T2170">
        <v>1484058261</v>
      </c>
      <c r="U2170" s="11">
        <f t="shared" si="166"/>
        <v>42776.208333333328</v>
      </c>
      <c r="V2170" s="11">
        <f t="shared" si="167"/>
        <v>42745.600243055553</v>
      </c>
      <c r="W2170">
        <f t="shared" si="169"/>
        <v>2017</v>
      </c>
    </row>
    <row r="2171" spans="1:23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68"/>
        <v>1</v>
      </c>
      <c r="P2171" s="6">
        <f t="shared" si="170"/>
        <v>21.857142857142858</v>
      </c>
      <c r="Q2171" t="s">
        <v>8325</v>
      </c>
      <c r="R2171" t="s">
        <v>8326</v>
      </c>
      <c r="S2171">
        <v>1488473351</v>
      </c>
      <c r="T2171">
        <v>1488214151</v>
      </c>
      <c r="U2171" s="11">
        <f t="shared" si="166"/>
        <v>42796.700821759259</v>
      </c>
      <c r="V2171" s="11">
        <f t="shared" si="167"/>
        <v>42793.700821759259</v>
      </c>
      <c r="W2171">
        <f t="shared" si="169"/>
        <v>2017</v>
      </c>
    </row>
    <row r="2172" spans="1:23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68"/>
        <v>1.8085714285714285</v>
      </c>
      <c r="P2172" s="6">
        <f t="shared" si="170"/>
        <v>33.315789473684212</v>
      </c>
      <c r="Q2172" t="s">
        <v>8325</v>
      </c>
      <c r="R2172" t="s">
        <v>8326</v>
      </c>
      <c r="S2172">
        <v>1440266422</v>
      </c>
      <c r="T2172">
        <v>1436810422</v>
      </c>
      <c r="U2172" s="11">
        <f t="shared" si="166"/>
        <v>42238.750254629631</v>
      </c>
      <c r="V2172" s="11">
        <f t="shared" si="167"/>
        <v>42198.750254629631</v>
      </c>
      <c r="W2172">
        <f t="shared" si="169"/>
        <v>2015</v>
      </c>
    </row>
    <row r="2173" spans="1:23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68"/>
        <v>1.0607500000000001</v>
      </c>
      <c r="P2173" s="6">
        <f t="shared" si="170"/>
        <v>90.276595744680847</v>
      </c>
      <c r="Q2173" t="s">
        <v>8325</v>
      </c>
      <c r="R2173" t="s">
        <v>8326</v>
      </c>
      <c r="S2173">
        <v>1434949200</v>
      </c>
      <c r="T2173">
        <v>1431903495</v>
      </c>
      <c r="U2173" s="11">
        <f t="shared" si="166"/>
        <v>42177.208333333328</v>
      </c>
      <c r="V2173" s="11">
        <f t="shared" si="167"/>
        <v>42141.95711805555</v>
      </c>
      <c r="W2173">
        <f t="shared" si="169"/>
        <v>2015</v>
      </c>
    </row>
    <row r="2174" spans="1:23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68"/>
        <v>1</v>
      </c>
      <c r="P2174" s="6">
        <f t="shared" si="170"/>
        <v>76.92307692307692</v>
      </c>
      <c r="Q2174" t="s">
        <v>8325</v>
      </c>
      <c r="R2174" t="s">
        <v>8326</v>
      </c>
      <c r="S2174">
        <v>1429365320</v>
      </c>
      <c r="T2174">
        <v>1426773320</v>
      </c>
      <c r="U2174" s="11">
        <f t="shared" si="166"/>
        <v>42112.580092592587</v>
      </c>
      <c r="V2174" s="11">
        <f t="shared" si="167"/>
        <v>42082.580092592587</v>
      </c>
      <c r="W2174">
        <f t="shared" si="169"/>
        <v>2015</v>
      </c>
    </row>
    <row r="2175" spans="1:23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68"/>
        <v>1.2692857142857144</v>
      </c>
      <c r="P2175" s="6">
        <f t="shared" si="170"/>
        <v>59.233333333333334</v>
      </c>
      <c r="Q2175" t="s">
        <v>8325</v>
      </c>
      <c r="R2175" t="s">
        <v>8326</v>
      </c>
      <c r="S2175">
        <v>1378785540</v>
      </c>
      <c r="T2175">
        <v>1376066243</v>
      </c>
      <c r="U2175" s="11">
        <f t="shared" si="166"/>
        <v>41527.165972222225</v>
      </c>
      <c r="V2175" s="11">
        <f t="shared" si="167"/>
        <v>41495.692627314813</v>
      </c>
      <c r="W2175">
        <f t="shared" si="169"/>
        <v>2013</v>
      </c>
    </row>
    <row r="2176" spans="1:23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68"/>
        <v>1.0297499999999999</v>
      </c>
      <c r="P2176" s="6">
        <f t="shared" si="170"/>
        <v>65.38095238095238</v>
      </c>
      <c r="Q2176" t="s">
        <v>8325</v>
      </c>
      <c r="R2176" t="s">
        <v>8326</v>
      </c>
      <c r="S2176">
        <v>1462453307</v>
      </c>
      <c r="T2176">
        <v>1459861307</v>
      </c>
      <c r="U2176" s="11">
        <f t="shared" si="166"/>
        <v>42495.542905092589</v>
      </c>
      <c r="V2176" s="11">
        <f t="shared" si="167"/>
        <v>42465.542905092589</v>
      </c>
      <c r="W2176">
        <f t="shared" si="169"/>
        <v>2016</v>
      </c>
    </row>
    <row r="2177" spans="1:23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68"/>
        <v>2.5</v>
      </c>
      <c r="P2177" s="6">
        <f t="shared" si="170"/>
        <v>67.307692307692307</v>
      </c>
      <c r="Q2177" t="s">
        <v>8325</v>
      </c>
      <c r="R2177" t="s">
        <v>8326</v>
      </c>
      <c r="S2177">
        <v>1469059986</v>
      </c>
      <c r="T2177">
        <v>1468455186</v>
      </c>
      <c r="U2177" s="11">
        <f t="shared" si="166"/>
        <v>42572.009097222224</v>
      </c>
      <c r="V2177" s="11">
        <f t="shared" si="167"/>
        <v>42565.009097222224</v>
      </c>
      <c r="W2177">
        <f t="shared" si="169"/>
        <v>2016</v>
      </c>
    </row>
    <row r="2178" spans="1:23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68"/>
        <v>1.2602</v>
      </c>
      <c r="P2178" s="6">
        <f t="shared" si="170"/>
        <v>88.74647887323944</v>
      </c>
      <c r="Q2178" t="s">
        <v>8325</v>
      </c>
      <c r="R2178" t="s">
        <v>8326</v>
      </c>
      <c r="S2178">
        <v>1430579509</v>
      </c>
      <c r="T2178">
        <v>1427987509</v>
      </c>
      <c r="U2178" s="11">
        <f t="shared" ref="U2178:U2241" si="171">(((S2178/60)/60)/24)+DATE(1970,1,1)</f>
        <v>42126.633206018523</v>
      </c>
      <c r="V2178" s="11">
        <f t="shared" ref="V2178:V2241" si="172">(((T2178/60)/60)/24)+DATE(1970,1,1)</f>
        <v>42096.633206018523</v>
      </c>
      <c r="W2178">
        <f t="shared" si="169"/>
        <v>2015</v>
      </c>
    </row>
    <row r="2179" spans="1:23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73">E2179/D2179</f>
        <v>1.0012000000000001</v>
      </c>
      <c r="P2179" s="6">
        <f t="shared" si="170"/>
        <v>65.868421052631575</v>
      </c>
      <c r="Q2179" t="s">
        <v>8325</v>
      </c>
      <c r="R2179" t="s">
        <v>8326</v>
      </c>
      <c r="S2179">
        <v>1465192867</v>
      </c>
      <c r="T2179">
        <v>1463032867</v>
      </c>
      <c r="U2179" s="11">
        <f t="shared" si="171"/>
        <v>42527.250775462962</v>
      </c>
      <c r="V2179" s="11">
        <f t="shared" si="172"/>
        <v>42502.250775462962</v>
      </c>
      <c r="W2179">
        <f t="shared" ref="W2179:W2242" si="174">YEAR(V2179)</f>
        <v>2016</v>
      </c>
    </row>
    <row r="2180" spans="1:23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73"/>
        <v>1.3864000000000001</v>
      </c>
      <c r="P2180" s="6">
        <f t="shared" si="170"/>
        <v>40.349243306169967</v>
      </c>
      <c r="Q2180" t="s">
        <v>8325</v>
      </c>
      <c r="R2180" t="s">
        <v>8326</v>
      </c>
      <c r="S2180">
        <v>1484752597</v>
      </c>
      <c r="T2180">
        <v>1482160597</v>
      </c>
      <c r="U2180" s="11">
        <f t="shared" si="171"/>
        <v>42753.63653935185</v>
      </c>
      <c r="V2180" s="11">
        <f t="shared" si="172"/>
        <v>42723.63653935185</v>
      </c>
      <c r="W2180">
        <f t="shared" si="174"/>
        <v>2016</v>
      </c>
    </row>
    <row r="2181" spans="1:23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73"/>
        <v>1.6140000000000001</v>
      </c>
      <c r="P2181" s="6">
        <f t="shared" si="170"/>
        <v>76.857142857142861</v>
      </c>
      <c r="Q2181" t="s">
        <v>8325</v>
      </c>
      <c r="R2181" t="s">
        <v>8326</v>
      </c>
      <c r="S2181">
        <v>1428725192</v>
      </c>
      <c r="T2181">
        <v>1426133192</v>
      </c>
      <c r="U2181" s="11">
        <f t="shared" si="171"/>
        <v>42105.171203703707</v>
      </c>
      <c r="V2181" s="11">
        <f t="shared" si="172"/>
        <v>42075.171203703707</v>
      </c>
      <c r="W2181">
        <f t="shared" si="174"/>
        <v>2015</v>
      </c>
    </row>
    <row r="2182" spans="1:23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73"/>
        <v>1.071842</v>
      </c>
      <c r="P2182" s="6">
        <f t="shared" si="170"/>
        <v>68.707820512820518</v>
      </c>
      <c r="Q2182" t="s">
        <v>8325</v>
      </c>
      <c r="R2182" t="s">
        <v>8326</v>
      </c>
      <c r="S2182">
        <v>1447434268</v>
      </c>
      <c r="T2182">
        <v>1443801868</v>
      </c>
      <c r="U2182" s="11">
        <f t="shared" si="171"/>
        <v>42321.711435185185</v>
      </c>
      <c r="V2182" s="11">
        <f t="shared" si="172"/>
        <v>42279.669768518521</v>
      </c>
      <c r="W2182">
        <f t="shared" si="174"/>
        <v>2015</v>
      </c>
    </row>
    <row r="2183" spans="1:23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73"/>
        <v>1.5309999999999999</v>
      </c>
      <c r="P2183" s="6">
        <f t="shared" si="170"/>
        <v>57.773584905660378</v>
      </c>
      <c r="Q2183" t="s">
        <v>8333</v>
      </c>
      <c r="R2183" t="s">
        <v>8350</v>
      </c>
      <c r="S2183">
        <v>1487635653</v>
      </c>
      <c r="T2183">
        <v>1486426053</v>
      </c>
      <c r="U2183" s="11">
        <f t="shared" si="171"/>
        <v>42787.005243055552</v>
      </c>
      <c r="V2183" s="11">
        <f t="shared" si="172"/>
        <v>42773.005243055552</v>
      </c>
      <c r="W2183">
        <f t="shared" si="174"/>
        <v>2017</v>
      </c>
    </row>
    <row r="2184" spans="1:23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73"/>
        <v>5.2416666666666663</v>
      </c>
      <c r="P2184" s="6">
        <f t="shared" si="170"/>
        <v>44.171348314606739</v>
      </c>
      <c r="Q2184" t="s">
        <v>8333</v>
      </c>
      <c r="R2184" t="s">
        <v>8350</v>
      </c>
      <c r="S2184">
        <v>1412285825</v>
      </c>
      <c r="T2184">
        <v>1409261825</v>
      </c>
      <c r="U2184" s="11">
        <f t="shared" si="171"/>
        <v>41914.900752314818</v>
      </c>
      <c r="V2184" s="11">
        <f t="shared" si="172"/>
        <v>41879.900752314818</v>
      </c>
      <c r="W2184">
        <f t="shared" si="174"/>
        <v>2014</v>
      </c>
    </row>
    <row r="2185" spans="1:23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73"/>
        <v>4.8927777777777779</v>
      </c>
      <c r="P2185" s="6">
        <f t="shared" si="170"/>
        <v>31.566308243727597</v>
      </c>
      <c r="Q2185" t="s">
        <v>8333</v>
      </c>
      <c r="R2185" t="s">
        <v>8350</v>
      </c>
      <c r="S2185">
        <v>1486616400</v>
      </c>
      <c r="T2185">
        <v>1484037977</v>
      </c>
      <c r="U2185" s="11">
        <f t="shared" si="171"/>
        <v>42775.208333333328</v>
      </c>
      <c r="V2185" s="11">
        <f t="shared" si="172"/>
        <v>42745.365474537044</v>
      </c>
      <c r="W2185">
        <f t="shared" si="174"/>
        <v>2017</v>
      </c>
    </row>
    <row r="2186" spans="1:23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73"/>
        <v>2.8473999999999999</v>
      </c>
      <c r="P2186" s="6">
        <f t="shared" si="170"/>
        <v>107.04511278195488</v>
      </c>
      <c r="Q2186" t="s">
        <v>8333</v>
      </c>
      <c r="R2186" t="s">
        <v>8350</v>
      </c>
      <c r="S2186">
        <v>1453737600</v>
      </c>
      <c r="T2186">
        <v>1452530041</v>
      </c>
      <c r="U2186" s="11">
        <f t="shared" si="171"/>
        <v>42394.666666666672</v>
      </c>
      <c r="V2186" s="11">
        <f t="shared" si="172"/>
        <v>42380.690289351856</v>
      </c>
      <c r="W2186">
        <f t="shared" si="174"/>
        <v>2016</v>
      </c>
    </row>
    <row r="2187" spans="1:23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73"/>
        <v>18.569700000000001</v>
      </c>
      <c r="P2187" s="6">
        <f t="shared" si="170"/>
        <v>149.03451043338683</v>
      </c>
      <c r="Q2187" t="s">
        <v>8333</v>
      </c>
      <c r="R2187" t="s">
        <v>8350</v>
      </c>
      <c r="S2187">
        <v>1364286239</v>
      </c>
      <c r="T2187">
        <v>1360830239</v>
      </c>
      <c r="U2187" s="11">
        <f t="shared" si="171"/>
        <v>41359.349988425929</v>
      </c>
      <c r="V2187" s="11">
        <f t="shared" si="172"/>
        <v>41319.349988425929</v>
      </c>
      <c r="W2187">
        <f t="shared" si="174"/>
        <v>2013</v>
      </c>
    </row>
    <row r="2188" spans="1:23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73"/>
        <v>1.0967499999999999</v>
      </c>
      <c r="P2188" s="6">
        <f t="shared" si="170"/>
        <v>55.956632653061227</v>
      </c>
      <c r="Q2188" t="s">
        <v>8333</v>
      </c>
      <c r="R2188" t="s">
        <v>8350</v>
      </c>
      <c r="S2188">
        <v>1473213600</v>
      </c>
      <c r="T2188">
        <v>1470062743</v>
      </c>
      <c r="U2188" s="11">
        <f t="shared" si="171"/>
        <v>42620.083333333328</v>
      </c>
      <c r="V2188" s="11">
        <f t="shared" si="172"/>
        <v>42583.615081018521</v>
      </c>
      <c r="W2188">
        <f t="shared" si="174"/>
        <v>2016</v>
      </c>
    </row>
    <row r="2189" spans="1:23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73"/>
        <v>10.146425000000001</v>
      </c>
      <c r="P2189" s="6">
        <f t="shared" si="170"/>
        <v>56.970381807973048</v>
      </c>
      <c r="Q2189" t="s">
        <v>8333</v>
      </c>
      <c r="R2189" t="s">
        <v>8350</v>
      </c>
      <c r="S2189">
        <v>1428033540</v>
      </c>
      <c r="T2189">
        <v>1425531666</v>
      </c>
      <c r="U2189" s="11">
        <f t="shared" si="171"/>
        <v>42097.165972222225</v>
      </c>
      <c r="V2189" s="11">
        <f t="shared" si="172"/>
        <v>42068.209097222221</v>
      </c>
      <c r="W2189">
        <f t="shared" si="174"/>
        <v>2015</v>
      </c>
    </row>
    <row r="2190" spans="1:23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73"/>
        <v>4.1217692027666546</v>
      </c>
      <c r="P2190" s="6">
        <f t="shared" si="170"/>
        <v>44.056420233463037</v>
      </c>
      <c r="Q2190" t="s">
        <v>8333</v>
      </c>
      <c r="R2190" t="s">
        <v>8350</v>
      </c>
      <c r="S2190">
        <v>1477414800</v>
      </c>
      <c r="T2190">
        <v>1474380241</v>
      </c>
      <c r="U2190" s="11">
        <f t="shared" si="171"/>
        <v>42668.708333333328</v>
      </c>
      <c r="V2190" s="11">
        <f t="shared" si="172"/>
        <v>42633.586122685185</v>
      </c>
      <c r="W2190">
        <f t="shared" si="174"/>
        <v>2016</v>
      </c>
    </row>
    <row r="2191" spans="1:23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73"/>
        <v>5.0324999999999998</v>
      </c>
      <c r="P2191" s="6">
        <f t="shared" si="170"/>
        <v>68.625</v>
      </c>
      <c r="Q2191" t="s">
        <v>8333</v>
      </c>
      <c r="R2191" t="s">
        <v>8350</v>
      </c>
      <c r="S2191">
        <v>1461276000</v>
      </c>
      <c r="T2191">
        <v>1460055300</v>
      </c>
      <c r="U2191" s="11">
        <f t="shared" si="171"/>
        <v>42481.916666666672</v>
      </c>
      <c r="V2191" s="11">
        <f t="shared" si="172"/>
        <v>42467.788194444445</v>
      </c>
      <c r="W2191">
        <f t="shared" si="174"/>
        <v>2016</v>
      </c>
    </row>
    <row r="2192" spans="1:23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73"/>
        <v>1.8461052631578947</v>
      </c>
      <c r="P2192" s="6">
        <f t="shared" si="170"/>
        <v>65.318435754189949</v>
      </c>
      <c r="Q2192" t="s">
        <v>8333</v>
      </c>
      <c r="R2192" t="s">
        <v>8350</v>
      </c>
      <c r="S2192">
        <v>1458716340</v>
      </c>
      <c r="T2192">
        <v>1455721204</v>
      </c>
      <c r="U2192" s="11">
        <f t="shared" si="171"/>
        <v>42452.290972222225</v>
      </c>
      <c r="V2192" s="11">
        <f t="shared" si="172"/>
        <v>42417.625046296293</v>
      </c>
      <c r="W2192">
        <f t="shared" si="174"/>
        <v>2016</v>
      </c>
    </row>
    <row r="2193" spans="1:23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73"/>
        <v>1.1973333333333334</v>
      </c>
      <c r="P2193" s="6">
        <f t="shared" si="170"/>
        <v>35.92</v>
      </c>
      <c r="Q2193" t="s">
        <v>8333</v>
      </c>
      <c r="R2193" t="s">
        <v>8350</v>
      </c>
      <c r="S2193">
        <v>1487102427</v>
      </c>
      <c r="T2193">
        <v>1486065627</v>
      </c>
      <c r="U2193" s="11">
        <f t="shared" si="171"/>
        <v>42780.833645833336</v>
      </c>
      <c r="V2193" s="11">
        <f t="shared" si="172"/>
        <v>42768.833645833336</v>
      </c>
      <c r="W2193">
        <f t="shared" si="174"/>
        <v>2017</v>
      </c>
    </row>
    <row r="2194" spans="1:23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73"/>
        <v>10.812401666666668</v>
      </c>
      <c r="P2194" s="6">
        <f t="shared" si="170"/>
        <v>40.070667078443485</v>
      </c>
      <c r="Q2194" t="s">
        <v>8333</v>
      </c>
      <c r="R2194" t="s">
        <v>8350</v>
      </c>
      <c r="S2194">
        <v>1481842800</v>
      </c>
      <c r="T2194">
        <v>1479414344</v>
      </c>
      <c r="U2194" s="11">
        <f t="shared" si="171"/>
        <v>42719.958333333328</v>
      </c>
      <c r="V2194" s="11">
        <f t="shared" si="172"/>
        <v>42691.8512037037</v>
      </c>
      <c r="W2194">
        <f t="shared" si="174"/>
        <v>2016</v>
      </c>
    </row>
    <row r="2195" spans="1:23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73"/>
        <v>4.5237333333333334</v>
      </c>
      <c r="P2195" s="6">
        <f t="shared" ref="P2195:P2258" si="175">IFERROR(E2195/L2195,0)</f>
        <v>75.647714604236342</v>
      </c>
      <c r="Q2195" t="s">
        <v>8333</v>
      </c>
      <c r="R2195" t="s">
        <v>8350</v>
      </c>
      <c r="S2195">
        <v>1479704340</v>
      </c>
      <c r="T2195">
        <v>1477043072</v>
      </c>
      <c r="U2195" s="11">
        <f t="shared" si="171"/>
        <v>42695.207638888889</v>
      </c>
      <c r="V2195" s="11">
        <f t="shared" si="172"/>
        <v>42664.405925925923</v>
      </c>
      <c r="W2195">
        <f t="shared" si="174"/>
        <v>2016</v>
      </c>
    </row>
    <row r="2196" spans="1:23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73"/>
        <v>5.3737000000000004</v>
      </c>
      <c r="P2196" s="6">
        <f t="shared" si="175"/>
        <v>61.203872437357631</v>
      </c>
      <c r="Q2196" t="s">
        <v>8333</v>
      </c>
      <c r="R2196" t="s">
        <v>8350</v>
      </c>
      <c r="S2196">
        <v>1459012290</v>
      </c>
      <c r="T2196">
        <v>1456423890</v>
      </c>
      <c r="U2196" s="11">
        <f t="shared" si="171"/>
        <v>42455.716319444444</v>
      </c>
      <c r="V2196" s="11">
        <f t="shared" si="172"/>
        <v>42425.757986111115</v>
      </c>
      <c r="W2196">
        <f t="shared" si="174"/>
        <v>2016</v>
      </c>
    </row>
    <row r="2197" spans="1:23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73"/>
        <v>1.2032608695652174</v>
      </c>
      <c r="P2197" s="6">
        <f t="shared" si="175"/>
        <v>48.130434782608695</v>
      </c>
      <c r="Q2197" t="s">
        <v>8333</v>
      </c>
      <c r="R2197" t="s">
        <v>8350</v>
      </c>
      <c r="S2197">
        <v>1439317900</v>
      </c>
      <c r="T2197">
        <v>1436725900</v>
      </c>
      <c r="U2197" s="11">
        <f t="shared" si="171"/>
        <v>42227.771990740745</v>
      </c>
      <c r="V2197" s="11">
        <f t="shared" si="172"/>
        <v>42197.771990740745</v>
      </c>
      <c r="W2197">
        <f t="shared" si="174"/>
        <v>2015</v>
      </c>
    </row>
    <row r="2198" spans="1:23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73"/>
        <v>1.1383571428571428</v>
      </c>
      <c r="P2198" s="6">
        <f t="shared" si="175"/>
        <v>68.106837606837601</v>
      </c>
      <c r="Q2198" t="s">
        <v>8333</v>
      </c>
      <c r="R2198" t="s">
        <v>8350</v>
      </c>
      <c r="S2198">
        <v>1480662000</v>
      </c>
      <c r="T2198">
        <v>1478000502</v>
      </c>
      <c r="U2198" s="11">
        <f t="shared" si="171"/>
        <v>42706.291666666672</v>
      </c>
      <c r="V2198" s="11">
        <f t="shared" si="172"/>
        <v>42675.487291666665</v>
      </c>
      <c r="W2198">
        <f t="shared" si="174"/>
        <v>2016</v>
      </c>
    </row>
    <row r="2199" spans="1:23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73"/>
        <v>9.5103109999999997</v>
      </c>
      <c r="P2199" s="6">
        <f t="shared" si="175"/>
        <v>65.891300230946882</v>
      </c>
      <c r="Q2199" t="s">
        <v>8333</v>
      </c>
      <c r="R2199" t="s">
        <v>8350</v>
      </c>
      <c r="S2199">
        <v>1425132059</v>
      </c>
      <c r="T2199">
        <v>1422540059</v>
      </c>
      <c r="U2199" s="11">
        <f t="shared" si="171"/>
        <v>42063.584016203706</v>
      </c>
      <c r="V2199" s="11">
        <f t="shared" si="172"/>
        <v>42033.584016203706</v>
      </c>
      <c r="W2199">
        <f t="shared" si="174"/>
        <v>2015</v>
      </c>
    </row>
    <row r="2200" spans="1:23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73"/>
        <v>1.3289249999999999</v>
      </c>
      <c r="P2200" s="6">
        <f t="shared" si="175"/>
        <v>81.654377880184327</v>
      </c>
      <c r="Q2200" t="s">
        <v>8333</v>
      </c>
      <c r="R2200" t="s">
        <v>8350</v>
      </c>
      <c r="S2200">
        <v>1447507200</v>
      </c>
      <c r="T2200">
        <v>1444911600</v>
      </c>
      <c r="U2200" s="11">
        <f t="shared" si="171"/>
        <v>42322.555555555555</v>
      </c>
      <c r="V2200" s="11">
        <f t="shared" si="172"/>
        <v>42292.513888888891</v>
      </c>
      <c r="W2200">
        <f t="shared" si="174"/>
        <v>2015</v>
      </c>
    </row>
    <row r="2201" spans="1:23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73"/>
        <v>1.4697777777777778</v>
      </c>
      <c r="P2201" s="6">
        <f t="shared" si="175"/>
        <v>52.701195219123505</v>
      </c>
      <c r="Q2201" t="s">
        <v>8333</v>
      </c>
      <c r="R2201" t="s">
        <v>8350</v>
      </c>
      <c r="S2201">
        <v>1444903198</v>
      </c>
      <c r="T2201">
        <v>1442311198</v>
      </c>
      <c r="U2201" s="11">
        <f t="shared" si="171"/>
        <v>42292.416643518518</v>
      </c>
      <c r="V2201" s="11">
        <f t="shared" si="172"/>
        <v>42262.416643518518</v>
      </c>
      <c r="W2201">
        <f t="shared" si="174"/>
        <v>2015</v>
      </c>
    </row>
    <row r="2202" spans="1:23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73"/>
        <v>5.4215</v>
      </c>
      <c r="P2202" s="6">
        <f t="shared" si="175"/>
        <v>41.228136882129277</v>
      </c>
      <c r="Q2202" t="s">
        <v>8333</v>
      </c>
      <c r="R2202" t="s">
        <v>8350</v>
      </c>
      <c r="S2202">
        <v>1436151600</v>
      </c>
      <c r="T2202">
        <v>1433775668</v>
      </c>
      <c r="U2202" s="11">
        <f t="shared" si="171"/>
        <v>42191.125</v>
      </c>
      <c r="V2202" s="11">
        <f t="shared" si="172"/>
        <v>42163.625787037032</v>
      </c>
      <c r="W2202">
        <f t="shared" si="174"/>
        <v>2015</v>
      </c>
    </row>
    <row r="2203" spans="1:23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73"/>
        <v>3.8271818181818182</v>
      </c>
      <c r="P2203" s="6">
        <f t="shared" si="175"/>
        <v>15.035357142857142</v>
      </c>
      <c r="Q2203" t="s">
        <v>8325</v>
      </c>
      <c r="R2203" t="s">
        <v>8330</v>
      </c>
      <c r="S2203">
        <v>1358367565</v>
      </c>
      <c r="T2203">
        <v>1357157965</v>
      </c>
      <c r="U2203" s="11">
        <f t="shared" si="171"/>
        <v>41290.846817129634</v>
      </c>
      <c r="V2203" s="11">
        <f t="shared" si="172"/>
        <v>41276.846817129634</v>
      </c>
      <c r="W2203">
        <f t="shared" si="174"/>
        <v>2013</v>
      </c>
    </row>
    <row r="2204" spans="1:23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73"/>
        <v>7.0418124999999998</v>
      </c>
      <c r="P2204" s="6">
        <f t="shared" si="175"/>
        <v>39.066920943134534</v>
      </c>
      <c r="Q2204" t="s">
        <v>8325</v>
      </c>
      <c r="R2204" t="s">
        <v>8330</v>
      </c>
      <c r="S2204">
        <v>1351801368</v>
      </c>
      <c r="T2204">
        <v>1349209368</v>
      </c>
      <c r="U2204" s="11">
        <f t="shared" si="171"/>
        <v>41214.849166666667</v>
      </c>
      <c r="V2204" s="11">
        <f t="shared" si="172"/>
        <v>41184.849166666667</v>
      </c>
      <c r="W2204">
        <f t="shared" si="174"/>
        <v>2012</v>
      </c>
    </row>
    <row r="2205" spans="1:23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73"/>
        <v>1.0954999999999999</v>
      </c>
      <c r="P2205" s="6">
        <f t="shared" si="175"/>
        <v>43.82</v>
      </c>
      <c r="Q2205" t="s">
        <v>8325</v>
      </c>
      <c r="R2205" t="s">
        <v>8330</v>
      </c>
      <c r="S2205">
        <v>1443127082</v>
      </c>
      <c r="T2205">
        <v>1440535082</v>
      </c>
      <c r="U2205" s="11">
        <f t="shared" si="171"/>
        <v>42271.85974537037</v>
      </c>
      <c r="V2205" s="11">
        <f t="shared" si="172"/>
        <v>42241.85974537037</v>
      </c>
      <c r="W2205">
        <f t="shared" si="174"/>
        <v>2015</v>
      </c>
    </row>
    <row r="2206" spans="1:23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73"/>
        <v>1.3286666666666667</v>
      </c>
      <c r="P2206" s="6">
        <f t="shared" si="175"/>
        <v>27.301369863013697</v>
      </c>
      <c r="Q2206" t="s">
        <v>8325</v>
      </c>
      <c r="R2206" t="s">
        <v>8330</v>
      </c>
      <c r="S2206">
        <v>1362814119</v>
      </c>
      <c r="T2206">
        <v>1360222119</v>
      </c>
      <c r="U2206" s="11">
        <f t="shared" si="171"/>
        <v>41342.311562499999</v>
      </c>
      <c r="V2206" s="11">
        <f t="shared" si="172"/>
        <v>41312.311562499999</v>
      </c>
      <c r="W2206">
        <f t="shared" si="174"/>
        <v>2013</v>
      </c>
    </row>
    <row r="2207" spans="1:23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73"/>
        <v>1.52</v>
      </c>
      <c r="P2207" s="6">
        <f t="shared" si="175"/>
        <v>42.222222222222221</v>
      </c>
      <c r="Q2207" t="s">
        <v>8325</v>
      </c>
      <c r="R2207" t="s">
        <v>8330</v>
      </c>
      <c r="S2207">
        <v>1338579789</v>
      </c>
      <c r="T2207">
        <v>1335987789</v>
      </c>
      <c r="U2207" s="11">
        <f t="shared" si="171"/>
        <v>41061.82163194444</v>
      </c>
      <c r="V2207" s="11">
        <f t="shared" si="172"/>
        <v>41031.82163194444</v>
      </c>
      <c r="W2207">
        <f t="shared" si="174"/>
        <v>2012</v>
      </c>
    </row>
    <row r="2208" spans="1:23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73"/>
        <v>1.0272727272727273</v>
      </c>
      <c r="P2208" s="6">
        <f t="shared" si="175"/>
        <v>33.235294117647058</v>
      </c>
      <c r="Q2208" t="s">
        <v>8325</v>
      </c>
      <c r="R2208" t="s">
        <v>8330</v>
      </c>
      <c r="S2208">
        <v>1334556624</v>
      </c>
      <c r="T2208">
        <v>1333001424</v>
      </c>
      <c r="U2208" s="11">
        <f t="shared" si="171"/>
        <v>41015.257222222222</v>
      </c>
      <c r="V2208" s="11">
        <f t="shared" si="172"/>
        <v>40997.257222222222</v>
      </c>
      <c r="W2208">
        <f t="shared" si="174"/>
        <v>2012</v>
      </c>
    </row>
    <row r="2209" spans="1:23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73"/>
        <v>1</v>
      </c>
      <c r="P2209" s="6">
        <f t="shared" si="175"/>
        <v>285.71428571428572</v>
      </c>
      <c r="Q2209" t="s">
        <v>8325</v>
      </c>
      <c r="R2209" t="s">
        <v>8330</v>
      </c>
      <c r="S2209">
        <v>1384580373</v>
      </c>
      <c r="T2209">
        <v>1381984773</v>
      </c>
      <c r="U2209" s="11">
        <f t="shared" si="171"/>
        <v>41594.235798611109</v>
      </c>
      <c r="V2209" s="11">
        <f t="shared" si="172"/>
        <v>41564.194131944445</v>
      </c>
      <c r="W2209">
        <f t="shared" si="174"/>
        <v>2013</v>
      </c>
    </row>
    <row r="2210" spans="1:23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73"/>
        <v>1.016</v>
      </c>
      <c r="P2210" s="6">
        <f t="shared" si="175"/>
        <v>42.333333333333336</v>
      </c>
      <c r="Q2210" t="s">
        <v>8325</v>
      </c>
      <c r="R2210" t="s">
        <v>8330</v>
      </c>
      <c r="S2210">
        <v>1333771200</v>
      </c>
      <c r="T2210">
        <v>1328649026</v>
      </c>
      <c r="U2210" s="11">
        <f t="shared" si="171"/>
        <v>41006.166666666664</v>
      </c>
      <c r="V2210" s="11">
        <f t="shared" si="172"/>
        <v>40946.882245370369</v>
      </c>
      <c r="W2210">
        <f t="shared" si="174"/>
        <v>2012</v>
      </c>
    </row>
    <row r="2211" spans="1:23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73"/>
        <v>1.508</v>
      </c>
      <c r="P2211" s="6">
        <f t="shared" si="175"/>
        <v>50.266666666666666</v>
      </c>
      <c r="Q2211" t="s">
        <v>8325</v>
      </c>
      <c r="R2211" t="s">
        <v>8330</v>
      </c>
      <c r="S2211">
        <v>1397516400</v>
      </c>
      <c r="T2211">
        <v>1396524644</v>
      </c>
      <c r="U2211" s="11">
        <f t="shared" si="171"/>
        <v>41743.958333333336</v>
      </c>
      <c r="V2211" s="11">
        <f t="shared" si="172"/>
        <v>41732.479675925926</v>
      </c>
      <c r="W2211">
        <f t="shared" si="174"/>
        <v>2014</v>
      </c>
    </row>
    <row r="2212" spans="1:23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73"/>
        <v>1.11425</v>
      </c>
      <c r="P2212" s="6">
        <f t="shared" si="175"/>
        <v>61.902777777777779</v>
      </c>
      <c r="Q2212" t="s">
        <v>8325</v>
      </c>
      <c r="R2212" t="s">
        <v>8330</v>
      </c>
      <c r="S2212">
        <v>1334424960</v>
      </c>
      <c r="T2212">
        <v>1329442510</v>
      </c>
      <c r="U2212" s="11">
        <f t="shared" si="171"/>
        <v>41013.73333333333</v>
      </c>
      <c r="V2212" s="11">
        <f t="shared" si="172"/>
        <v>40956.066087962965</v>
      </c>
      <c r="W2212">
        <f t="shared" si="174"/>
        <v>2012</v>
      </c>
    </row>
    <row r="2213" spans="1:23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73"/>
        <v>1.956</v>
      </c>
      <c r="P2213" s="6">
        <f t="shared" si="175"/>
        <v>40.75</v>
      </c>
      <c r="Q2213" t="s">
        <v>8325</v>
      </c>
      <c r="R2213" t="s">
        <v>8330</v>
      </c>
      <c r="S2213">
        <v>1397113140</v>
      </c>
      <c r="T2213">
        <v>1395168625</v>
      </c>
      <c r="U2213" s="11">
        <f t="shared" si="171"/>
        <v>41739.290972222225</v>
      </c>
      <c r="V2213" s="11">
        <f t="shared" si="172"/>
        <v>41716.785011574073</v>
      </c>
      <c r="W2213">
        <f t="shared" si="174"/>
        <v>2014</v>
      </c>
    </row>
    <row r="2214" spans="1:23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73"/>
        <v>1.1438333333333333</v>
      </c>
      <c r="P2214" s="6">
        <f t="shared" si="175"/>
        <v>55.796747967479675</v>
      </c>
      <c r="Q2214" t="s">
        <v>8325</v>
      </c>
      <c r="R2214" t="s">
        <v>8330</v>
      </c>
      <c r="S2214">
        <v>1383526800</v>
      </c>
      <c r="T2214">
        <v>1380650177</v>
      </c>
      <c r="U2214" s="11">
        <f t="shared" si="171"/>
        <v>41582.041666666664</v>
      </c>
      <c r="V2214" s="11">
        <f t="shared" si="172"/>
        <v>41548.747418981482</v>
      </c>
      <c r="W2214">
        <f t="shared" si="174"/>
        <v>2013</v>
      </c>
    </row>
    <row r="2215" spans="1:23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73"/>
        <v>2</v>
      </c>
      <c r="P2215" s="6">
        <f t="shared" si="175"/>
        <v>10</v>
      </c>
      <c r="Q2215" t="s">
        <v>8325</v>
      </c>
      <c r="R2215" t="s">
        <v>8330</v>
      </c>
      <c r="S2215">
        <v>1431719379</v>
      </c>
      <c r="T2215">
        <v>1429127379</v>
      </c>
      <c r="U2215" s="11">
        <f t="shared" si="171"/>
        <v>42139.826145833329</v>
      </c>
      <c r="V2215" s="11">
        <f t="shared" si="172"/>
        <v>42109.826145833329</v>
      </c>
      <c r="W2215">
        <f t="shared" si="174"/>
        <v>2015</v>
      </c>
    </row>
    <row r="2216" spans="1:23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73"/>
        <v>2.9250166666666666</v>
      </c>
      <c r="P2216" s="6">
        <f t="shared" si="175"/>
        <v>73.125416666666666</v>
      </c>
      <c r="Q2216" t="s">
        <v>8325</v>
      </c>
      <c r="R2216" t="s">
        <v>8330</v>
      </c>
      <c r="S2216">
        <v>1391713248</v>
      </c>
      <c r="T2216">
        <v>1389121248</v>
      </c>
      <c r="U2216" s="11">
        <f t="shared" si="171"/>
        <v>41676.792222222226</v>
      </c>
      <c r="V2216" s="11">
        <f t="shared" si="172"/>
        <v>41646.792222222226</v>
      </c>
      <c r="W2216">
        <f t="shared" si="174"/>
        <v>2014</v>
      </c>
    </row>
    <row r="2217" spans="1:23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73"/>
        <v>1.5636363636363637</v>
      </c>
      <c r="P2217" s="6">
        <f t="shared" si="175"/>
        <v>26.060606060606062</v>
      </c>
      <c r="Q2217" t="s">
        <v>8325</v>
      </c>
      <c r="R2217" t="s">
        <v>8330</v>
      </c>
      <c r="S2217">
        <v>1331621940</v>
      </c>
      <c r="T2217">
        <v>1329671572</v>
      </c>
      <c r="U2217" s="11">
        <f t="shared" si="171"/>
        <v>40981.290972222225</v>
      </c>
      <c r="V2217" s="11">
        <f t="shared" si="172"/>
        <v>40958.717268518521</v>
      </c>
      <c r="W2217">
        <f t="shared" si="174"/>
        <v>2012</v>
      </c>
    </row>
    <row r="2218" spans="1:23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73"/>
        <v>1.0566666666666666</v>
      </c>
      <c r="P2218" s="6">
        <f t="shared" si="175"/>
        <v>22.642857142857142</v>
      </c>
      <c r="Q2218" t="s">
        <v>8325</v>
      </c>
      <c r="R2218" t="s">
        <v>8330</v>
      </c>
      <c r="S2218">
        <v>1437674545</v>
      </c>
      <c r="T2218">
        <v>1436464945</v>
      </c>
      <c r="U2218" s="11">
        <f t="shared" si="171"/>
        <v>42208.751678240747</v>
      </c>
      <c r="V2218" s="11">
        <f t="shared" si="172"/>
        <v>42194.751678240747</v>
      </c>
      <c r="W2218">
        <f t="shared" si="174"/>
        <v>2015</v>
      </c>
    </row>
    <row r="2219" spans="1:23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73"/>
        <v>1.0119047619047619</v>
      </c>
      <c r="P2219" s="6">
        <f t="shared" si="175"/>
        <v>47.222222222222221</v>
      </c>
      <c r="Q2219" t="s">
        <v>8325</v>
      </c>
      <c r="R2219" t="s">
        <v>8330</v>
      </c>
      <c r="S2219">
        <v>1446451200</v>
      </c>
      <c r="T2219">
        <v>1445539113</v>
      </c>
      <c r="U2219" s="11">
        <f t="shared" si="171"/>
        <v>42310.333333333328</v>
      </c>
      <c r="V2219" s="11">
        <f t="shared" si="172"/>
        <v>42299.776770833334</v>
      </c>
      <c r="W2219">
        <f t="shared" si="174"/>
        <v>2015</v>
      </c>
    </row>
    <row r="2220" spans="1:23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73"/>
        <v>1.2283299999999999</v>
      </c>
      <c r="P2220" s="6">
        <f t="shared" si="175"/>
        <v>32.324473684210524</v>
      </c>
      <c r="Q2220" t="s">
        <v>8325</v>
      </c>
      <c r="R2220" t="s">
        <v>8330</v>
      </c>
      <c r="S2220">
        <v>1346198400</v>
      </c>
      <c r="T2220">
        <v>1344281383</v>
      </c>
      <c r="U2220" s="11">
        <f t="shared" si="171"/>
        <v>41150</v>
      </c>
      <c r="V2220" s="11">
        <f t="shared" si="172"/>
        <v>41127.812303240738</v>
      </c>
      <c r="W2220">
        <f t="shared" si="174"/>
        <v>2012</v>
      </c>
    </row>
    <row r="2221" spans="1:23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73"/>
        <v>1.0149999999999999</v>
      </c>
      <c r="P2221" s="6">
        <f t="shared" si="175"/>
        <v>53.421052631578945</v>
      </c>
      <c r="Q2221" t="s">
        <v>8325</v>
      </c>
      <c r="R2221" t="s">
        <v>8330</v>
      </c>
      <c r="S2221">
        <v>1440004512</v>
      </c>
      <c r="T2221">
        <v>1437412512</v>
      </c>
      <c r="U2221" s="11">
        <f t="shared" si="171"/>
        <v>42235.718888888892</v>
      </c>
      <c r="V2221" s="11">
        <f t="shared" si="172"/>
        <v>42205.718888888892</v>
      </c>
      <c r="W2221">
        <f t="shared" si="174"/>
        <v>2015</v>
      </c>
    </row>
    <row r="2222" spans="1:23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73"/>
        <v>1.0114285714285713</v>
      </c>
      <c r="P2222" s="6">
        <f t="shared" si="175"/>
        <v>51.304347826086953</v>
      </c>
      <c r="Q2222" t="s">
        <v>8325</v>
      </c>
      <c r="R2222" t="s">
        <v>8330</v>
      </c>
      <c r="S2222">
        <v>1374888436</v>
      </c>
      <c r="T2222">
        <v>1372296436</v>
      </c>
      <c r="U2222" s="11">
        <f t="shared" si="171"/>
        <v>41482.060601851852</v>
      </c>
      <c r="V2222" s="11">
        <f t="shared" si="172"/>
        <v>41452.060601851852</v>
      </c>
      <c r="W2222">
        <f t="shared" si="174"/>
        <v>2013</v>
      </c>
    </row>
    <row r="2223" spans="1:23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73"/>
        <v>1.0811999999999999</v>
      </c>
      <c r="P2223" s="6">
        <f t="shared" si="175"/>
        <v>37.197247706422019</v>
      </c>
      <c r="Q2223" t="s">
        <v>8333</v>
      </c>
      <c r="R2223" t="s">
        <v>8350</v>
      </c>
      <c r="S2223">
        <v>1461369600</v>
      </c>
      <c r="T2223">
        <v>1458748809</v>
      </c>
      <c r="U2223" s="11">
        <f t="shared" si="171"/>
        <v>42483</v>
      </c>
      <c r="V2223" s="11">
        <f t="shared" si="172"/>
        <v>42452.666770833333</v>
      </c>
      <c r="W2223">
        <f t="shared" si="174"/>
        <v>2016</v>
      </c>
    </row>
    <row r="2224" spans="1:23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73"/>
        <v>1.6259999999999999</v>
      </c>
      <c r="P2224" s="6">
        <f t="shared" si="175"/>
        <v>27.1</v>
      </c>
      <c r="Q2224" t="s">
        <v>8333</v>
      </c>
      <c r="R2224" t="s">
        <v>8350</v>
      </c>
      <c r="S2224">
        <v>1327776847</v>
      </c>
      <c r="T2224">
        <v>1325184847</v>
      </c>
      <c r="U2224" s="11">
        <f t="shared" si="171"/>
        <v>40936.787581018521</v>
      </c>
      <c r="V2224" s="11">
        <f t="shared" si="172"/>
        <v>40906.787581018521</v>
      </c>
      <c r="W2224">
        <f t="shared" si="174"/>
        <v>2011</v>
      </c>
    </row>
    <row r="2225" spans="1:23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73"/>
        <v>1.0580000000000001</v>
      </c>
      <c r="P2225" s="6">
        <f t="shared" si="175"/>
        <v>206.31</v>
      </c>
      <c r="Q2225" t="s">
        <v>8333</v>
      </c>
      <c r="R2225" t="s">
        <v>8350</v>
      </c>
      <c r="S2225">
        <v>1435418568</v>
      </c>
      <c r="T2225">
        <v>1432826568</v>
      </c>
      <c r="U2225" s="11">
        <f t="shared" si="171"/>
        <v>42182.640833333338</v>
      </c>
      <c r="V2225" s="11">
        <f t="shared" si="172"/>
        <v>42152.640833333338</v>
      </c>
      <c r="W2225">
        <f t="shared" si="174"/>
        <v>2015</v>
      </c>
    </row>
    <row r="2226" spans="1:23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73"/>
        <v>2.4315000000000002</v>
      </c>
      <c r="P2226" s="6">
        <f t="shared" si="175"/>
        <v>82.145270270270274</v>
      </c>
      <c r="Q2226" t="s">
        <v>8333</v>
      </c>
      <c r="R2226" t="s">
        <v>8350</v>
      </c>
      <c r="S2226">
        <v>1477767600</v>
      </c>
      <c r="T2226">
        <v>1475337675</v>
      </c>
      <c r="U2226" s="11">
        <f t="shared" si="171"/>
        <v>42672.791666666672</v>
      </c>
      <c r="V2226" s="11">
        <f t="shared" si="172"/>
        <v>42644.667534722219</v>
      </c>
      <c r="W2226">
        <f t="shared" si="174"/>
        <v>2016</v>
      </c>
    </row>
    <row r="2227" spans="1:23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73"/>
        <v>9.4483338095238096</v>
      </c>
      <c r="P2227" s="6">
        <f t="shared" si="175"/>
        <v>164.79651993355483</v>
      </c>
      <c r="Q2227" t="s">
        <v>8333</v>
      </c>
      <c r="R2227" t="s">
        <v>8350</v>
      </c>
      <c r="S2227">
        <v>1411326015</v>
      </c>
      <c r="T2227">
        <v>1408734015</v>
      </c>
      <c r="U2227" s="11">
        <f t="shared" si="171"/>
        <v>41903.79184027778</v>
      </c>
      <c r="V2227" s="11">
        <f t="shared" si="172"/>
        <v>41873.79184027778</v>
      </c>
      <c r="W2227">
        <f t="shared" si="174"/>
        <v>2014</v>
      </c>
    </row>
    <row r="2228" spans="1:23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73"/>
        <v>1.0846283333333333</v>
      </c>
      <c r="P2228" s="6">
        <f t="shared" si="175"/>
        <v>60.820280373831778</v>
      </c>
      <c r="Q2228" t="s">
        <v>8333</v>
      </c>
      <c r="R2228" t="s">
        <v>8350</v>
      </c>
      <c r="S2228">
        <v>1455253140</v>
      </c>
      <c r="T2228">
        <v>1452625822</v>
      </c>
      <c r="U2228" s="11">
        <f t="shared" si="171"/>
        <v>42412.207638888889</v>
      </c>
      <c r="V2228" s="11">
        <f t="shared" si="172"/>
        <v>42381.79886574074</v>
      </c>
      <c r="W2228">
        <f t="shared" si="174"/>
        <v>2016</v>
      </c>
    </row>
    <row r="2229" spans="1:23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73"/>
        <v>1.5737692307692308</v>
      </c>
      <c r="P2229" s="6">
        <f t="shared" si="175"/>
        <v>67.970099667774093</v>
      </c>
      <c r="Q2229" t="s">
        <v>8333</v>
      </c>
      <c r="R2229" t="s">
        <v>8350</v>
      </c>
      <c r="S2229">
        <v>1384374155</v>
      </c>
      <c r="T2229">
        <v>1381778555</v>
      </c>
      <c r="U2229" s="11">
        <f t="shared" si="171"/>
        <v>41591.849016203705</v>
      </c>
      <c r="V2229" s="11">
        <f t="shared" si="172"/>
        <v>41561.807349537034</v>
      </c>
      <c r="W2229">
        <f t="shared" si="174"/>
        <v>2013</v>
      </c>
    </row>
    <row r="2230" spans="1:23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73"/>
        <v>11.744899999999999</v>
      </c>
      <c r="P2230" s="6">
        <f t="shared" si="175"/>
        <v>81.561805555555551</v>
      </c>
      <c r="Q2230" t="s">
        <v>8333</v>
      </c>
      <c r="R2230" t="s">
        <v>8350</v>
      </c>
      <c r="S2230">
        <v>1439707236</v>
      </c>
      <c r="T2230">
        <v>1437115236</v>
      </c>
      <c r="U2230" s="11">
        <f t="shared" si="171"/>
        <v>42232.278194444443</v>
      </c>
      <c r="V2230" s="11">
        <f t="shared" si="172"/>
        <v>42202.278194444443</v>
      </c>
      <c r="W2230">
        <f t="shared" si="174"/>
        <v>2015</v>
      </c>
    </row>
    <row r="2231" spans="1:23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73"/>
        <v>1.7104755366949576</v>
      </c>
      <c r="P2231" s="6">
        <f t="shared" si="175"/>
        <v>25.42547309833024</v>
      </c>
      <c r="Q2231" t="s">
        <v>8333</v>
      </c>
      <c r="R2231" t="s">
        <v>8350</v>
      </c>
      <c r="S2231">
        <v>1378180800</v>
      </c>
      <c r="T2231">
        <v>1375113391</v>
      </c>
      <c r="U2231" s="11">
        <f t="shared" si="171"/>
        <v>41520.166666666664</v>
      </c>
      <c r="V2231" s="11">
        <f t="shared" si="172"/>
        <v>41484.664247685185</v>
      </c>
      <c r="W2231">
        <f t="shared" si="174"/>
        <v>2013</v>
      </c>
    </row>
    <row r="2232" spans="1:23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73"/>
        <v>1.2595294117647058</v>
      </c>
      <c r="P2232" s="6">
        <f t="shared" si="175"/>
        <v>21.497991967871485</v>
      </c>
      <c r="Q2232" t="s">
        <v>8333</v>
      </c>
      <c r="R2232" t="s">
        <v>8350</v>
      </c>
      <c r="S2232">
        <v>1398460127</v>
      </c>
      <c r="T2232">
        <v>1395868127</v>
      </c>
      <c r="U2232" s="11">
        <f t="shared" si="171"/>
        <v>41754.881099537037</v>
      </c>
      <c r="V2232" s="11">
        <f t="shared" si="172"/>
        <v>41724.881099537037</v>
      </c>
      <c r="W2232">
        <f t="shared" si="174"/>
        <v>2014</v>
      </c>
    </row>
    <row r="2233" spans="1:23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73"/>
        <v>12.121296000000001</v>
      </c>
      <c r="P2233" s="6">
        <f t="shared" si="175"/>
        <v>27.226630727762803</v>
      </c>
      <c r="Q2233" t="s">
        <v>8333</v>
      </c>
      <c r="R2233" t="s">
        <v>8350</v>
      </c>
      <c r="S2233">
        <v>1372136400</v>
      </c>
      <c r="T2233">
        <v>1369864301</v>
      </c>
      <c r="U2233" s="11">
        <f t="shared" si="171"/>
        <v>41450.208333333336</v>
      </c>
      <c r="V2233" s="11">
        <f t="shared" si="172"/>
        <v>41423.910891203705</v>
      </c>
      <c r="W2233">
        <f t="shared" si="174"/>
        <v>2013</v>
      </c>
    </row>
    <row r="2234" spans="1:23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73"/>
        <v>4.9580000000000002</v>
      </c>
      <c r="P2234" s="6">
        <f t="shared" si="175"/>
        <v>25.091093117408906</v>
      </c>
      <c r="Q2234" t="s">
        <v>8333</v>
      </c>
      <c r="R2234" t="s">
        <v>8350</v>
      </c>
      <c r="S2234">
        <v>1405738800</v>
      </c>
      <c r="T2234">
        <v>1402945408</v>
      </c>
      <c r="U2234" s="11">
        <f t="shared" si="171"/>
        <v>41839.125</v>
      </c>
      <c r="V2234" s="11">
        <f t="shared" si="172"/>
        <v>41806.794074074074</v>
      </c>
      <c r="W2234">
        <f t="shared" si="174"/>
        <v>2014</v>
      </c>
    </row>
    <row r="2235" spans="1:23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73"/>
        <v>3.3203999999999998</v>
      </c>
      <c r="P2235" s="6">
        <f t="shared" si="175"/>
        <v>21.230179028132991</v>
      </c>
      <c r="Q2235" t="s">
        <v>8333</v>
      </c>
      <c r="R2235" t="s">
        <v>8350</v>
      </c>
      <c r="S2235">
        <v>1450051200</v>
      </c>
      <c r="T2235">
        <v>1448269539</v>
      </c>
      <c r="U2235" s="11">
        <f t="shared" si="171"/>
        <v>42352</v>
      </c>
      <c r="V2235" s="11">
        <f t="shared" si="172"/>
        <v>42331.378923611104</v>
      </c>
      <c r="W2235">
        <f t="shared" si="174"/>
        <v>2015</v>
      </c>
    </row>
    <row r="2236" spans="1:23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73"/>
        <v>11.65</v>
      </c>
      <c r="P2236" s="6">
        <f t="shared" si="175"/>
        <v>41.607142857142854</v>
      </c>
      <c r="Q2236" t="s">
        <v>8333</v>
      </c>
      <c r="R2236" t="s">
        <v>8350</v>
      </c>
      <c r="S2236">
        <v>1483645647</v>
      </c>
      <c r="T2236">
        <v>1481053647</v>
      </c>
      <c r="U2236" s="11">
        <f t="shared" si="171"/>
        <v>42740.824618055558</v>
      </c>
      <c r="V2236" s="11">
        <f t="shared" si="172"/>
        <v>42710.824618055558</v>
      </c>
      <c r="W2236">
        <f t="shared" si="174"/>
        <v>2016</v>
      </c>
    </row>
    <row r="2237" spans="1:23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73"/>
        <v>1.5331538461538461</v>
      </c>
      <c r="P2237" s="6">
        <f t="shared" si="175"/>
        <v>135.58503401360545</v>
      </c>
      <c r="Q2237" t="s">
        <v>8333</v>
      </c>
      <c r="R2237" t="s">
        <v>8350</v>
      </c>
      <c r="S2237">
        <v>1427585511</v>
      </c>
      <c r="T2237">
        <v>1424997111</v>
      </c>
      <c r="U2237" s="11">
        <f t="shared" si="171"/>
        <v>42091.980451388896</v>
      </c>
      <c r="V2237" s="11">
        <f t="shared" si="172"/>
        <v>42062.022118055553</v>
      </c>
      <c r="W2237">
        <f t="shared" si="174"/>
        <v>2015</v>
      </c>
    </row>
    <row r="2238" spans="1:23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73"/>
        <v>5.3710714285714287</v>
      </c>
      <c r="P2238" s="6">
        <f t="shared" si="175"/>
        <v>22.116176470588236</v>
      </c>
      <c r="Q2238" t="s">
        <v>8333</v>
      </c>
      <c r="R2238" t="s">
        <v>8350</v>
      </c>
      <c r="S2238">
        <v>1454338123</v>
      </c>
      <c r="T2238">
        <v>1451746123</v>
      </c>
      <c r="U2238" s="11">
        <f t="shared" si="171"/>
        <v>42401.617164351846</v>
      </c>
      <c r="V2238" s="11">
        <f t="shared" si="172"/>
        <v>42371.617164351846</v>
      </c>
      <c r="W2238">
        <f t="shared" si="174"/>
        <v>2016</v>
      </c>
    </row>
    <row r="2239" spans="1:23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73"/>
        <v>3.5292777777777777</v>
      </c>
      <c r="P2239" s="6">
        <f t="shared" si="175"/>
        <v>64.625635808748726</v>
      </c>
      <c r="Q2239" t="s">
        <v>8333</v>
      </c>
      <c r="R2239" t="s">
        <v>8350</v>
      </c>
      <c r="S2239">
        <v>1415779140</v>
      </c>
      <c r="T2239">
        <v>1412294683</v>
      </c>
      <c r="U2239" s="11">
        <f t="shared" si="171"/>
        <v>41955.332638888889</v>
      </c>
      <c r="V2239" s="11">
        <f t="shared" si="172"/>
        <v>41915.003275462965</v>
      </c>
      <c r="W2239">
        <f t="shared" si="174"/>
        <v>2014</v>
      </c>
    </row>
    <row r="2240" spans="1:23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73"/>
        <v>1.3740000000000001</v>
      </c>
      <c r="P2240" s="6">
        <f t="shared" si="175"/>
        <v>69.569620253164558</v>
      </c>
      <c r="Q2240" t="s">
        <v>8333</v>
      </c>
      <c r="R2240" t="s">
        <v>8350</v>
      </c>
      <c r="S2240">
        <v>1489157716</v>
      </c>
      <c r="T2240">
        <v>1486565716</v>
      </c>
      <c r="U2240" s="11">
        <f t="shared" si="171"/>
        <v>42804.621712962966</v>
      </c>
      <c r="V2240" s="11">
        <f t="shared" si="172"/>
        <v>42774.621712962966</v>
      </c>
      <c r="W2240">
        <f t="shared" si="174"/>
        <v>2017</v>
      </c>
    </row>
    <row r="2241" spans="1:23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73"/>
        <v>1.2802667999999999</v>
      </c>
      <c r="P2241" s="6">
        <f t="shared" si="175"/>
        <v>75.133028169014082</v>
      </c>
      <c r="Q2241" t="s">
        <v>8333</v>
      </c>
      <c r="R2241" t="s">
        <v>8350</v>
      </c>
      <c r="S2241">
        <v>1385870520</v>
      </c>
      <c r="T2241">
        <v>1382742014</v>
      </c>
      <c r="U2241" s="11">
        <f t="shared" si="171"/>
        <v>41609.168055555558</v>
      </c>
      <c r="V2241" s="11">
        <f t="shared" si="172"/>
        <v>41572.958495370374</v>
      </c>
      <c r="W2241">
        <f t="shared" si="174"/>
        <v>2013</v>
      </c>
    </row>
    <row r="2242" spans="1:23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73"/>
        <v>2.7067999999999999</v>
      </c>
      <c r="P2242" s="6">
        <f t="shared" si="175"/>
        <v>140.97916666666666</v>
      </c>
      <c r="Q2242" t="s">
        <v>8333</v>
      </c>
      <c r="R2242" t="s">
        <v>8350</v>
      </c>
      <c r="S2242">
        <v>1461354544</v>
      </c>
      <c r="T2242">
        <v>1458762544</v>
      </c>
      <c r="U2242" s="11">
        <f t="shared" ref="U2242:U2305" si="176">(((S2242/60)/60)/24)+DATE(1970,1,1)</f>
        <v>42482.825740740736</v>
      </c>
      <c r="V2242" s="11">
        <f t="shared" ref="V2242:V2305" si="177">(((T2242/60)/60)/24)+DATE(1970,1,1)</f>
        <v>42452.825740740736</v>
      </c>
      <c r="W2242">
        <f t="shared" si="174"/>
        <v>2016</v>
      </c>
    </row>
    <row r="2243" spans="1:23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78">E2243/D2243</f>
        <v>8.0640000000000001</v>
      </c>
      <c r="P2243" s="6">
        <f t="shared" si="175"/>
        <v>49.472392638036808</v>
      </c>
      <c r="Q2243" t="s">
        <v>8333</v>
      </c>
      <c r="R2243" t="s">
        <v>8350</v>
      </c>
      <c r="S2243">
        <v>1488484300</v>
      </c>
      <c r="T2243">
        <v>1485892300</v>
      </c>
      <c r="U2243" s="11">
        <f t="shared" si="176"/>
        <v>42796.827546296292</v>
      </c>
      <c r="V2243" s="11">
        <f t="shared" si="177"/>
        <v>42766.827546296292</v>
      </c>
      <c r="W2243">
        <f t="shared" ref="W2243:W2306" si="179">YEAR(V2243)</f>
        <v>2017</v>
      </c>
    </row>
    <row r="2244" spans="1:23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78"/>
        <v>13.600976000000001</v>
      </c>
      <c r="P2244" s="6">
        <f t="shared" si="175"/>
        <v>53.865251485148519</v>
      </c>
      <c r="Q2244" t="s">
        <v>8333</v>
      </c>
      <c r="R2244" t="s">
        <v>8350</v>
      </c>
      <c r="S2244">
        <v>1385521320</v>
      </c>
      <c r="T2244">
        <v>1382449733</v>
      </c>
      <c r="U2244" s="11">
        <f t="shared" si="176"/>
        <v>41605.126388888886</v>
      </c>
      <c r="V2244" s="11">
        <f t="shared" si="177"/>
        <v>41569.575613425928</v>
      </c>
      <c r="W2244">
        <f t="shared" si="179"/>
        <v>2013</v>
      </c>
    </row>
    <row r="2245" spans="1:23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78"/>
        <v>9302.5</v>
      </c>
      <c r="P2245" s="6">
        <f t="shared" si="175"/>
        <v>4.5712530712530715</v>
      </c>
      <c r="Q2245" t="s">
        <v>8333</v>
      </c>
      <c r="R2245" t="s">
        <v>8350</v>
      </c>
      <c r="S2245">
        <v>1489374000</v>
      </c>
      <c r="T2245">
        <v>1488823290</v>
      </c>
      <c r="U2245" s="11">
        <f t="shared" si="176"/>
        <v>42807.125</v>
      </c>
      <c r="V2245" s="11">
        <f t="shared" si="177"/>
        <v>42800.751041666663</v>
      </c>
      <c r="W2245">
        <f t="shared" si="179"/>
        <v>2017</v>
      </c>
    </row>
    <row r="2246" spans="1:23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78"/>
        <v>3.7702</v>
      </c>
      <c r="P2246" s="6">
        <f t="shared" si="175"/>
        <v>65.00344827586207</v>
      </c>
      <c r="Q2246" t="s">
        <v>8333</v>
      </c>
      <c r="R2246" t="s">
        <v>8350</v>
      </c>
      <c r="S2246">
        <v>1476649800</v>
      </c>
      <c r="T2246">
        <v>1475609946</v>
      </c>
      <c r="U2246" s="11">
        <f t="shared" si="176"/>
        <v>42659.854166666672</v>
      </c>
      <c r="V2246" s="11">
        <f t="shared" si="177"/>
        <v>42647.818819444445</v>
      </c>
      <c r="W2246">
        <f t="shared" si="179"/>
        <v>2016</v>
      </c>
    </row>
    <row r="2247" spans="1:23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78"/>
        <v>26.47025</v>
      </c>
      <c r="P2247" s="6">
        <f t="shared" si="175"/>
        <v>53.475252525252522</v>
      </c>
      <c r="Q2247" t="s">
        <v>8333</v>
      </c>
      <c r="R2247" t="s">
        <v>8350</v>
      </c>
      <c r="S2247">
        <v>1393005600</v>
      </c>
      <c r="T2247">
        <v>1390323617</v>
      </c>
      <c r="U2247" s="11">
        <f t="shared" si="176"/>
        <v>41691.75</v>
      </c>
      <c r="V2247" s="11">
        <f t="shared" si="177"/>
        <v>41660.708530092597</v>
      </c>
      <c r="W2247">
        <f t="shared" si="179"/>
        <v>2014</v>
      </c>
    </row>
    <row r="2248" spans="1:23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78"/>
        <v>1.0012000000000001</v>
      </c>
      <c r="P2248" s="6">
        <f t="shared" si="175"/>
        <v>43.912280701754383</v>
      </c>
      <c r="Q2248" t="s">
        <v>8333</v>
      </c>
      <c r="R2248" t="s">
        <v>8350</v>
      </c>
      <c r="S2248">
        <v>1441393210</v>
      </c>
      <c r="T2248">
        <v>1438801210</v>
      </c>
      <c r="U2248" s="11">
        <f t="shared" si="176"/>
        <v>42251.79178240741</v>
      </c>
      <c r="V2248" s="11">
        <f t="shared" si="177"/>
        <v>42221.79178240741</v>
      </c>
      <c r="W2248">
        <f t="shared" si="179"/>
        <v>2015</v>
      </c>
    </row>
    <row r="2249" spans="1:23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78"/>
        <v>1.0445405405405406</v>
      </c>
      <c r="P2249" s="6">
        <f t="shared" si="175"/>
        <v>50.852631578947367</v>
      </c>
      <c r="Q2249" t="s">
        <v>8333</v>
      </c>
      <c r="R2249" t="s">
        <v>8350</v>
      </c>
      <c r="S2249">
        <v>1438185565</v>
      </c>
      <c r="T2249">
        <v>1436975965</v>
      </c>
      <c r="U2249" s="11">
        <f t="shared" si="176"/>
        <v>42214.666261574079</v>
      </c>
      <c r="V2249" s="11">
        <f t="shared" si="177"/>
        <v>42200.666261574079</v>
      </c>
      <c r="W2249">
        <f t="shared" si="179"/>
        <v>2015</v>
      </c>
    </row>
    <row r="2250" spans="1:23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78"/>
        <v>1.0721428571428571</v>
      </c>
      <c r="P2250" s="6">
        <f t="shared" si="175"/>
        <v>58.6328125</v>
      </c>
      <c r="Q2250" t="s">
        <v>8333</v>
      </c>
      <c r="R2250" t="s">
        <v>8350</v>
      </c>
      <c r="S2250">
        <v>1481749278</v>
      </c>
      <c r="T2250">
        <v>1479157278</v>
      </c>
      <c r="U2250" s="11">
        <f t="shared" si="176"/>
        <v>42718.875902777778</v>
      </c>
      <c r="V2250" s="11">
        <f t="shared" si="177"/>
        <v>42688.875902777778</v>
      </c>
      <c r="W2250">
        <f t="shared" si="179"/>
        <v>2016</v>
      </c>
    </row>
    <row r="2251" spans="1:23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78"/>
        <v>1.6877142857142857</v>
      </c>
      <c r="P2251" s="6">
        <f t="shared" si="175"/>
        <v>32.81666666666667</v>
      </c>
      <c r="Q2251" t="s">
        <v>8333</v>
      </c>
      <c r="R2251" t="s">
        <v>8350</v>
      </c>
      <c r="S2251">
        <v>1364917965</v>
      </c>
      <c r="T2251">
        <v>1362329565</v>
      </c>
      <c r="U2251" s="11">
        <f t="shared" si="176"/>
        <v>41366.661631944444</v>
      </c>
      <c r="V2251" s="11">
        <f t="shared" si="177"/>
        <v>41336.703298611108</v>
      </c>
      <c r="W2251">
        <f t="shared" si="179"/>
        <v>2013</v>
      </c>
    </row>
    <row r="2252" spans="1:23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78"/>
        <v>9.7511200000000002</v>
      </c>
      <c r="P2252" s="6">
        <f t="shared" si="175"/>
        <v>426.93169877408059</v>
      </c>
      <c r="Q2252" t="s">
        <v>8333</v>
      </c>
      <c r="R2252" t="s">
        <v>8350</v>
      </c>
      <c r="S2252">
        <v>1480727273</v>
      </c>
      <c r="T2252">
        <v>1478131673</v>
      </c>
      <c r="U2252" s="11">
        <f t="shared" si="176"/>
        <v>42707.0471412037</v>
      </c>
      <c r="V2252" s="11">
        <f t="shared" si="177"/>
        <v>42677.005474537036</v>
      </c>
      <c r="W2252">
        <f t="shared" si="179"/>
        <v>2016</v>
      </c>
    </row>
    <row r="2253" spans="1:23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78"/>
        <v>1.3444929411764706</v>
      </c>
      <c r="P2253" s="6">
        <f t="shared" si="175"/>
        <v>23.808729166666669</v>
      </c>
      <c r="Q2253" t="s">
        <v>8333</v>
      </c>
      <c r="R2253" t="s">
        <v>8350</v>
      </c>
      <c r="S2253">
        <v>1408177077</v>
      </c>
      <c r="T2253">
        <v>1406362677</v>
      </c>
      <c r="U2253" s="11">
        <f t="shared" si="176"/>
        <v>41867.34579861111</v>
      </c>
      <c r="V2253" s="11">
        <f t="shared" si="177"/>
        <v>41846.34579861111</v>
      </c>
      <c r="W2253">
        <f t="shared" si="179"/>
        <v>2014</v>
      </c>
    </row>
    <row r="2254" spans="1:23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78"/>
        <v>2.722777777777778</v>
      </c>
      <c r="P2254" s="6">
        <f t="shared" si="175"/>
        <v>98.413654618473899</v>
      </c>
      <c r="Q2254" t="s">
        <v>8333</v>
      </c>
      <c r="R2254" t="s">
        <v>8350</v>
      </c>
      <c r="S2254">
        <v>1470469938</v>
      </c>
      <c r="T2254">
        <v>1469173938</v>
      </c>
      <c r="U2254" s="11">
        <f t="shared" si="176"/>
        <v>42588.327986111108</v>
      </c>
      <c r="V2254" s="11">
        <f t="shared" si="177"/>
        <v>42573.327986111108</v>
      </c>
      <c r="W2254">
        <f t="shared" si="179"/>
        <v>2016</v>
      </c>
    </row>
    <row r="2255" spans="1:23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78"/>
        <v>1.1268750000000001</v>
      </c>
      <c r="P2255" s="6">
        <f t="shared" si="175"/>
        <v>107.32142857142857</v>
      </c>
      <c r="Q2255" t="s">
        <v>8333</v>
      </c>
      <c r="R2255" t="s">
        <v>8350</v>
      </c>
      <c r="S2255">
        <v>1447862947</v>
      </c>
      <c r="T2255">
        <v>1445267347</v>
      </c>
      <c r="U2255" s="11">
        <f t="shared" si="176"/>
        <v>42326.672997685186</v>
      </c>
      <c r="V2255" s="11">
        <f t="shared" si="177"/>
        <v>42296.631331018521</v>
      </c>
      <c r="W2255">
        <f t="shared" si="179"/>
        <v>2015</v>
      </c>
    </row>
    <row r="2256" spans="1:23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78"/>
        <v>4.5979999999999999</v>
      </c>
      <c r="P2256" s="6">
        <f t="shared" si="175"/>
        <v>11.67005076142132</v>
      </c>
      <c r="Q2256" t="s">
        <v>8333</v>
      </c>
      <c r="R2256" t="s">
        <v>8350</v>
      </c>
      <c r="S2256">
        <v>1485271968</v>
      </c>
      <c r="T2256">
        <v>1484667168</v>
      </c>
      <c r="U2256" s="11">
        <f t="shared" si="176"/>
        <v>42759.647777777776</v>
      </c>
      <c r="V2256" s="11">
        <f t="shared" si="177"/>
        <v>42752.647777777776</v>
      </c>
      <c r="W2256">
        <f t="shared" si="179"/>
        <v>2017</v>
      </c>
    </row>
    <row r="2257" spans="1:23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78"/>
        <v>2.8665822784810127</v>
      </c>
      <c r="P2257" s="6">
        <f t="shared" si="175"/>
        <v>41.782287822878232</v>
      </c>
      <c r="Q2257" t="s">
        <v>8333</v>
      </c>
      <c r="R2257" t="s">
        <v>8350</v>
      </c>
      <c r="S2257">
        <v>1462661451</v>
      </c>
      <c r="T2257">
        <v>1460069451</v>
      </c>
      <c r="U2257" s="11">
        <f t="shared" si="176"/>
        <v>42497.951979166668</v>
      </c>
      <c r="V2257" s="11">
        <f t="shared" si="177"/>
        <v>42467.951979166668</v>
      </c>
      <c r="W2257">
        <f t="shared" si="179"/>
        <v>2016</v>
      </c>
    </row>
    <row r="2258" spans="1:23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78"/>
        <v>2.2270833333333333</v>
      </c>
      <c r="P2258" s="6">
        <f t="shared" si="175"/>
        <v>21.38</v>
      </c>
      <c r="Q2258" t="s">
        <v>8333</v>
      </c>
      <c r="R2258" t="s">
        <v>8350</v>
      </c>
      <c r="S2258">
        <v>1479811846</v>
      </c>
      <c r="T2258">
        <v>1478602246</v>
      </c>
      <c r="U2258" s="11">
        <f t="shared" si="176"/>
        <v>42696.451921296291</v>
      </c>
      <c r="V2258" s="11">
        <f t="shared" si="177"/>
        <v>42682.451921296291</v>
      </c>
      <c r="W2258">
        <f t="shared" si="179"/>
        <v>2016</v>
      </c>
    </row>
    <row r="2259" spans="1:23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78"/>
        <v>6.3613999999999997</v>
      </c>
      <c r="P2259" s="6">
        <f t="shared" ref="P2259:P2322" si="180">IFERROR(E2259/L2259,0)</f>
        <v>94.103550295857985</v>
      </c>
      <c r="Q2259" t="s">
        <v>8333</v>
      </c>
      <c r="R2259" t="s">
        <v>8350</v>
      </c>
      <c r="S2259">
        <v>1466377200</v>
      </c>
      <c r="T2259">
        <v>1463351329</v>
      </c>
      <c r="U2259" s="11">
        <f t="shared" si="176"/>
        <v>42540.958333333328</v>
      </c>
      <c r="V2259" s="11">
        <f t="shared" si="177"/>
        <v>42505.936678240745</v>
      </c>
      <c r="W2259">
        <f t="shared" si="179"/>
        <v>2016</v>
      </c>
    </row>
    <row r="2260" spans="1:23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78"/>
        <v>1.4650000000000001</v>
      </c>
      <c r="P2260" s="6">
        <f t="shared" si="180"/>
        <v>15.721951219512196</v>
      </c>
      <c r="Q2260" t="s">
        <v>8333</v>
      </c>
      <c r="R2260" t="s">
        <v>8350</v>
      </c>
      <c r="S2260">
        <v>1434045687</v>
      </c>
      <c r="T2260">
        <v>1431453687</v>
      </c>
      <c r="U2260" s="11">
        <f t="shared" si="176"/>
        <v>42166.75100694444</v>
      </c>
      <c r="V2260" s="11">
        <f t="shared" si="177"/>
        <v>42136.75100694444</v>
      </c>
      <c r="W2260">
        <f t="shared" si="179"/>
        <v>2015</v>
      </c>
    </row>
    <row r="2261" spans="1:23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78"/>
        <v>18.670999999999999</v>
      </c>
      <c r="P2261" s="6">
        <f t="shared" si="180"/>
        <v>90.635922330097088</v>
      </c>
      <c r="Q2261" t="s">
        <v>8333</v>
      </c>
      <c r="R2261" t="s">
        <v>8350</v>
      </c>
      <c r="S2261">
        <v>1481224736</v>
      </c>
      <c r="T2261">
        <v>1480360736</v>
      </c>
      <c r="U2261" s="11">
        <f t="shared" si="176"/>
        <v>42712.804814814815</v>
      </c>
      <c r="V2261" s="11">
        <f t="shared" si="177"/>
        <v>42702.804814814815</v>
      </c>
      <c r="W2261">
        <f t="shared" si="179"/>
        <v>2016</v>
      </c>
    </row>
    <row r="2262" spans="1:23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78"/>
        <v>3.2692000000000001</v>
      </c>
      <c r="P2262" s="6">
        <f t="shared" si="180"/>
        <v>97.297619047619051</v>
      </c>
      <c r="Q2262" t="s">
        <v>8333</v>
      </c>
      <c r="R2262" t="s">
        <v>8350</v>
      </c>
      <c r="S2262">
        <v>1395876250</v>
      </c>
      <c r="T2262">
        <v>1393287850</v>
      </c>
      <c r="U2262" s="11">
        <f t="shared" si="176"/>
        <v>41724.975115740745</v>
      </c>
      <c r="V2262" s="11">
        <f t="shared" si="177"/>
        <v>41695.016782407409</v>
      </c>
      <c r="W2262">
        <f t="shared" si="179"/>
        <v>2014</v>
      </c>
    </row>
    <row r="2263" spans="1:23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78"/>
        <v>7.7949999999999999</v>
      </c>
      <c r="P2263" s="6">
        <f t="shared" si="180"/>
        <v>37.11904761904762</v>
      </c>
      <c r="Q2263" t="s">
        <v>8333</v>
      </c>
      <c r="R2263" t="s">
        <v>8350</v>
      </c>
      <c r="S2263">
        <v>1487093020</v>
      </c>
      <c r="T2263">
        <v>1485278620</v>
      </c>
      <c r="U2263" s="11">
        <f t="shared" si="176"/>
        <v>42780.724768518514</v>
      </c>
      <c r="V2263" s="11">
        <f t="shared" si="177"/>
        <v>42759.724768518514</v>
      </c>
      <c r="W2263">
        <f t="shared" si="179"/>
        <v>2017</v>
      </c>
    </row>
    <row r="2264" spans="1:23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78"/>
        <v>1.5415151515151515</v>
      </c>
      <c r="P2264" s="6">
        <f t="shared" si="180"/>
        <v>28.104972375690608</v>
      </c>
      <c r="Q2264" t="s">
        <v>8333</v>
      </c>
      <c r="R2264" t="s">
        <v>8350</v>
      </c>
      <c r="S2264">
        <v>1416268800</v>
      </c>
      <c r="T2264">
        <v>1413295358</v>
      </c>
      <c r="U2264" s="11">
        <f t="shared" si="176"/>
        <v>41961</v>
      </c>
      <c r="V2264" s="11">
        <f t="shared" si="177"/>
        <v>41926.585162037038</v>
      </c>
      <c r="W2264">
        <f t="shared" si="179"/>
        <v>2014</v>
      </c>
    </row>
    <row r="2265" spans="1:23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78"/>
        <v>1.1554666666666666</v>
      </c>
      <c r="P2265" s="6">
        <f t="shared" si="180"/>
        <v>144.43333333333334</v>
      </c>
      <c r="Q2265" t="s">
        <v>8333</v>
      </c>
      <c r="R2265" t="s">
        <v>8350</v>
      </c>
      <c r="S2265">
        <v>1422734313</v>
      </c>
      <c r="T2265">
        <v>1420919913</v>
      </c>
      <c r="U2265" s="11">
        <f t="shared" si="176"/>
        <v>42035.832326388889</v>
      </c>
      <c r="V2265" s="11">
        <f t="shared" si="177"/>
        <v>42014.832326388889</v>
      </c>
      <c r="W2265">
        <f t="shared" si="179"/>
        <v>2015</v>
      </c>
    </row>
    <row r="2266" spans="1:23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78"/>
        <v>1.8003333333333333</v>
      </c>
      <c r="P2266" s="6">
        <f t="shared" si="180"/>
        <v>24.274157303370785</v>
      </c>
      <c r="Q2266" t="s">
        <v>8333</v>
      </c>
      <c r="R2266" t="s">
        <v>8350</v>
      </c>
      <c r="S2266">
        <v>1463972400</v>
      </c>
      <c r="T2266">
        <v>1462543114</v>
      </c>
      <c r="U2266" s="11">
        <f t="shared" si="176"/>
        <v>42513.125</v>
      </c>
      <c r="V2266" s="11">
        <f t="shared" si="177"/>
        <v>42496.582337962958</v>
      </c>
      <c r="W2266">
        <f t="shared" si="179"/>
        <v>2016</v>
      </c>
    </row>
    <row r="2267" spans="1:23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78"/>
        <v>2.9849999999999999</v>
      </c>
      <c r="P2267" s="6">
        <f t="shared" si="180"/>
        <v>35.117647058823529</v>
      </c>
      <c r="Q2267" t="s">
        <v>8333</v>
      </c>
      <c r="R2267" t="s">
        <v>8350</v>
      </c>
      <c r="S2267">
        <v>1479846507</v>
      </c>
      <c r="T2267">
        <v>1479241707</v>
      </c>
      <c r="U2267" s="11">
        <f t="shared" si="176"/>
        <v>42696.853090277778</v>
      </c>
      <c r="V2267" s="11">
        <f t="shared" si="177"/>
        <v>42689.853090277778</v>
      </c>
      <c r="W2267">
        <f t="shared" si="179"/>
        <v>2016</v>
      </c>
    </row>
    <row r="2268" spans="1:23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78"/>
        <v>3.2026666666666666</v>
      </c>
      <c r="P2268" s="6">
        <f t="shared" si="180"/>
        <v>24.762886597938145</v>
      </c>
      <c r="Q2268" t="s">
        <v>8333</v>
      </c>
      <c r="R2268" t="s">
        <v>8350</v>
      </c>
      <c r="S2268">
        <v>1461722400</v>
      </c>
      <c r="T2268">
        <v>1460235592</v>
      </c>
      <c r="U2268" s="11">
        <f t="shared" si="176"/>
        <v>42487.083333333328</v>
      </c>
      <c r="V2268" s="11">
        <f t="shared" si="177"/>
        <v>42469.874907407408</v>
      </c>
      <c r="W2268">
        <f t="shared" si="179"/>
        <v>2016</v>
      </c>
    </row>
    <row r="2269" spans="1:23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78"/>
        <v>3.80525</v>
      </c>
      <c r="P2269" s="6">
        <f t="shared" si="180"/>
        <v>188.37871287128712</v>
      </c>
      <c r="Q2269" t="s">
        <v>8333</v>
      </c>
      <c r="R2269" t="s">
        <v>8350</v>
      </c>
      <c r="S2269">
        <v>1419123600</v>
      </c>
      <c r="T2269">
        <v>1416945297</v>
      </c>
      <c r="U2269" s="11">
        <f t="shared" si="176"/>
        <v>41994.041666666672</v>
      </c>
      <c r="V2269" s="11">
        <f t="shared" si="177"/>
        <v>41968.829826388886</v>
      </c>
      <c r="W2269">
        <f t="shared" si="179"/>
        <v>2014</v>
      </c>
    </row>
    <row r="2270" spans="1:23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78"/>
        <v>1.026</v>
      </c>
      <c r="P2270" s="6">
        <f t="shared" si="180"/>
        <v>148.08247422680412</v>
      </c>
      <c r="Q2270" t="s">
        <v>8333</v>
      </c>
      <c r="R2270" t="s">
        <v>8350</v>
      </c>
      <c r="S2270">
        <v>1489283915</v>
      </c>
      <c r="T2270">
        <v>1486691915</v>
      </c>
      <c r="U2270" s="11">
        <f t="shared" si="176"/>
        <v>42806.082349537035</v>
      </c>
      <c r="V2270" s="11">
        <f t="shared" si="177"/>
        <v>42776.082349537035</v>
      </c>
      <c r="W2270">
        <f t="shared" si="179"/>
        <v>2017</v>
      </c>
    </row>
    <row r="2271" spans="1:23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78"/>
        <v>18.016400000000001</v>
      </c>
      <c r="P2271" s="6">
        <f t="shared" si="180"/>
        <v>49.934589800443462</v>
      </c>
      <c r="Q2271" t="s">
        <v>8333</v>
      </c>
      <c r="R2271" t="s">
        <v>8350</v>
      </c>
      <c r="S2271">
        <v>1488862800</v>
      </c>
      <c r="T2271">
        <v>1486745663</v>
      </c>
      <c r="U2271" s="11">
        <f t="shared" si="176"/>
        <v>42801.208333333328</v>
      </c>
      <c r="V2271" s="11">
        <f t="shared" si="177"/>
        <v>42776.704432870371</v>
      </c>
      <c r="W2271">
        <f t="shared" si="179"/>
        <v>2017</v>
      </c>
    </row>
    <row r="2272" spans="1:23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78"/>
        <v>7.2024800000000004</v>
      </c>
      <c r="P2272" s="6">
        <f t="shared" si="180"/>
        <v>107.82155688622754</v>
      </c>
      <c r="Q2272" t="s">
        <v>8333</v>
      </c>
      <c r="R2272" t="s">
        <v>8350</v>
      </c>
      <c r="S2272">
        <v>1484085540</v>
      </c>
      <c r="T2272">
        <v>1482353513</v>
      </c>
      <c r="U2272" s="11">
        <f t="shared" si="176"/>
        <v>42745.915972222225</v>
      </c>
      <c r="V2272" s="11">
        <f t="shared" si="177"/>
        <v>42725.869363425925</v>
      </c>
      <c r="W2272">
        <f t="shared" si="179"/>
        <v>2016</v>
      </c>
    </row>
    <row r="2273" spans="1:23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78"/>
        <v>2.8309000000000002</v>
      </c>
      <c r="P2273" s="6">
        <f t="shared" si="180"/>
        <v>42.63403614457831</v>
      </c>
      <c r="Q2273" t="s">
        <v>8333</v>
      </c>
      <c r="R2273" t="s">
        <v>8350</v>
      </c>
      <c r="S2273">
        <v>1481328004</v>
      </c>
      <c r="T2273">
        <v>1478736004</v>
      </c>
      <c r="U2273" s="11">
        <f t="shared" si="176"/>
        <v>42714.000046296293</v>
      </c>
      <c r="V2273" s="11">
        <f t="shared" si="177"/>
        <v>42684.000046296293</v>
      </c>
      <c r="W2273">
        <f t="shared" si="179"/>
        <v>2016</v>
      </c>
    </row>
    <row r="2274" spans="1:23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78"/>
        <v>13.566000000000001</v>
      </c>
      <c r="P2274" s="6">
        <f t="shared" si="180"/>
        <v>14.370762711864407</v>
      </c>
      <c r="Q2274" t="s">
        <v>8333</v>
      </c>
      <c r="R2274" t="s">
        <v>8350</v>
      </c>
      <c r="S2274">
        <v>1449506836</v>
      </c>
      <c r="T2274">
        <v>1446914836</v>
      </c>
      <c r="U2274" s="11">
        <f t="shared" si="176"/>
        <v>42345.699490740735</v>
      </c>
      <c r="V2274" s="11">
        <f t="shared" si="177"/>
        <v>42315.699490740735</v>
      </c>
      <c r="W2274">
        <f t="shared" si="179"/>
        <v>2015</v>
      </c>
    </row>
    <row r="2275" spans="1:23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78"/>
        <v>2.2035999999999998</v>
      </c>
      <c r="P2275" s="6">
        <f t="shared" si="180"/>
        <v>37.476190476190474</v>
      </c>
      <c r="Q2275" t="s">
        <v>8333</v>
      </c>
      <c r="R2275" t="s">
        <v>8350</v>
      </c>
      <c r="S2275">
        <v>1489320642</v>
      </c>
      <c r="T2275">
        <v>1487164242</v>
      </c>
      <c r="U2275" s="11">
        <f t="shared" si="176"/>
        <v>42806.507430555561</v>
      </c>
      <c r="V2275" s="11">
        <f t="shared" si="177"/>
        <v>42781.549097222218</v>
      </c>
      <c r="W2275">
        <f t="shared" si="179"/>
        <v>2017</v>
      </c>
    </row>
    <row r="2276" spans="1:23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78"/>
        <v>1.196</v>
      </c>
      <c r="P2276" s="6">
        <f t="shared" si="180"/>
        <v>30.202020202020201</v>
      </c>
      <c r="Q2276" t="s">
        <v>8333</v>
      </c>
      <c r="R2276" t="s">
        <v>8350</v>
      </c>
      <c r="S2276">
        <v>1393156857</v>
      </c>
      <c r="T2276">
        <v>1390564857</v>
      </c>
      <c r="U2276" s="11">
        <f t="shared" si="176"/>
        <v>41693.500659722224</v>
      </c>
      <c r="V2276" s="11">
        <f t="shared" si="177"/>
        <v>41663.500659722224</v>
      </c>
      <c r="W2276">
        <f t="shared" si="179"/>
        <v>2014</v>
      </c>
    </row>
    <row r="2277" spans="1:23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78"/>
        <v>4.0776923076923079</v>
      </c>
      <c r="P2277" s="6">
        <f t="shared" si="180"/>
        <v>33.550632911392405</v>
      </c>
      <c r="Q2277" t="s">
        <v>8333</v>
      </c>
      <c r="R2277" t="s">
        <v>8350</v>
      </c>
      <c r="S2277">
        <v>1419259679</v>
      </c>
      <c r="T2277">
        <v>1416667679</v>
      </c>
      <c r="U2277" s="11">
        <f t="shared" si="176"/>
        <v>41995.616655092599</v>
      </c>
      <c r="V2277" s="11">
        <f t="shared" si="177"/>
        <v>41965.616655092599</v>
      </c>
      <c r="W2277">
        <f t="shared" si="179"/>
        <v>2014</v>
      </c>
    </row>
    <row r="2278" spans="1:23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78"/>
        <v>1.0581826105905425</v>
      </c>
      <c r="P2278" s="6">
        <f t="shared" si="180"/>
        <v>64.74666666666667</v>
      </c>
      <c r="Q2278" t="s">
        <v>8333</v>
      </c>
      <c r="R2278" t="s">
        <v>8350</v>
      </c>
      <c r="S2278">
        <v>1388936289</v>
      </c>
      <c r="T2278">
        <v>1386344289</v>
      </c>
      <c r="U2278" s="11">
        <f t="shared" si="176"/>
        <v>41644.651493055557</v>
      </c>
      <c r="V2278" s="11">
        <f t="shared" si="177"/>
        <v>41614.651493055557</v>
      </c>
      <c r="W2278">
        <f t="shared" si="179"/>
        <v>2013</v>
      </c>
    </row>
    <row r="2279" spans="1:23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78"/>
        <v>1.4108235294117648</v>
      </c>
      <c r="P2279" s="6">
        <f t="shared" si="180"/>
        <v>57.932367149758456</v>
      </c>
      <c r="Q2279" t="s">
        <v>8333</v>
      </c>
      <c r="R2279" t="s">
        <v>8350</v>
      </c>
      <c r="S2279">
        <v>1330359423</v>
      </c>
      <c r="T2279">
        <v>1327767423</v>
      </c>
      <c r="U2279" s="11">
        <f t="shared" si="176"/>
        <v>40966.678506944445</v>
      </c>
      <c r="V2279" s="11">
        <f t="shared" si="177"/>
        <v>40936.678506944445</v>
      </c>
      <c r="W2279">
        <f t="shared" si="179"/>
        <v>2012</v>
      </c>
    </row>
    <row r="2280" spans="1:23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78"/>
        <v>2.7069999999999999</v>
      </c>
      <c r="P2280" s="6">
        <f t="shared" si="180"/>
        <v>53.078431372549019</v>
      </c>
      <c r="Q2280" t="s">
        <v>8333</v>
      </c>
      <c r="R2280" t="s">
        <v>8350</v>
      </c>
      <c r="S2280">
        <v>1451861940</v>
      </c>
      <c r="T2280">
        <v>1448902867</v>
      </c>
      <c r="U2280" s="11">
        <f t="shared" si="176"/>
        <v>42372.957638888889</v>
      </c>
      <c r="V2280" s="11">
        <f t="shared" si="177"/>
        <v>42338.709108796291</v>
      </c>
      <c r="W2280">
        <f t="shared" si="179"/>
        <v>2015</v>
      </c>
    </row>
    <row r="2281" spans="1:23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78"/>
        <v>1.538</v>
      </c>
      <c r="P2281" s="6">
        <f t="shared" si="180"/>
        <v>48.0625</v>
      </c>
      <c r="Q2281" t="s">
        <v>8333</v>
      </c>
      <c r="R2281" t="s">
        <v>8350</v>
      </c>
      <c r="S2281">
        <v>1423022400</v>
      </c>
      <c r="T2281">
        <v>1421436099</v>
      </c>
      <c r="U2281" s="11">
        <f t="shared" si="176"/>
        <v>42039.166666666672</v>
      </c>
      <c r="V2281" s="11">
        <f t="shared" si="177"/>
        <v>42020.806701388887</v>
      </c>
      <c r="W2281">
        <f t="shared" si="179"/>
        <v>2015</v>
      </c>
    </row>
    <row r="2282" spans="1:23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78"/>
        <v>4.0357653061224488</v>
      </c>
      <c r="P2282" s="6">
        <f t="shared" si="180"/>
        <v>82.396874999999994</v>
      </c>
      <c r="Q2282" t="s">
        <v>8333</v>
      </c>
      <c r="R2282" t="s">
        <v>8350</v>
      </c>
      <c r="S2282">
        <v>1442501991</v>
      </c>
      <c r="T2282">
        <v>1439909991</v>
      </c>
      <c r="U2282" s="11">
        <f t="shared" si="176"/>
        <v>42264.624895833331</v>
      </c>
      <c r="V2282" s="11">
        <f t="shared" si="177"/>
        <v>42234.624895833331</v>
      </c>
      <c r="W2282">
        <f t="shared" si="179"/>
        <v>2015</v>
      </c>
    </row>
    <row r="2283" spans="1:23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78"/>
        <v>1.85</v>
      </c>
      <c r="P2283" s="6">
        <f t="shared" si="180"/>
        <v>50.454545454545453</v>
      </c>
      <c r="Q2283" t="s">
        <v>8325</v>
      </c>
      <c r="R2283" t="s">
        <v>8326</v>
      </c>
      <c r="S2283">
        <v>1311576600</v>
      </c>
      <c r="T2283">
        <v>1306219897</v>
      </c>
      <c r="U2283" s="11">
        <f t="shared" si="176"/>
        <v>40749.284722222219</v>
      </c>
      <c r="V2283" s="11">
        <f t="shared" si="177"/>
        <v>40687.285844907405</v>
      </c>
      <c r="W2283">
        <f t="shared" si="179"/>
        <v>2011</v>
      </c>
    </row>
    <row r="2284" spans="1:23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78"/>
        <v>1.8533333333333333</v>
      </c>
      <c r="P2284" s="6">
        <f t="shared" si="180"/>
        <v>115.83333333333333</v>
      </c>
      <c r="Q2284" t="s">
        <v>8325</v>
      </c>
      <c r="R2284" t="s">
        <v>8326</v>
      </c>
      <c r="S2284">
        <v>1452744686</v>
      </c>
      <c r="T2284">
        <v>1447560686</v>
      </c>
      <c r="U2284" s="11">
        <f t="shared" si="176"/>
        <v>42383.17460648148</v>
      </c>
      <c r="V2284" s="11">
        <f t="shared" si="177"/>
        <v>42323.17460648148</v>
      </c>
      <c r="W2284">
        <f t="shared" si="179"/>
        <v>2015</v>
      </c>
    </row>
    <row r="2285" spans="1:23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78"/>
        <v>1.0085533333333332</v>
      </c>
      <c r="P2285" s="6">
        <f t="shared" si="180"/>
        <v>63.03458333333333</v>
      </c>
      <c r="Q2285" t="s">
        <v>8325</v>
      </c>
      <c r="R2285" t="s">
        <v>8326</v>
      </c>
      <c r="S2285">
        <v>1336528804</v>
      </c>
      <c r="T2285">
        <v>1331348404</v>
      </c>
      <c r="U2285" s="11">
        <f t="shared" si="176"/>
        <v>41038.083379629628</v>
      </c>
      <c r="V2285" s="11">
        <f t="shared" si="177"/>
        <v>40978.125046296293</v>
      </c>
      <c r="W2285">
        <f t="shared" si="179"/>
        <v>2012</v>
      </c>
    </row>
    <row r="2286" spans="1:23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78"/>
        <v>1.0622116666666668</v>
      </c>
      <c r="P2286" s="6">
        <f t="shared" si="180"/>
        <v>108.02152542372882</v>
      </c>
      <c r="Q2286" t="s">
        <v>8325</v>
      </c>
      <c r="R2286" t="s">
        <v>8326</v>
      </c>
      <c r="S2286">
        <v>1299902400</v>
      </c>
      <c r="T2286">
        <v>1297451245</v>
      </c>
      <c r="U2286" s="11">
        <f t="shared" si="176"/>
        <v>40614.166666666664</v>
      </c>
      <c r="V2286" s="11">
        <f t="shared" si="177"/>
        <v>40585.796817129631</v>
      </c>
      <c r="W2286">
        <f t="shared" si="179"/>
        <v>2011</v>
      </c>
    </row>
    <row r="2287" spans="1:23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78"/>
        <v>1.2136666666666667</v>
      </c>
      <c r="P2287" s="6">
        <f t="shared" si="180"/>
        <v>46.088607594936711</v>
      </c>
      <c r="Q2287" t="s">
        <v>8325</v>
      </c>
      <c r="R2287" t="s">
        <v>8326</v>
      </c>
      <c r="S2287">
        <v>1340944043</v>
      </c>
      <c r="T2287">
        <v>1338352043</v>
      </c>
      <c r="U2287" s="11">
        <f t="shared" si="176"/>
        <v>41089.185682870368</v>
      </c>
      <c r="V2287" s="11">
        <f t="shared" si="177"/>
        <v>41059.185682870368</v>
      </c>
      <c r="W2287">
        <f t="shared" si="179"/>
        <v>2012</v>
      </c>
    </row>
    <row r="2288" spans="1:23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78"/>
        <v>1.0006666666666666</v>
      </c>
      <c r="P2288" s="6">
        <f t="shared" si="180"/>
        <v>107.21428571428571</v>
      </c>
      <c r="Q2288" t="s">
        <v>8325</v>
      </c>
      <c r="R2288" t="s">
        <v>8326</v>
      </c>
      <c r="S2288">
        <v>1378439940</v>
      </c>
      <c r="T2288">
        <v>1376003254</v>
      </c>
      <c r="U2288" s="11">
        <f t="shared" si="176"/>
        <v>41523.165972222225</v>
      </c>
      <c r="V2288" s="11">
        <f t="shared" si="177"/>
        <v>41494.963587962964</v>
      </c>
      <c r="W2288">
        <f t="shared" si="179"/>
        <v>2013</v>
      </c>
    </row>
    <row r="2289" spans="1:23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78"/>
        <v>1.1997755555555556</v>
      </c>
      <c r="P2289" s="6">
        <f t="shared" si="180"/>
        <v>50.9338679245283</v>
      </c>
      <c r="Q2289" t="s">
        <v>8325</v>
      </c>
      <c r="R2289" t="s">
        <v>8326</v>
      </c>
      <c r="S2289">
        <v>1403539260</v>
      </c>
      <c r="T2289">
        <v>1401724860</v>
      </c>
      <c r="U2289" s="11">
        <f t="shared" si="176"/>
        <v>41813.667361111111</v>
      </c>
      <c r="V2289" s="11">
        <f t="shared" si="177"/>
        <v>41792.667361111111</v>
      </c>
      <c r="W2289">
        <f t="shared" si="179"/>
        <v>2014</v>
      </c>
    </row>
    <row r="2290" spans="1:23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78"/>
        <v>1.0009999999999999</v>
      </c>
      <c r="P2290" s="6">
        <f t="shared" si="180"/>
        <v>40.04</v>
      </c>
      <c r="Q2290" t="s">
        <v>8325</v>
      </c>
      <c r="R2290" t="s">
        <v>8326</v>
      </c>
      <c r="S2290">
        <v>1340733600</v>
      </c>
      <c r="T2290">
        <v>1339098689</v>
      </c>
      <c r="U2290" s="11">
        <f t="shared" si="176"/>
        <v>41086.75</v>
      </c>
      <c r="V2290" s="11">
        <f t="shared" si="177"/>
        <v>41067.827418981484</v>
      </c>
      <c r="W2290">
        <f t="shared" si="179"/>
        <v>2012</v>
      </c>
    </row>
    <row r="2291" spans="1:23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78"/>
        <v>1.0740000000000001</v>
      </c>
      <c r="P2291" s="6">
        <f t="shared" si="180"/>
        <v>64.44</v>
      </c>
      <c r="Q2291" t="s">
        <v>8325</v>
      </c>
      <c r="R2291" t="s">
        <v>8326</v>
      </c>
      <c r="S2291">
        <v>1386372120</v>
      </c>
      <c r="T2291">
        <v>1382659060</v>
      </c>
      <c r="U2291" s="11">
        <f t="shared" si="176"/>
        <v>41614.973611111112</v>
      </c>
      <c r="V2291" s="11">
        <f t="shared" si="177"/>
        <v>41571.998379629629</v>
      </c>
      <c r="W2291">
        <f t="shared" si="179"/>
        <v>2013</v>
      </c>
    </row>
    <row r="2292" spans="1:23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78"/>
        <v>1.0406666666666666</v>
      </c>
      <c r="P2292" s="6">
        <f t="shared" si="180"/>
        <v>53.827586206896555</v>
      </c>
      <c r="Q2292" t="s">
        <v>8325</v>
      </c>
      <c r="R2292" t="s">
        <v>8326</v>
      </c>
      <c r="S2292">
        <v>1259686800</v>
      </c>
      <c r="T2292">
        <v>1252908330</v>
      </c>
      <c r="U2292" s="11">
        <f t="shared" si="176"/>
        <v>40148.708333333336</v>
      </c>
      <c r="V2292" s="11">
        <f t="shared" si="177"/>
        <v>40070.253819444442</v>
      </c>
      <c r="W2292">
        <f t="shared" si="179"/>
        <v>2009</v>
      </c>
    </row>
    <row r="2293" spans="1:23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78"/>
        <v>1.728</v>
      </c>
      <c r="P2293" s="6">
        <f t="shared" si="180"/>
        <v>100.46511627906976</v>
      </c>
      <c r="Q2293" t="s">
        <v>8325</v>
      </c>
      <c r="R2293" t="s">
        <v>8326</v>
      </c>
      <c r="S2293">
        <v>1335153600</v>
      </c>
      <c r="T2293">
        <v>1332199618</v>
      </c>
      <c r="U2293" s="11">
        <f t="shared" si="176"/>
        <v>41022.166666666664</v>
      </c>
      <c r="V2293" s="11">
        <f t="shared" si="177"/>
        <v>40987.977060185185</v>
      </c>
      <c r="W2293">
        <f t="shared" si="179"/>
        <v>2012</v>
      </c>
    </row>
    <row r="2294" spans="1:23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78"/>
        <v>1.072505</v>
      </c>
      <c r="P2294" s="6">
        <f t="shared" si="180"/>
        <v>46.630652173913049</v>
      </c>
      <c r="Q2294" t="s">
        <v>8325</v>
      </c>
      <c r="R2294" t="s">
        <v>8326</v>
      </c>
      <c r="S2294">
        <v>1334767476</v>
      </c>
      <c r="T2294">
        <v>1332175476</v>
      </c>
      <c r="U2294" s="11">
        <f t="shared" si="176"/>
        <v>41017.697638888887</v>
      </c>
      <c r="V2294" s="11">
        <f t="shared" si="177"/>
        <v>40987.697638888887</v>
      </c>
      <c r="W2294">
        <f t="shared" si="179"/>
        <v>2012</v>
      </c>
    </row>
    <row r="2295" spans="1:23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78"/>
        <v>1.0823529411764705</v>
      </c>
      <c r="P2295" s="6">
        <f t="shared" si="180"/>
        <v>34.074074074074076</v>
      </c>
      <c r="Q2295" t="s">
        <v>8325</v>
      </c>
      <c r="R2295" t="s">
        <v>8326</v>
      </c>
      <c r="S2295">
        <v>1348545540</v>
      </c>
      <c r="T2295">
        <v>1346345999</v>
      </c>
      <c r="U2295" s="11">
        <f t="shared" si="176"/>
        <v>41177.165972222225</v>
      </c>
      <c r="V2295" s="11">
        <f t="shared" si="177"/>
        <v>41151.708321759259</v>
      </c>
      <c r="W2295">
        <f t="shared" si="179"/>
        <v>2012</v>
      </c>
    </row>
    <row r="2296" spans="1:23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78"/>
        <v>1.4608079999999999</v>
      </c>
      <c r="P2296" s="6">
        <f t="shared" si="180"/>
        <v>65.214642857142863</v>
      </c>
      <c r="Q2296" t="s">
        <v>8325</v>
      </c>
      <c r="R2296" t="s">
        <v>8326</v>
      </c>
      <c r="S2296">
        <v>1358702480</v>
      </c>
      <c r="T2296">
        <v>1356110480</v>
      </c>
      <c r="U2296" s="11">
        <f t="shared" si="176"/>
        <v>41294.72314814815</v>
      </c>
      <c r="V2296" s="11">
        <f t="shared" si="177"/>
        <v>41264.72314814815</v>
      </c>
      <c r="W2296">
        <f t="shared" si="179"/>
        <v>2012</v>
      </c>
    </row>
    <row r="2297" spans="1:23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78"/>
        <v>1.2524999999999999</v>
      </c>
      <c r="P2297" s="6">
        <f t="shared" si="180"/>
        <v>44.205882352941174</v>
      </c>
      <c r="Q2297" t="s">
        <v>8325</v>
      </c>
      <c r="R2297" t="s">
        <v>8326</v>
      </c>
      <c r="S2297">
        <v>1359240856</v>
      </c>
      <c r="T2297">
        <v>1356648856</v>
      </c>
      <c r="U2297" s="11">
        <f t="shared" si="176"/>
        <v>41300.954351851848</v>
      </c>
      <c r="V2297" s="11">
        <f t="shared" si="177"/>
        <v>41270.954351851848</v>
      </c>
      <c r="W2297">
        <f t="shared" si="179"/>
        <v>2012</v>
      </c>
    </row>
    <row r="2298" spans="1:23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78"/>
        <v>1.4907142857142857</v>
      </c>
      <c r="P2298" s="6">
        <f t="shared" si="180"/>
        <v>71.965517241379317</v>
      </c>
      <c r="Q2298" t="s">
        <v>8325</v>
      </c>
      <c r="R2298" t="s">
        <v>8326</v>
      </c>
      <c r="S2298">
        <v>1330018426</v>
      </c>
      <c r="T2298">
        <v>1326994426</v>
      </c>
      <c r="U2298" s="11">
        <f t="shared" si="176"/>
        <v>40962.731782407405</v>
      </c>
      <c r="V2298" s="11">
        <f t="shared" si="177"/>
        <v>40927.731782407405</v>
      </c>
      <c r="W2298">
        <f t="shared" si="179"/>
        <v>2012</v>
      </c>
    </row>
    <row r="2299" spans="1:23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78"/>
        <v>1.006</v>
      </c>
      <c r="P2299" s="6">
        <f t="shared" si="180"/>
        <v>52.94736842105263</v>
      </c>
      <c r="Q2299" t="s">
        <v>8325</v>
      </c>
      <c r="R2299" t="s">
        <v>8326</v>
      </c>
      <c r="S2299">
        <v>1331697540</v>
      </c>
      <c r="T2299">
        <v>1328749249</v>
      </c>
      <c r="U2299" s="11">
        <f t="shared" si="176"/>
        <v>40982.165972222225</v>
      </c>
      <c r="V2299" s="11">
        <f t="shared" si="177"/>
        <v>40948.042233796295</v>
      </c>
      <c r="W2299">
        <f t="shared" si="179"/>
        <v>2012</v>
      </c>
    </row>
    <row r="2300" spans="1:23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78"/>
        <v>1.0507333333333333</v>
      </c>
      <c r="P2300" s="6">
        <f t="shared" si="180"/>
        <v>109.45138888888889</v>
      </c>
      <c r="Q2300" t="s">
        <v>8325</v>
      </c>
      <c r="R2300" t="s">
        <v>8326</v>
      </c>
      <c r="S2300">
        <v>1395861033</v>
      </c>
      <c r="T2300">
        <v>1393272633</v>
      </c>
      <c r="U2300" s="11">
        <f t="shared" si="176"/>
        <v>41724.798993055556</v>
      </c>
      <c r="V2300" s="11">
        <f t="shared" si="177"/>
        <v>41694.84065972222</v>
      </c>
      <c r="W2300">
        <f t="shared" si="179"/>
        <v>2014</v>
      </c>
    </row>
    <row r="2301" spans="1:23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78"/>
        <v>3.5016666666666665</v>
      </c>
      <c r="P2301" s="6">
        <f t="shared" si="180"/>
        <v>75.035714285714292</v>
      </c>
      <c r="Q2301" t="s">
        <v>8325</v>
      </c>
      <c r="R2301" t="s">
        <v>8326</v>
      </c>
      <c r="S2301">
        <v>1296953209</v>
      </c>
      <c r="T2301">
        <v>1295657209</v>
      </c>
      <c r="U2301" s="11">
        <f t="shared" si="176"/>
        <v>40580.032511574071</v>
      </c>
      <c r="V2301" s="11">
        <f t="shared" si="177"/>
        <v>40565.032511574071</v>
      </c>
      <c r="W2301">
        <f t="shared" si="179"/>
        <v>2011</v>
      </c>
    </row>
    <row r="2302" spans="1:23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78"/>
        <v>1.0125</v>
      </c>
      <c r="P2302" s="6">
        <f t="shared" si="180"/>
        <v>115.71428571428571</v>
      </c>
      <c r="Q2302" t="s">
        <v>8325</v>
      </c>
      <c r="R2302" t="s">
        <v>8326</v>
      </c>
      <c r="S2302">
        <v>1340904416</v>
      </c>
      <c r="T2302">
        <v>1339694816</v>
      </c>
      <c r="U2302" s="11">
        <f t="shared" si="176"/>
        <v>41088.727037037039</v>
      </c>
      <c r="V2302" s="11">
        <f t="shared" si="177"/>
        <v>41074.727037037039</v>
      </c>
      <c r="W2302">
        <f t="shared" si="179"/>
        <v>2012</v>
      </c>
    </row>
    <row r="2303" spans="1:23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78"/>
        <v>1.336044</v>
      </c>
      <c r="P2303" s="6">
        <f t="shared" si="180"/>
        <v>31.659810426540286</v>
      </c>
      <c r="Q2303" t="s">
        <v>8325</v>
      </c>
      <c r="R2303" t="s">
        <v>8329</v>
      </c>
      <c r="S2303">
        <v>1371785496</v>
      </c>
      <c r="T2303">
        <v>1369193496</v>
      </c>
      <c r="U2303" s="11">
        <f t="shared" si="176"/>
        <v>41446.146944444445</v>
      </c>
      <c r="V2303" s="11">
        <f t="shared" si="177"/>
        <v>41416.146944444445</v>
      </c>
      <c r="W2303">
        <f t="shared" si="179"/>
        <v>2013</v>
      </c>
    </row>
    <row r="2304" spans="1:23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78"/>
        <v>1.7065217391304348</v>
      </c>
      <c r="P2304" s="6">
        <f t="shared" si="180"/>
        <v>46.176470588235297</v>
      </c>
      <c r="Q2304" t="s">
        <v>8325</v>
      </c>
      <c r="R2304" t="s">
        <v>8329</v>
      </c>
      <c r="S2304">
        <v>1388473200</v>
      </c>
      <c r="T2304">
        <v>1385585434</v>
      </c>
      <c r="U2304" s="11">
        <f t="shared" si="176"/>
        <v>41639.291666666664</v>
      </c>
      <c r="V2304" s="11">
        <f t="shared" si="177"/>
        <v>41605.868449074071</v>
      </c>
      <c r="W2304">
        <f t="shared" si="179"/>
        <v>2013</v>
      </c>
    </row>
    <row r="2305" spans="1:23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78"/>
        <v>1.0935829457364341</v>
      </c>
      <c r="P2305" s="6">
        <f t="shared" si="180"/>
        <v>68.481650485436887</v>
      </c>
      <c r="Q2305" t="s">
        <v>8325</v>
      </c>
      <c r="R2305" t="s">
        <v>8329</v>
      </c>
      <c r="S2305">
        <v>1323747596</v>
      </c>
      <c r="T2305">
        <v>1320287996</v>
      </c>
      <c r="U2305" s="11">
        <f t="shared" si="176"/>
        <v>40890.152731481481</v>
      </c>
      <c r="V2305" s="11">
        <f t="shared" si="177"/>
        <v>40850.111064814817</v>
      </c>
      <c r="W2305">
        <f t="shared" si="179"/>
        <v>2011</v>
      </c>
    </row>
    <row r="2306" spans="1:23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78"/>
        <v>1.0070033333333335</v>
      </c>
      <c r="P2306" s="6">
        <f t="shared" si="180"/>
        <v>53.469203539823013</v>
      </c>
      <c r="Q2306" t="s">
        <v>8325</v>
      </c>
      <c r="R2306" t="s">
        <v>8329</v>
      </c>
      <c r="S2306">
        <v>1293857940</v>
      </c>
      <c r="T2306">
        <v>1290281691</v>
      </c>
      <c r="U2306" s="11">
        <f t="shared" ref="U2306:U2369" si="181">(((S2306/60)/60)/24)+DATE(1970,1,1)</f>
        <v>40544.207638888889</v>
      </c>
      <c r="V2306" s="11">
        <f t="shared" ref="V2306:V2369" si="182">(((T2306/60)/60)/24)+DATE(1970,1,1)</f>
        <v>40502.815868055557</v>
      </c>
      <c r="W2306">
        <f t="shared" si="179"/>
        <v>2010</v>
      </c>
    </row>
    <row r="2307" spans="1:23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83">E2307/D2307</f>
        <v>1.0122777777777778</v>
      </c>
      <c r="P2307" s="6">
        <f t="shared" si="180"/>
        <v>109.10778443113773</v>
      </c>
      <c r="Q2307" t="s">
        <v>8325</v>
      </c>
      <c r="R2307" t="s">
        <v>8329</v>
      </c>
      <c r="S2307">
        <v>1407520800</v>
      </c>
      <c r="T2307">
        <v>1405356072</v>
      </c>
      <c r="U2307" s="11">
        <f t="shared" si="181"/>
        <v>41859.75</v>
      </c>
      <c r="V2307" s="11">
        <f t="shared" si="182"/>
        <v>41834.695277777777</v>
      </c>
      <c r="W2307">
        <f t="shared" ref="W2307:W2370" si="184">YEAR(V2307)</f>
        <v>2014</v>
      </c>
    </row>
    <row r="2308" spans="1:23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83"/>
        <v>1.0675857142857144</v>
      </c>
      <c r="P2308" s="6">
        <f t="shared" si="180"/>
        <v>51.185616438356163</v>
      </c>
      <c r="Q2308" t="s">
        <v>8325</v>
      </c>
      <c r="R2308" t="s">
        <v>8329</v>
      </c>
      <c r="S2308">
        <v>1331352129</v>
      </c>
      <c r="T2308">
        <v>1328760129</v>
      </c>
      <c r="U2308" s="11">
        <f t="shared" si="181"/>
        <v>40978.16815972222</v>
      </c>
      <c r="V2308" s="11">
        <f t="shared" si="182"/>
        <v>40948.16815972222</v>
      </c>
      <c r="W2308">
        <f t="shared" si="184"/>
        <v>2012</v>
      </c>
    </row>
    <row r="2309" spans="1:23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83"/>
        <v>1.0665777537961894</v>
      </c>
      <c r="P2309" s="6">
        <f t="shared" si="180"/>
        <v>27.936800000000002</v>
      </c>
      <c r="Q2309" t="s">
        <v>8325</v>
      </c>
      <c r="R2309" t="s">
        <v>8329</v>
      </c>
      <c r="S2309">
        <v>1336245328</v>
      </c>
      <c r="T2309">
        <v>1333653333</v>
      </c>
      <c r="U2309" s="11">
        <f t="shared" si="181"/>
        <v>41034.802407407406</v>
      </c>
      <c r="V2309" s="11">
        <f t="shared" si="182"/>
        <v>41004.802465277775</v>
      </c>
      <c r="W2309">
        <f t="shared" si="184"/>
        <v>2012</v>
      </c>
    </row>
    <row r="2310" spans="1:23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83"/>
        <v>1.0130622</v>
      </c>
      <c r="P2310" s="6">
        <f t="shared" si="180"/>
        <v>82.496921824104234</v>
      </c>
      <c r="Q2310" t="s">
        <v>8325</v>
      </c>
      <c r="R2310" t="s">
        <v>8329</v>
      </c>
      <c r="S2310">
        <v>1409274000</v>
      </c>
      <c r="T2310">
        <v>1406847996</v>
      </c>
      <c r="U2310" s="11">
        <f t="shared" si="181"/>
        <v>41880.041666666664</v>
      </c>
      <c r="V2310" s="11">
        <f t="shared" si="182"/>
        <v>41851.962916666671</v>
      </c>
      <c r="W2310">
        <f t="shared" si="184"/>
        <v>2014</v>
      </c>
    </row>
    <row r="2311" spans="1:23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83"/>
        <v>1.0667450000000001</v>
      </c>
      <c r="P2311" s="6">
        <f t="shared" si="180"/>
        <v>59.817476635514019</v>
      </c>
      <c r="Q2311" t="s">
        <v>8325</v>
      </c>
      <c r="R2311" t="s">
        <v>8329</v>
      </c>
      <c r="S2311">
        <v>1362872537</v>
      </c>
      <c r="T2311">
        <v>1359848537</v>
      </c>
      <c r="U2311" s="11">
        <f t="shared" si="181"/>
        <v>41342.987696759257</v>
      </c>
      <c r="V2311" s="11">
        <f t="shared" si="182"/>
        <v>41307.987696759257</v>
      </c>
      <c r="W2311">
        <f t="shared" si="184"/>
        <v>2013</v>
      </c>
    </row>
    <row r="2312" spans="1:23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83"/>
        <v>4.288397837837838</v>
      </c>
      <c r="P2312" s="6">
        <f t="shared" si="180"/>
        <v>64.816470588235291</v>
      </c>
      <c r="Q2312" t="s">
        <v>8325</v>
      </c>
      <c r="R2312" t="s">
        <v>8329</v>
      </c>
      <c r="S2312">
        <v>1363889015</v>
      </c>
      <c r="T2312">
        <v>1361300615</v>
      </c>
      <c r="U2312" s="11">
        <f t="shared" si="181"/>
        <v>41354.752488425926</v>
      </c>
      <c r="V2312" s="11">
        <f t="shared" si="182"/>
        <v>41324.79415509259</v>
      </c>
      <c r="W2312">
        <f t="shared" si="184"/>
        <v>2013</v>
      </c>
    </row>
    <row r="2313" spans="1:23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83"/>
        <v>1.0411111111111111</v>
      </c>
      <c r="P2313" s="6">
        <f t="shared" si="180"/>
        <v>90.09615384615384</v>
      </c>
      <c r="Q2313" t="s">
        <v>8325</v>
      </c>
      <c r="R2313" t="s">
        <v>8329</v>
      </c>
      <c r="S2313">
        <v>1399421189</v>
      </c>
      <c r="T2313">
        <v>1396829189</v>
      </c>
      <c r="U2313" s="11">
        <f t="shared" si="181"/>
        <v>41766.004502314812</v>
      </c>
      <c r="V2313" s="11">
        <f t="shared" si="182"/>
        <v>41736.004502314812</v>
      </c>
      <c r="W2313">
        <f t="shared" si="184"/>
        <v>2014</v>
      </c>
    </row>
    <row r="2314" spans="1:23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83"/>
        <v>1.0786666666666667</v>
      </c>
      <c r="P2314" s="6">
        <f t="shared" si="180"/>
        <v>40.962025316455694</v>
      </c>
      <c r="Q2314" t="s">
        <v>8325</v>
      </c>
      <c r="R2314" t="s">
        <v>8329</v>
      </c>
      <c r="S2314">
        <v>1397862000</v>
      </c>
      <c r="T2314">
        <v>1395155478</v>
      </c>
      <c r="U2314" s="11">
        <f t="shared" si="181"/>
        <v>41747.958333333336</v>
      </c>
      <c r="V2314" s="11">
        <f t="shared" si="182"/>
        <v>41716.632847222223</v>
      </c>
      <c r="W2314">
        <f t="shared" si="184"/>
        <v>2014</v>
      </c>
    </row>
    <row r="2315" spans="1:23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83"/>
        <v>1.7584040000000001</v>
      </c>
      <c r="P2315" s="6">
        <f t="shared" si="180"/>
        <v>56.000127388535034</v>
      </c>
      <c r="Q2315" t="s">
        <v>8325</v>
      </c>
      <c r="R2315" t="s">
        <v>8329</v>
      </c>
      <c r="S2315">
        <v>1336086026</v>
      </c>
      <c r="T2315">
        <v>1333494026</v>
      </c>
      <c r="U2315" s="11">
        <f t="shared" si="181"/>
        <v>41032.958634259259</v>
      </c>
      <c r="V2315" s="11">
        <f t="shared" si="182"/>
        <v>41002.958634259259</v>
      </c>
      <c r="W2315">
        <f t="shared" si="184"/>
        <v>2012</v>
      </c>
    </row>
    <row r="2316" spans="1:23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83"/>
        <v>1.5697000000000001</v>
      </c>
      <c r="P2316" s="6">
        <f t="shared" si="180"/>
        <v>37.672800000000002</v>
      </c>
      <c r="Q2316" t="s">
        <v>8325</v>
      </c>
      <c r="R2316" t="s">
        <v>8329</v>
      </c>
      <c r="S2316">
        <v>1339074857</v>
      </c>
      <c r="T2316">
        <v>1336482857</v>
      </c>
      <c r="U2316" s="11">
        <f t="shared" si="181"/>
        <v>41067.551585648151</v>
      </c>
      <c r="V2316" s="11">
        <f t="shared" si="182"/>
        <v>41037.551585648151</v>
      </c>
      <c r="W2316">
        <f t="shared" si="184"/>
        <v>2012</v>
      </c>
    </row>
    <row r="2317" spans="1:23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83"/>
        <v>1.026</v>
      </c>
      <c r="P2317" s="6">
        <f t="shared" si="180"/>
        <v>40.078125</v>
      </c>
      <c r="Q2317" t="s">
        <v>8325</v>
      </c>
      <c r="R2317" t="s">
        <v>8329</v>
      </c>
      <c r="S2317">
        <v>1336238743</v>
      </c>
      <c r="T2317">
        <v>1333646743</v>
      </c>
      <c r="U2317" s="11">
        <f t="shared" si="181"/>
        <v>41034.72619212963</v>
      </c>
      <c r="V2317" s="11">
        <f t="shared" si="182"/>
        <v>41004.72619212963</v>
      </c>
      <c r="W2317">
        <f t="shared" si="184"/>
        <v>2012</v>
      </c>
    </row>
    <row r="2318" spans="1:23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83"/>
        <v>1.0404266666666666</v>
      </c>
      <c r="P2318" s="6">
        <f t="shared" si="180"/>
        <v>78.031999999999996</v>
      </c>
      <c r="Q2318" t="s">
        <v>8325</v>
      </c>
      <c r="R2318" t="s">
        <v>8329</v>
      </c>
      <c r="S2318">
        <v>1260383040</v>
      </c>
      <c r="T2318">
        <v>1253726650</v>
      </c>
      <c r="U2318" s="11">
        <f t="shared" si="181"/>
        <v>40156.76666666667</v>
      </c>
      <c r="V2318" s="11">
        <f t="shared" si="182"/>
        <v>40079.725115740745</v>
      </c>
      <c r="W2318">
        <f t="shared" si="184"/>
        <v>2009</v>
      </c>
    </row>
    <row r="2319" spans="1:23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83"/>
        <v>1.04</v>
      </c>
      <c r="P2319" s="6">
        <f t="shared" si="180"/>
        <v>18.90909090909091</v>
      </c>
      <c r="Q2319" t="s">
        <v>8325</v>
      </c>
      <c r="R2319" t="s">
        <v>8329</v>
      </c>
      <c r="S2319">
        <v>1266210000</v>
      </c>
      <c r="T2319">
        <v>1263474049</v>
      </c>
      <c r="U2319" s="11">
        <f t="shared" si="181"/>
        <v>40224.208333333336</v>
      </c>
      <c r="V2319" s="11">
        <f t="shared" si="182"/>
        <v>40192.542233796295</v>
      </c>
      <c r="W2319">
        <f t="shared" si="184"/>
        <v>2010</v>
      </c>
    </row>
    <row r="2320" spans="1:23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83"/>
        <v>1.2105999999999999</v>
      </c>
      <c r="P2320" s="6">
        <f t="shared" si="180"/>
        <v>37.134969325153371</v>
      </c>
      <c r="Q2320" t="s">
        <v>8325</v>
      </c>
      <c r="R2320" t="s">
        <v>8329</v>
      </c>
      <c r="S2320">
        <v>1253937540</v>
      </c>
      <c r="T2320">
        <v>1251214014</v>
      </c>
      <c r="U2320" s="11">
        <f t="shared" si="181"/>
        <v>40082.165972222225</v>
      </c>
      <c r="V2320" s="11">
        <f t="shared" si="182"/>
        <v>40050.643680555557</v>
      </c>
      <c r="W2320">
        <f t="shared" si="184"/>
        <v>2009</v>
      </c>
    </row>
    <row r="2321" spans="1:23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83"/>
        <v>1.077</v>
      </c>
      <c r="P2321" s="6">
        <f t="shared" si="180"/>
        <v>41.961038961038959</v>
      </c>
      <c r="Q2321" t="s">
        <v>8325</v>
      </c>
      <c r="R2321" t="s">
        <v>8329</v>
      </c>
      <c r="S2321">
        <v>1387072685</v>
      </c>
      <c r="T2321">
        <v>1384480685</v>
      </c>
      <c r="U2321" s="11">
        <f t="shared" si="181"/>
        <v>41623.082002314812</v>
      </c>
      <c r="V2321" s="11">
        <f t="shared" si="182"/>
        <v>41593.082002314812</v>
      </c>
      <c r="W2321">
        <f t="shared" si="184"/>
        <v>2013</v>
      </c>
    </row>
    <row r="2322" spans="1:23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83"/>
        <v>1.0866</v>
      </c>
      <c r="P2322" s="6">
        <f t="shared" si="180"/>
        <v>61.044943820224717</v>
      </c>
      <c r="Q2322" t="s">
        <v>8325</v>
      </c>
      <c r="R2322" t="s">
        <v>8329</v>
      </c>
      <c r="S2322">
        <v>1396463800</v>
      </c>
      <c r="T2322">
        <v>1393443400</v>
      </c>
      <c r="U2322" s="11">
        <f t="shared" si="181"/>
        <v>41731.775462962964</v>
      </c>
      <c r="V2322" s="11">
        <f t="shared" si="182"/>
        <v>41696.817129629628</v>
      </c>
      <c r="W2322">
        <f t="shared" si="184"/>
        <v>2014</v>
      </c>
    </row>
    <row r="2323" spans="1:23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83"/>
        <v>0.39120962394619685</v>
      </c>
      <c r="P2323" s="6">
        <f t="shared" ref="P2323:P2386" si="185">IFERROR(E2323/L2323,0)</f>
        <v>64.53125</v>
      </c>
      <c r="Q2323" t="s">
        <v>8336</v>
      </c>
      <c r="R2323" t="s">
        <v>8351</v>
      </c>
      <c r="S2323">
        <v>1491282901</v>
      </c>
      <c r="T2323">
        <v>1488694501</v>
      </c>
      <c r="U2323" s="11">
        <f t="shared" si="181"/>
        <v>42829.21876157407</v>
      </c>
      <c r="V2323" s="11">
        <f t="shared" si="182"/>
        <v>42799.260428240741</v>
      </c>
      <c r="W2323">
        <f t="shared" si="184"/>
        <v>2017</v>
      </c>
    </row>
    <row r="2324" spans="1:23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83"/>
        <v>3.1481481481481478E-2</v>
      </c>
      <c r="P2324" s="6">
        <f t="shared" si="185"/>
        <v>21.25</v>
      </c>
      <c r="Q2324" t="s">
        <v>8336</v>
      </c>
      <c r="R2324" t="s">
        <v>8351</v>
      </c>
      <c r="S2324">
        <v>1491769769</v>
      </c>
      <c r="T2324">
        <v>1489181369</v>
      </c>
      <c r="U2324" s="11">
        <f t="shared" si="181"/>
        <v>42834.853807870371</v>
      </c>
      <c r="V2324" s="11">
        <f t="shared" si="182"/>
        <v>42804.895474537043</v>
      </c>
      <c r="W2324">
        <f t="shared" si="184"/>
        <v>2017</v>
      </c>
    </row>
    <row r="2325" spans="1:23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83"/>
        <v>0.48</v>
      </c>
      <c r="P2325" s="6">
        <f t="shared" si="185"/>
        <v>30</v>
      </c>
      <c r="Q2325" t="s">
        <v>8336</v>
      </c>
      <c r="R2325" t="s">
        <v>8351</v>
      </c>
      <c r="S2325">
        <v>1490033247</v>
      </c>
      <c r="T2325">
        <v>1489428447</v>
      </c>
      <c r="U2325" s="11">
        <f t="shared" si="181"/>
        <v>42814.755173611105</v>
      </c>
      <c r="V2325" s="11">
        <f t="shared" si="182"/>
        <v>42807.755173611105</v>
      </c>
      <c r="W2325">
        <f t="shared" si="184"/>
        <v>2017</v>
      </c>
    </row>
    <row r="2326" spans="1:23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83"/>
        <v>0.20733333333333334</v>
      </c>
      <c r="P2326" s="6">
        <f t="shared" si="185"/>
        <v>25.491803278688526</v>
      </c>
      <c r="Q2326" t="s">
        <v>8336</v>
      </c>
      <c r="R2326" t="s">
        <v>8351</v>
      </c>
      <c r="S2326">
        <v>1490559285</v>
      </c>
      <c r="T2326">
        <v>1487970885</v>
      </c>
      <c r="U2326" s="11">
        <f t="shared" si="181"/>
        <v>42820.843576388885</v>
      </c>
      <c r="V2326" s="11">
        <f t="shared" si="182"/>
        <v>42790.885243055556</v>
      </c>
      <c r="W2326">
        <f t="shared" si="184"/>
        <v>2017</v>
      </c>
    </row>
    <row r="2327" spans="1:23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83"/>
        <v>0.08</v>
      </c>
      <c r="P2327" s="6">
        <f t="shared" si="185"/>
        <v>11.428571428571429</v>
      </c>
      <c r="Q2327" t="s">
        <v>8336</v>
      </c>
      <c r="R2327" t="s">
        <v>8351</v>
      </c>
      <c r="S2327">
        <v>1490830331</v>
      </c>
      <c r="T2327">
        <v>1488241931</v>
      </c>
      <c r="U2327" s="11">
        <f t="shared" si="181"/>
        <v>42823.980682870373</v>
      </c>
      <c r="V2327" s="11">
        <f t="shared" si="182"/>
        <v>42794.022349537037</v>
      </c>
      <c r="W2327">
        <f t="shared" si="184"/>
        <v>2017</v>
      </c>
    </row>
    <row r="2328" spans="1:23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83"/>
        <v>7.1999999999999998E-3</v>
      </c>
      <c r="P2328" s="6">
        <f t="shared" si="185"/>
        <v>108</v>
      </c>
      <c r="Q2328" t="s">
        <v>8336</v>
      </c>
      <c r="R2328" t="s">
        <v>8351</v>
      </c>
      <c r="S2328">
        <v>1493571600</v>
      </c>
      <c r="T2328">
        <v>1489106948</v>
      </c>
      <c r="U2328" s="11">
        <f t="shared" si="181"/>
        <v>42855.708333333328</v>
      </c>
      <c r="V2328" s="11">
        <f t="shared" si="182"/>
        <v>42804.034120370372</v>
      </c>
      <c r="W2328">
        <f t="shared" si="184"/>
        <v>2017</v>
      </c>
    </row>
    <row r="2329" spans="1:23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83"/>
        <v>5.2609431428571432</v>
      </c>
      <c r="P2329" s="6">
        <f t="shared" si="185"/>
        <v>54.883162444113267</v>
      </c>
      <c r="Q2329" t="s">
        <v>8336</v>
      </c>
      <c r="R2329" t="s">
        <v>8351</v>
      </c>
      <c r="S2329">
        <v>1409090440</v>
      </c>
      <c r="T2329">
        <v>1406066440</v>
      </c>
      <c r="U2329" s="11">
        <f t="shared" si="181"/>
        <v>41877.917129629634</v>
      </c>
      <c r="V2329" s="11">
        <f t="shared" si="182"/>
        <v>41842.917129629634</v>
      </c>
      <c r="W2329">
        <f t="shared" si="184"/>
        <v>2014</v>
      </c>
    </row>
    <row r="2330" spans="1:23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83"/>
        <v>2.5445000000000002</v>
      </c>
      <c r="P2330" s="6">
        <f t="shared" si="185"/>
        <v>47.383612662942269</v>
      </c>
      <c r="Q2330" t="s">
        <v>8336</v>
      </c>
      <c r="R2330" t="s">
        <v>8351</v>
      </c>
      <c r="S2330">
        <v>1434307537</v>
      </c>
      <c r="T2330">
        <v>1431715537</v>
      </c>
      <c r="U2330" s="11">
        <f t="shared" si="181"/>
        <v>42169.781678240746</v>
      </c>
      <c r="V2330" s="11">
        <f t="shared" si="182"/>
        <v>42139.781678240746</v>
      </c>
      <c r="W2330">
        <f t="shared" si="184"/>
        <v>2015</v>
      </c>
    </row>
    <row r="2331" spans="1:23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83"/>
        <v>1.0591999999999999</v>
      </c>
      <c r="P2331" s="6">
        <f t="shared" si="185"/>
        <v>211.84</v>
      </c>
      <c r="Q2331" t="s">
        <v>8336</v>
      </c>
      <c r="R2331" t="s">
        <v>8351</v>
      </c>
      <c r="S2331">
        <v>1405609146</v>
      </c>
      <c r="T2331">
        <v>1403017146</v>
      </c>
      <c r="U2331" s="11">
        <f t="shared" si="181"/>
        <v>41837.624374999999</v>
      </c>
      <c r="V2331" s="11">
        <f t="shared" si="182"/>
        <v>41807.624374999999</v>
      </c>
      <c r="W2331">
        <f t="shared" si="184"/>
        <v>2014</v>
      </c>
    </row>
    <row r="2332" spans="1:23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83"/>
        <v>1.0242285714285715</v>
      </c>
      <c r="P2332" s="6">
        <f t="shared" si="185"/>
        <v>219.92638036809817</v>
      </c>
      <c r="Q2332" t="s">
        <v>8336</v>
      </c>
      <c r="R2332" t="s">
        <v>8351</v>
      </c>
      <c r="S2332">
        <v>1451001600</v>
      </c>
      <c r="T2332">
        <v>1448400943</v>
      </c>
      <c r="U2332" s="11">
        <f t="shared" si="181"/>
        <v>42363</v>
      </c>
      <c r="V2332" s="11">
        <f t="shared" si="182"/>
        <v>42332.89980324074</v>
      </c>
      <c r="W2332">
        <f t="shared" si="184"/>
        <v>2015</v>
      </c>
    </row>
    <row r="2333" spans="1:23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83"/>
        <v>1.4431375</v>
      </c>
      <c r="P2333" s="6">
        <f t="shared" si="185"/>
        <v>40.795406360424032</v>
      </c>
      <c r="Q2333" t="s">
        <v>8336</v>
      </c>
      <c r="R2333" t="s">
        <v>8351</v>
      </c>
      <c r="S2333">
        <v>1408320490</v>
      </c>
      <c r="T2333">
        <v>1405728490</v>
      </c>
      <c r="U2333" s="11">
        <f t="shared" si="181"/>
        <v>41869.005671296298</v>
      </c>
      <c r="V2333" s="11">
        <f t="shared" si="182"/>
        <v>41839.005671296298</v>
      </c>
      <c r="W2333">
        <f t="shared" si="184"/>
        <v>2014</v>
      </c>
    </row>
    <row r="2334" spans="1:23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83"/>
        <v>1.06308</v>
      </c>
      <c r="P2334" s="6">
        <f t="shared" si="185"/>
        <v>75.502840909090907</v>
      </c>
      <c r="Q2334" t="s">
        <v>8336</v>
      </c>
      <c r="R2334" t="s">
        <v>8351</v>
      </c>
      <c r="S2334">
        <v>1423235071</v>
      </c>
      <c r="T2334">
        <v>1420643071</v>
      </c>
      <c r="U2334" s="11">
        <f t="shared" si="181"/>
        <v>42041.628136574072</v>
      </c>
      <c r="V2334" s="11">
        <f t="shared" si="182"/>
        <v>42011.628136574072</v>
      </c>
      <c r="W2334">
        <f t="shared" si="184"/>
        <v>2015</v>
      </c>
    </row>
    <row r="2335" spans="1:23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83"/>
        <v>2.1216666666666666</v>
      </c>
      <c r="P2335" s="6">
        <f t="shared" si="185"/>
        <v>13.542553191489361</v>
      </c>
      <c r="Q2335" t="s">
        <v>8336</v>
      </c>
      <c r="R2335" t="s">
        <v>8351</v>
      </c>
      <c r="S2335">
        <v>1401385800</v>
      </c>
      <c r="T2335">
        <v>1399563390</v>
      </c>
      <c r="U2335" s="11">
        <f t="shared" si="181"/>
        <v>41788.743055555555</v>
      </c>
      <c r="V2335" s="11">
        <f t="shared" si="182"/>
        <v>41767.650347222225</v>
      </c>
      <c r="W2335">
        <f t="shared" si="184"/>
        <v>2014</v>
      </c>
    </row>
    <row r="2336" spans="1:23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83"/>
        <v>1.0195000000000001</v>
      </c>
      <c r="P2336" s="6">
        <f t="shared" si="185"/>
        <v>60.865671641791046</v>
      </c>
      <c r="Q2336" t="s">
        <v>8336</v>
      </c>
      <c r="R2336" t="s">
        <v>8351</v>
      </c>
      <c r="S2336">
        <v>1415208840</v>
      </c>
      <c r="T2336">
        <v>1412611498</v>
      </c>
      <c r="U2336" s="11">
        <f t="shared" si="181"/>
        <v>41948.731944444444</v>
      </c>
      <c r="V2336" s="11">
        <f t="shared" si="182"/>
        <v>41918.670115740737</v>
      </c>
      <c r="W2336">
        <f t="shared" si="184"/>
        <v>2014</v>
      </c>
    </row>
    <row r="2337" spans="1:23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83"/>
        <v>1.0227200000000001</v>
      </c>
      <c r="P2337" s="6">
        <f t="shared" si="185"/>
        <v>115.69230769230769</v>
      </c>
      <c r="Q2337" t="s">
        <v>8336</v>
      </c>
      <c r="R2337" t="s">
        <v>8351</v>
      </c>
      <c r="S2337">
        <v>1402494243</v>
      </c>
      <c r="T2337">
        <v>1399902243</v>
      </c>
      <c r="U2337" s="11">
        <f t="shared" si="181"/>
        <v>41801.572256944448</v>
      </c>
      <c r="V2337" s="11">
        <f t="shared" si="182"/>
        <v>41771.572256944448</v>
      </c>
      <c r="W2337">
        <f t="shared" si="184"/>
        <v>2014</v>
      </c>
    </row>
    <row r="2338" spans="1:23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83"/>
        <v>5.2073254999999996</v>
      </c>
      <c r="P2338" s="6">
        <f t="shared" si="185"/>
        <v>48.104623556581984</v>
      </c>
      <c r="Q2338" t="s">
        <v>8336</v>
      </c>
      <c r="R2338" t="s">
        <v>8351</v>
      </c>
      <c r="S2338">
        <v>1394316695</v>
      </c>
      <c r="T2338">
        <v>1390860695</v>
      </c>
      <c r="U2338" s="11">
        <f t="shared" si="181"/>
        <v>41706.924710648149</v>
      </c>
      <c r="V2338" s="11">
        <f t="shared" si="182"/>
        <v>41666.924710648149</v>
      </c>
      <c r="W2338">
        <f t="shared" si="184"/>
        <v>2014</v>
      </c>
    </row>
    <row r="2339" spans="1:23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83"/>
        <v>1.1065833333333333</v>
      </c>
      <c r="P2339" s="6">
        <f t="shared" si="185"/>
        <v>74.184357541899445</v>
      </c>
      <c r="Q2339" t="s">
        <v>8336</v>
      </c>
      <c r="R2339" t="s">
        <v>8351</v>
      </c>
      <c r="S2339">
        <v>1403796143</v>
      </c>
      <c r="T2339">
        <v>1401204143</v>
      </c>
      <c r="U2339" s="11">
        <f t="shared" si="181"/>
        <v>41816.640543981484</v>
      </c>
      <c r="V2339" s="11">
        <f t="shared" si="182"/>
        <v>41786.640543981484</v>
      </c>
      <c r="W2339">
        <f t="shared" si="184"/>
        <v>2014</v>
      </c>
    </row>
    <row r="2340" spans="1:23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83"/>
        <v>1.0114333333333334</v>
      </c>
      <c r="P2340" s="6">
        <f t="shared" si="185"/>
        <v>123.34552845528455</v>
      </c>
      <c r="Q2340" t="s">
        <v>8336</v>
      </c>
      <c r="R2340" t="s">
        <v>8351</v>
      </c>
      <c r="S2340">
        <v>1404077484</v>
      </c>
      <c r="T2340">
        <v>1401485484</v>
      </c>
      <c r="U2340" s="11">
        <f t="shared" si="181"/>
        <v>41819.896805555552</v>
      </c>
      <c r="V2340" s="11">
        <f t="shared" si="182"/>
        <v>41789.896805555552</v>
      </c>
      <c r="W2340">
        <f t="shared" si="184"/>
        <v>2014</v>
      </c>
    </row>
    <row r="2341" spans="1:23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83"/>
        <v>2.9420799999999998</v>
      </c>
      <c r="P2341" s="6">
        <f t="shared" si="185"/>
        <v>66.623188405797094</v>
      </c>
      <c r="Q2341" t="s">
        <v>8336</v>
      </c>
      <c r="R2341" t="s">
        <v>8351</v>
      </c>
      <c r="S2341">
        <v>1482134340</v>
      </c>
      <c r="T2341">
        <v>1479496309</v>
      </c>
      <c r="U2341" s="11">
        <f t="shared" si="181"/>
        <v>42723.332638888889</v>
      </c>
      <c r="V2341" s="11">
        <f t="shared" si="182"/>
        <v>42692.79987268518</v>
      </c>
      <c r="W2341">
        <f t="shared" si="184"/>
        <v>2016</v>
      </c>
    </row>
    <row r="2342" spans="1:23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83"/>
        <v>1.0577749999999999</v>
      </c>
      <c r="P2342" s="6">
        <f t="shared" si="185"/>
        <v>104.99007444168734</v>
      </c>
      <c r="Q2342" t="s">
        <v>8336</v>
      </c>
      <c r="R2342" t="s">
        <v>8351</v>
      </c>
      <c r="S2342">
        <v>1477841138</v>
      </c>
      <c r="T2342">
        <v>1475249138</v>
      </c>
      <c r="U2342" s="11">
        <f t="shared" si="181"/>
        <v>42673.642800925925</v>
      </c>
      <c r="V2342" s="11">
        <f t="shared" si="182"/>
        <v>42643.642800925925</v>
      </c>
      <c r="W2342">
        <f t="shared" si="184"/>
        <v>2016</v>
      </c>
    </row>
    <row r="2343" spans="1:23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83"/>
        <v>0</v>
      </c>
      <c r="P2343" s="6">
        <f t="shared" si="185"/>
        <v>0</v>
      </c>
      <c r="Q2343" t="s">
        <v>8319</v>
      </c>
      <c r="R2343" t="s">
        <v>8320</v>
      </c>
      <c r="S2343">
        <v>1436729504</v>
      </c>
      <c r="T2343">
        <v>1434137504</v>
      </c>
      <c r="U2343" s="11">
        <f t="shared" si="181"/>
        <v>42197.813703703709</v>
      </c>
      <c r="V2343" s="11">
        <f t="shared" si="182"/>
        <v>42167.813703703709</v>
      </c>
      <c r="W2343">
        <f t="shared" si="184"/>
        <v>2015</v>
      </c>
    </row>
    <row r="2344" spans="1:23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83"/>
        <v>0</v>
      </c>
      <c r="P2344" s="6">
        <f t="shared" si="185"/>
        <v>0</v>
      </c>
      <c r="Q2344" t="s">
        <v>8319</v>
      </c>
      <c r="R2344" t="s">
        <v>8320</v>
      </c>
      <c r="S2344">
        <v>1412571600</v>
      </c>
      <c r="T2344">
        <v>1410799870</v>
      </c>
      <c r="U2344" s="11">
        <f t="shared" si="181"/>
        <v>41918.208333333336</v>
      </c>
      <c r="V2344" s="11">
        <f t="shared" si="182"/>
        <v>41897.702199074076</v>
      </c>
      <c r="W2344">
        <f t="shared" si="184"/>
        <v>2014</v>
      </c>
    </row>
    <row r="2345" spans="1:23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83"/>
        <v>0.03</v>
      </c>
      <c r="P2345" s="6">
        <f t="shared" si="185"/>
        <v>300</v>
      </c>
      <c r="Q2345" t="s">
        <v>8319</v>
      </c>
      <c r="R2345" t="s">
        <v>8320</v>
      </c>
      <c r="S2345">
        <v>1452282420</v>
      </c>
      <c r="T2345">
        <v>1447962505</v>
      </c>
      <c r="U2345" s="11">
        <f t="shared" si="181"/>
        <v>42377.82430555555</v>
      </c>
      <c r="V2345" s="11">
        <f t="shared" si="182"/>
        <v>42327.825289351851</v>
      </c>
      <c r="W2345">
        <f t="shared" si="184"/>
        <v>2015</v>
      </c>
    </row>
    <row r="2346" spans="1:23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83"/>
        <v>1E-3</v>
      </c>
      <c r="P2346" s="6">
        <f t="shared" si="185"/>
        <v>1</v>
      </c>
      <c r="Q2346" t="s">
        <v>8319</v>
      </c>
      <c r="R2346" t="s">
        <v>8320</v>
      </c>
      <c r="S2346">
        <v>1466789269</v>
      </c>
      <c r="T2346">
        <v>1464197269</v>
      </c>
      <c r="U2346" s="11">
        <f t="shared" si="181"/>
        <v>42545.727650462963</v>
      </c>
      <c r="V2346" s="11">
        <f t="shared" si="182"/>
        <v>42515.727650462963</v>
      </c>
      <c r="W2346">
        <f t="shared" si="184"/>
        <v>2016</v>
      </c>
    </row>
    <row r="2347" spans="1:23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83"/>
        <v>0</v>
      </c>
      <c r="P2347" s="6">
        <f t="shared" si="185"/>
        <v>0</v>
      </c>
      <c r="Q2347" t="s">
        <v>8319</v>
      </c>
      <c r="R2347" t="s">
        <v>8320</v>
      </c>
      <c r="S2347">
        <v>1427845140</v>
      </c>
      <c r="T2347">
        <v>1424822556</v>
      </c>
      <c r="U2347" s="11">
        <f t="shared" si="181"/>
        <v>42094.985416666663</v>
      </c>
      <c r="V2347" s="11">
        <f t="shared" si="182"/>
        <v>42060.001805555556</v>
      </c>
      <c r="W2347">
        <f t="shared" si="184"/>
        <v>2015</v>
      </c>
    </row>
    <row r="2348" spans="1:23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83"/>
        <v>6.4999999999999997E-4</v>
      </c>
      <c r="P2348" s="6">
        <f t="shared" si="185"/>
        <v>13</v>
      </c>
      <c r="Q2348" t="s">
        <v>8319</v>
      </c>
      <c r="R2348" t="s">
        <v>8320</v>
      </c>
      <c r="S2348">
        <v>1476731431</v>
      </c>
      <c r="T2348">
        <v>1472843431</v>
      </c>
      <c r="U2348" s="11">
        <f t="shared" si="181"/>
        <v>42660.79896990741</v>
      </c>
      <c r="V2348" s="11">
        <f t="shared" si="182"/>
        <v>42615.79896990741</v>
      </c>
      <c r="W2348">
        <f t="shared" si="184"/>
        <v>2016</v>
      </c>
    </row>
    <row r="2349" spans="1:23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83"/>
        <v>1.4999999999999999E-2</v>
      </c>
      <c r="P2349" s="6">
        <f t="shared" si="185"/>
        <v>15</v>
      </c>
      <c r="Q2349" t="s">
        <v>8319</v>
      </c>
      <c r="R2349" t="s">
        <v>8320</v>
      </c>
      <c r="S2349">
        <v>1472135676</v>
      </c>
      <c r="T2349">
        <v>1469543676</v>
      </c>
      <c r="U2349" s="11">
        <f t="shared" si="181"/>
        <v>42607.607361111113</v>
      </c>
      <c r="V2349" s="11">
        <f t="shared" si="182"/>
        <v>42577.607361111113</v>
      </c>
      <c r="W2349">
        <f t="shared" si="184"/>
        <v>2016</v>
      </c>
    </row>
    <row r="2350" spans="1:23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83"/>
        <v>3.8571428571428572E-3</v>
      </c>
      <c r="P2350" s="6">
        <f t="shared" si="185"/>
        <v>54</v>
      </c>
      <c r="Q2350" t="s">
        <v>8319</v>
      </c>
      <c r="R2350" t="s">
        <v>8320</v>
      </c>
      <c r="S2350">
        <v>1456006938</v>
      </c>
      <c r="T2350">
        <v>1450822938</v>
      </c>
      <c r="U2350" s="11">
        <f t="shared" si="181"/>
        <v>42420.932152777779</v>
      </c>
      <c r="V2350" s="11">
        <f t="shared" si="182"/>
        <v>42360.932152777779</v>
      </c>
      <c r="W2350">
        <f t="shared" si="184"/>
        <v>2015</v>
      </c>
    </row>
    <row r="2351" spans="1:23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83"/>
        <v>0</v>
      </c>
      <c r="P2351" s="6">
        <f t="shared" si="185"/>
        <v>0</v>
      </c>
      <c r="Q2351" t="s">
        <v>8319</v>
      </c>
      <c r="R2351" t="s">
        <v>8320</v>
      </c>
      <c r="S2351">
        <v>1439318228</v>
      </c>
      <c r="T2351">
        <v>1436812628</v>
      </c>
      <c r="U2351" s="11">
        <f t="shared" si="181"/>
        <v>42227.775787037041</v>
      </c>
      <c r="V2351" s="11">
        <f t="shared" si="182"/>
        <v>42198.775787037041</v>
      </c>
      <c r="W2351">
        <f t="shared" si="184"/>
        <v>2015</v>
      </c>
    </row>
    <row r="2352" spans="1:23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83"/>
        <v>0</v>
      </c>
      <c r="P2352" s="6">
        <f t="shared" si="185"/>
        <v>0</v>
      </c>
      <c r="Q2352" t="s">
        <v>8319</v>
      </c>
      <c r="R2352" t="s">
        <v>8320</v>
      </c>
      <c r="S2352">
        <v>1483474370</v>
      </c>
      <c r="T2352">
        <v>1480882370</v>
      </c>
      <c r="U2352" s="11">
        <f t="shared" si="181"/>
        <v>42738.842245370368</v>
      </c>
      <c r="V2352" s="11">
        <f t="shared" si="182"/>
        <v>42708.842245370368</v>
      </c>
      <c r="W2352">
        <f t="shared" si="184"/>
        <v>2016</v>
      </c>
    </row>
    <row r="2353" spans="1:23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83"/>
        <v>5.7142857142857143E-3</v>
      </c>
      <c r="P2353" s="6">
        <f t="shared" si="185"/>
        <v>15.428571428571429</v>
      </c>
      <c r="Q2353" t="s">
        <v>8319</v>
      </c>
      <c r="R2353" t="s">
        <v>8320</v>
      </c>
      <c r="S2353">
        <v>1430360739</v>
      </c>
      <c r="T2353">
        <v>1427768739</v>
      </c>
      <c r="U2353" s="11">
        <f t="shared" si="181"/>
        <v>42124.101145833338</v>
      </c>
      <c r="V2353" s="11">
        <f t="shared" si="182"/>
        <v>42094.101145833338</v>
      </c>
      <c r="W2353">
        <f t="shared" si="184"/>
        <v>2015</v>
      </c>
    </row>
    <row r="2354" spans="1:23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83"/>
        <v>0</v>
      </c>
      <c r="P2354" s="6">
        <f t="shared" si="185"/>
        <v>0</v>
      </c>
      <c r="Q2354" t="s">
        <v>8319</v>
      </c>
      <c r="R2354" t="s">
        <v>8320</v>
      </c>
      <c r="S2354">
        <v>1433603552</v>
      </c>
      <c r="T2354">
        <v>1428419552</v>
      </c>
      <c r="U2354" s="11">
        <f t="shared" si="181"/>
        <v>42161.633703703701</v>
      </c>
      <c r="V2354" s="11">
        <f t="shared" si="182"/>
        <v>42101.633703703701</v>
      </c>
      <c r="W2354">
        <f t="shared" si="184"/>
        <v>2015</v>
      </c>
    </row>
    <row r="2355" spans="1:23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83"/>
        <v>0</v>
      </c>
      <c r="P2355" s="6">
        <f t="shared" si="185"/>
        <v>0</v>
      </c>
      <c r="Q2355" t="s">
        <v>8319</v>
      </c>
      <c r="R2355" t="s">
        <v>8320</v>
      </c>
      <c r="S2355">
        <v>1429632822</v>
      </c>
      <c r="T2355">
        <v>1428596022</v>
      </c>
      <c r="U2355" s="11">
        <f t="shared" si="181"/>
        <v>42115.676180555558</v>
      </c>
      <c r="V2355" s="11">
        <f t="shared" si="182"/>
        <v>42103.676180555558</v>
      </c>
      <c r="W2355">
        <f t="shared" si="184"/>
        <v>2015</v>
      </c>
    </row>
    <row r="2356" spans="1:23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83"/>
        <v>7.1428571428571429E-4</v>
      </c>
      <c r="P2356" s="6">
        <f t="shared" si="185"/>
        <v>25</v>
      </c>
      <c r="Q2356" t="s">
        <v>8319</v>
      </c>
      <c r="R2356" t="s">
        <v>8320</v>
      </c>
      <c r="S2356">
        <v>1420910460</v>
      </c>
      <c r="T2356">
        <v>1415726460</v>
      </c>
      <c r="U2356" s="11">
        <f t="shared" si="181"/>
        <v>42014.722916666666</v>
      </c>
      <c r="V2356" s="11">
        <f t="shared" si="182"/>
        <v>41954.722916666666</v>
      </c>
      <c r="W2356">
        <f t="shared" si="184"/>
        <v>2014</v>
      </c>
    </row>
    <row r="2357" spans="1:23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83"/>
        <v>6.875E-3</v>
      </c>
      <c r="P2357" s="6">
        <f t="shared" si="185"/>
        <v>27.5</v>
      </c>
      <c r="Q2357" t="s">
        <v>8319</v>
      </c>
      <c r="R2357" t="s">
        <v>8320</v>
      </c>
      <c r="S2357">
        <v>1430604136</v>
      </c>
      <c r="T2357">
        <v>1428012136</v>
      </c>
      <c r="U2357" s="11">
        <f t="shared" si="181"/>
        <v>42126.918240740735</v>
      </c>
      <c r="V2357" s="11">
        <f t="shared" si="182"/>
        <v>42096.918240740735</v>
      </c>
      <c r="W2357">
        <f t="shared" si="184"/>
        <v>2015</v>
      </c>
    </row>
    <row r="2358" spans="1:23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83"/>
        <v>0</v>
      </c>
      <c r="P2358" s="6">
        <f t="shared" si="185"/>
        <v>0</v>
      </c>
      <c r="Q2358" t="s">
        <v>8319</v>
      </c>
      <c r="R2358" t="s">
        <v>8320</v>
      </c>
      <c r="S2358">
        <v>1433530104</v>
      </c>
      <c r="T2358">
        <v>1430938104</v>
      </c>
      <c r="U2358" s="11">
        <f t="shared" si="181"/>
        <v>42160.78361111111</v>
      </c>
      <c r="V2358" s="11">
        <f t="shared" si="182"/>
        <v>42130.78361111111</v>
      </c>
      <c r="W2358">
        <f t="shared" si="184"/>
        <v>2015</v>
      </c>
    </row>
    <row r="2359" spans="1:23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83"/>
        <v>0</v>
      </c>
      <c r="P2359" s="6">
        <f t="shared" si="185"/>
        <v>0</v>
      </c>
      <c r="Q2359" t="s">
        <v>8319</v>
      </c>
      <c r="R2359" t="s">
        <v>8320</v>
      </c>
      <c r="S2359">
        <v>1445093578</v>
      </c>
      <c r="T2359">
        <v>1442501578</v>
      </c>
      <c r="U2359" s="11">
        <f t="shared" si="181"/>
        <v>42294.620115740734</v>
      </c>
      <c r="V2359" s="11">
        <f t="shared" si="182"/>
        <v>42264.620115740734</v>
      </c>
      <c r="W2359">
        <f t="shared" si="184"/>
        <v>2015</v>
      </c>
    </row>
    <row r="2360" spans="1:23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83"/>
        <v>0</v>
      </c>
      <c r="P2360" s="6">
        <f t="shared" si="185"/>
        <v>0</v>
      </c>
      <c r="Q2360" t="s">
        <v>8319</v>
      </c>
      <c r="R2360" t="s">
        <v>8320</v>
      </c>
      <c r="S2360">
        <v>1422664740</v>
      </c>
      <c r="T2360">
        <v>1417818036</v>
      </c>
      <c r="U2360" s="11">
        <f t="shared" si="181"/>
        <v>42035.027083333334</v>
      </c>
      <c r="V2360" s="11">
        <f t="shared" si="182"/>
        <v>41978.930972222224</v>
      </c>
      <c r="W2360">
        <f t="shared" si="184"/>
        <v>2014</v>
      </c>
    </row>
    <row r="2361" spans="1:23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83"/>
        <v>0.14680000000000001</v>
      </c>
      <c r="P2361" s="6">
        <f t="shared" si="185"/>
        <v>367</v>
      </c>
      <c r="Q2361" t="s">
        <v>8319</v>
      </c>
      <c r="R2361" t="s">
        <v>8320</v>
      </c>
      <c r="S2361">
        <v>1438616124</v>
      </c>
      <c r="T2361">
        <v>1433432124</v>
      </c>
      <c r="U2361" s="11">
        <f t="shared" si="181"/>
        <v>42219.649583333332</v>
      </c>
      <c r="V2361" s="11">
        <f t="shared" si="182"/>
        <v>42159.649583333332</v>
      </c>
      <c r="W2361">
        <f t="shared" si="184"/>
        <v>2015</v>
      </c>
    </row>
    <row r="2362" spans="1:23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83"/>
        <v>4.0000000000000002E-4</v>
      </c>
      <c r="P2362" s="6">
        <f t="shared" si="185"/>
        <v>2</v>
      </c>
      <c r="Q2362" t="s">
        <v>8319</v>
      </c>
      <c r="R2362" t="s">
        <v>8320</v>
      </c>
      <c r="S2362">
        <v>1454864280</v>
      </c>
      <c r="T2362">
        <v>1452272280</v>
      </c>
      <c r="U2362" s="11">
        <f t="shared" si="181"/>
        <v>42407.70694444445</v>
      </c>
      <c r="V2362" s="11">
        <f t="shared" si="182"/>
        <v>42377.70694444445</v>
      </c>
      <c r="W2362">
        <f t="shared" si="184"/>
        <v>2016</v>
      </c>
    </row>
    <row r="2363" spans="1:23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83"/>
        <v>0</v>
      </c>
      <c r="P2363" s="6">
        <f t="shared" si="185"/>
        <v>0</v>
      </c>
      <c r="Q2363" t="s">
        <v>8319</v>
      </c>
      <c r="R2363" t="s">
        <v>8320</v>
      </c>
      <c r="S2363">
        <v>1462053600</v>
      </c>
      <c r="T2363">
        <v>1459975008</v>
      </c>
      <c r="U2363" s="11">
        <f t="shared" si="181"/>
        <v>42490.916666666672</v>
      </c>
      <c r="V2363" s="11">
        <f t="shared" si="182"/>
        <v>42466.858888888892</v>
      </c>
      <c r="W2363">
        <f t="shared" si="184"/>
        <v>2016</v>
      </c>
    </row>
    <row r="2364" spans="1:23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83"/>
        <v>0.2857142857142857</v>
      </c>
      <c r="P2364" s="6">
        <f t="shared" si="185"/>
        <v>60</v>
      </c>
      <c r="Q2364" t="s">
        <v>8319</v>
      </c>
      <c r="R2364" t="s">
        <v>8320</v>
      </c>
      <c r="S2364">
        <v>1418315470</v>
      </c>
      <c r="T2364">
        <v>1415723470</v>
      </c>
      <c r="U2364" s="11">
        <f t="shared" si="181"/>
        <v>41984.688310185185</v>
      </c>
      <c r="V2364" s="11">
        <f t="shared" si="182"/>
        <v>41954.688310185185</v>
      </c>
      <c r="W2364">
        <f t="shared" si="184"/>
        <v>2014</v>
      </c>
    </row>
    <row r="2365" spans="1:23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83"/>
        <v>0</v>
      </c>
      <c r="P2365" s="6">
        <f t="shared" si="185"/>
        <v>0</v>
      </c>
      <c r="Q2365" t="s">
        <v>8319</v>
      </c>
      <c r="R2365" t="s">
        <v>8320</v>
      </c>
      <c r="S2365">
        <v>1451348200</v>
      </c>
      <c r="T2365">
        <v>1447460200</v>
      </c>
      <c r="U2365" s="11">
        <f t="shared" si="181"/>
        <v>42367.011574074073</v>
      </c>
      <c r="V2365" s="11">
        <f t="shared" si="182"/>
        <v>42322.011574074073</v>
      </c>
      <c r="W2365">
        <f t="shared" si="184"/>
        <v>2015</v>
      </c>
    </row>
    <row r="2366" spans="1:23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83"/>
        <v>0</v>
      </c>
      <c r="P2366" s="6">
        <f t="shared" si="185"/>
        <v>0</v>
      </c>
      <c r="Q2366" t="s">
        <v>8319</v>
      </c>
      <c r="R2366" t="s">
        <v>8320</v>
      </c>
      <c r="S2366">
        <v>1445898356</v>
      </c>
      <c r="T2366">
        <v>1441146356</v>
      </c>
      <c r="U2366" s="11">
        <f t="shared" si="181"/>
        <v>42303.934675925921</v>
      </c>
      <c r="V2366" s="11">
        <f t="shared" si="182"/>
        <v>42248.934675925921</v>
      </c>
      <c r="W2366">
        <f t="shared" si="184"/>
        <v>2015</v>
      </c>
    </row>
    <row r="2367" spans="1:23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83"/>
        <v>0</v>
      </c>
      <c r="P2367" s="6">
        <f t="shared" si="185"/>
        <v>0</v>
      </c>
      <c r="Q2367" t="s">
        <v>8319</v>
      </c>
      <c r="R2367" t="s">
        <v>8320</v>
      </c>
      <c r="S2367">
        <v>1453071600</v>
      </c>
      <c r="T2367">
        <v>1449596425</v>
      </c>
      <c r="U2367" s="11">
        <f t="shared" si="181"/>
        <v>42386.958333333328</v>
      </c>
      <c r="V2367" s="11">
        <f t="shared" si="182"/>
        <v>42346.736400462964</v>
      </c>
      <c r="W2367">
        <f t="shared" si="184"/>
        <v>2015</v>
      </c>
    </row>
    <row r="2368" spans="1:23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83"/>
        <v>0.1052</v>
      </c>
      <c r="P2368" s="6">
        <f t="shared" si="185"/>
        <v>97.407407407407405</v>
      </c>
      <c r="Q2368" t="s">
        <v>8319</v>
      </c>
      <c r="R2368" t="s">
        <v>8320</v>
      </c>
      <c r="S2368">
        <v>1445431533</v>
      </c>
      <c r="T2368">
        <v>1442839533</v>
      </c>
      <c r="U2368" s="11">
        <f t="shared" si="181"/>
        <v>42298.531631944439</v>
      </c>
      <c r="V2368" s="11">
        <f t="shared" si="182"/>
        <v>42268.531631944439</v>
      </c>
      <c r="W2368">
        <f t="shared" si="184"/>
        <v>2015</v>
      </c>
    </row>
    <row r="2369" spans="1:23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83"/>
        <v>1.34E-2</v>
      </c>
      <c r="P2369" s="6">
        <f t="shared" si="185"/>
        <v>47.857142857142854</v>
      </c>
      <c r="Q2369" t="s">
        <v>8319</v>
      </c>
      <c r="R2369" t="s">
        <v>8320</v>
      </c>
      <c r="S2369">
        <v>1461622616</v>
      </c>
      <c r="T2369">
        <v>1456442216</v>
      </c>
      <c r="U2369" s="11">
        <f t="shared" si="181"/>
        <v>42485.928425925929</v>
      </c>
      <c r="V2369" s="11">
        <f t="shared" si="182"/>
        <v>42425.970092592594</v>
      </c>
      <c r="W2369">
        <f t="shared" si="184"/>
        <v>2016</v>
      </c>
    </row>
    <row r="2370" spans="1:23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83"/>
        <v>2.5000000000000001E-3</v>
      </c>
      <c r="P2370" s="6">
        <f t="shared" si="185"/>
        <v>50</v>
      </c>
      <c r="Q2370" t="s">
        <v>8319</v>
      </c>
      <c r="R2370" t="s">
        <v>8320</v>
      </c>
      <c r="S2370">
        <v>1429028365</v>
      </c>
      <c r="T2370">
        <v>1425143965</v>
      </c>
      <c r="U2370" s="11">
        <f t="shared" ref="U2370:U2433" si="186">(((S2370/60)/60)/24)+DATE(1970,1,1)</f>
        <v>42108.680150462969</v>
      </c>
      <c r="V2370" s="11">
        <f t="shared" ref="V2370:V2433" si="187">(((T2370/60)/60)/24)+DATE(1970,1,1)</f>
        <v>42063.721817129626</v>
      </c>
      <c r="W2370">
        <f t="shared" si="184"/>
        <v>2015</v>
      </c>
    </row>
    <row r="2371" spans="1:23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88">E2371/D2371</f>
        <v>0</v>
      </c>
      <c r="P2371" s="6">
        <f t="shared" si="185"/>
        <v>0</v>
      </c>
      <c r="Q2371" t="s">
        <v>8319</v>
      </c>
      <c r="R2371" t="s">
        <v>8320</v>
      </c>
      <c r="S2371">
        <v>1455132611</v>
      </c>
      <c r="T2371">
        <v>1452540611</v>
      </c>
      <c r="U2371" s="11">
        <f t="shared" si="186"/>
        <v>42410.812627314815</v>
      </c>
      <c r="V2371" s="11">
        <f t="shared" si="187"/>
        <v>42380.812627314815</v>
      </c>
      <c r="W2371">
        <f t="shared" ref="W2371:W2434" si="189">YEAR(V2371)</f>
        <v>2016</v>
      </c>
    </row>
    <row r="2372" spans="1:23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88"/>
        <v>3.2799999999999999E-3</v>
      </c>
      <c r="P2372" s="6">
        <f t="shared" si="185"/>
        <v>20.5</v>
      </c>
      <c r="Q2372" t="s">
        <v>8319</v>
      </c>
      <c r="R2372" t="s">
        <v>8320</v>
      </c>
      <c r="S2372">
        <v>1418877141</v>
      </c>
      <c r="T2372">
        <v>1416285141</v>
      </c>
      <c r="U2372" s="11">
        <f t="shared" si="186"/>
        <v>41991.18913194444</v>
      </c>
      <c r="V2372" s="11">
        <f t="shared" si="187"/>
        <v>41961.18913194444</v>
      </c>
      <c r="W2372">
        <f t="shared" si="189"/>
        <v>2014</v>
      </c>
    </row>
    <row r="2373" spans="1:23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88"/>
        <v>0</v>
      </c>
      <c r="P2373" s="6">
        <f t="shared" si="185"/>
        <v>0</v>
      </c>
      <c r="Q2373" t="s">
        <v>8319</v>
      </c>
      <c r="R2373" t="s">
        <v>8320</v>
      </c>
      <c r="S2373">
        <v>1435257596</v>
      </c>
      <c r="T2373">
        <v>1432665596</v>
      </c>
      <c r="U2373" s="11">
        <f t="shared" si="186"/>
        <v>42180.777731481481</v>
      </c>
      <c r="V2373" s="11">
        <f t="shared" si="187"/>
        <v>42150.777731481481</v>
      </c>
      <c r="W2373">
        <f t="shared" si="189"/>
        <v>2015</v>
      </c>
    </row>
    <row r="2374" spans="1:23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88"/>
        <v>3.272727272727273E-2</v>
      </c>
      <c r="P2374" s="6">
        <f t="shared" si="185"/>
        <v>30</v>
      </c>
      <c r="Q2374" t="s">
        <v>8319</v>
      </c>
      <c r="R2374" t="s">
        <v>8320</v>
      </c>
      <c r="S2374">
        <v>1429839571</v>
      </c>
      <c r="T2374">
        <v>1427247571</v>
      </c>
      <c r="U2374" s="11">
        <f t="shared" si="186"/>
        <v>42118.069108796291</v>
      </c>
      <c r="V2374" s="11">
        <f t="shared" si="187"/>
        <v>42088.069108796291</v>
      </c>
      <c r="W2374">
        <f t="shared" si="189"/>
        <v>2015</v>
      </c>
    </row>
    <row r="2375" spans="1:23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88"/>
        <v>5.8823529411764708E-5</v>
      </c>
      <c r="P2375" s="6">
        <f t="shared" si="185"/>
        <v>50</v>
      </c>
      <c r="Q2375" t="s">
        <v>8319</v>
      </c>
      <c r="R2375" t="s">
        <v>8320</v>
      </c>
      <c r="S2375">
        <v>1440863624</v>
      </c>
      <c r="T2375">
        <v>1438271624</v>
      </c>
      <c r="U2375" s="11">
        <f t="shared" si="186"/>
        <v>42245.662314814821</v>
      </c>
      <c r="V2375" s="11">
        <f t="shared" si="187"/>
        <v>42215.662314814821</v>
      </c>
      <c r="W2375">
        <f t="shared" si="189"/>
        <v>2015</v>
      </c>
    </row>
    <row r="2376" spans="1:23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88"/>
        <v>4.5454545454545455E-4</v>
      </c>
      <c r="P2376" s="6">
        <f t="shared" si="185"/>
        <v>10</v>
      </c>
      <c r="Q2376" t="s">
        <v>8319</v>
      </c>
      <c r="R2376" t="s">
        <v>8320</v>
      </c>
      <c r="S2376">
        <v>1423772060</v>
      </c>
      <c r="T2376">
        <v>1421180060</v>
      </c>
      <c r="U2376" s="11">
        <f t="shared" si="186"/>
        <v>42047.843287037031</v>
      </c>
      <c r="V2376" s="11">
        <f t="shared" si="187"/>
        <v>42017.843287037031</v>
      </c>
      <c r="W2376">
        <f t="shared" si="189"/>
        <v>2015</v>
      </c>
    </row>
    <row r="2377" spans="1:23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88"/>
        <v>0</v>
      </c>
      <c r="P2377" s="6">
        <f t="shared" si="185"/>
        <v>0</v>
      </c>
      <c r="Q2377" t="s">
        <v>8319</v>
      </c>
      <c r="R2377" t="s">
        <v>8320</v>
      </c>
      <c r="S2377">
        <v>1473451437</v>
      </c>
      <c r="T2377">
        <v>1470859437</v>
      </c>
      <c r="U2377" s="11">
        <f t="shared" si="186"/>
        <v>42622.836076388892</v>
      </c>
      <c r="V2377" s="11">
        <f t="shared" si="187"/>
        <v>42592.836076388892</v>
      </c>
      <c r="W2377">
        <f t="shared" si="189"/>
        <v>2016</v>
      </c>
    </row>
    <row r="2378" spans="1:23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88"/>
        <v>0.10877666666666666</v>
      </c>
      <c r="P2378" s="6">
        <f t="shared" si="185"/>
        <v>81.582499999999996</v>
      </c>
      <c r="Q2378" t="s">
        <v>8319</v>
      </c>
      <c r="R2378" t="s">
        <v>8320</v>
      </c>
      <c r="S2378">
        <v>1449785566</v>
      </c>
      <c r="T2378">
        <v>1447193566</v>
      </c>
      <c r="U2378" s="11">
        <f t="shared" si="186"/>
        <v>42348.925532407404</v>
      </c>
      <c r="V2378" s="11">
        <f t="shared" si="187"/>
        <v>42318.925532407404</v>
      </c>
      <c r="W2378">
        <f t="shared" si="189"/>
        <v>2015</v>
      </c>
    </row>
    <row r="2379" spans="1:23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88"/>
        <v>0</v>
      </c>
      <c r="P2379" s="6">
        <f t="shared" si="185"/>
        <v>0</v>
      </c>
      <c r="Q2379" t="s">
        <v>8319</v>
      </c>
      <c r="R2379" t="s">
        <v>8320</v>
      </c>
      <c r="S2379">
        <v>1480110783</v>
      </c>
      <c r="T2379">
        <v>1477515183</v>
      </c>
      <c r="U2379" s="11">
        <f t="shared" si="186"/>
        <v>42699.911840277782</v>
      </c>
      <c r="V2379" s="11">
        <f t="shared" si="187"/>
        <v>42669.870173611111</v>
      </c>
      <c r="W2379">
        <f t="shared" si="189"/>
        <v>2016</v>
      </c>
    </row>
    <row r="2380" spans="1:23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88"/>
        <v>0</v>
      </c>
      <c r="P2380" s="6">
        <f t="shared" si="185"/>
        <v>0</v>
      </c>
      <c r="Q2380" t="s">
        <v>8319</v>
      </c>
      <c r="R2380" t="s">
        <v>8320</v>
      </c>
      <c r="S2380">
        <v>1440548330</v>
      </c>
      <c r="T2380">
        <v>1438042730</v>
      </c>
      <c r="U2380" s="11">
        <f t="shared" si="186"/>
        <v>42242.013078703705</v>
      </c>
      <c r="V2380" s="11">
        <f t="shared" si="187"/>
        <v>42213.013078703705</v>
      </c>
      <c r="W2380">
        <f t="shared" si="189"/>
        <v>2015</v>
      </c>
    </row>
    <row r="2381" spans="1:23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88"/>
        <v>0</v>
      </c>
      <c r="P2381" s="6">
        <f t="shared" si="185"/>
        <v>0</v>
      </c>
      <c r="Q2381" t="s">
        <v>8319</v>
      </c>
      <c r="R2381" t="s">
        <v>8320</v>
      </c>
      <c r="S2381">
        <v>1444004616</v>
      </c>
      <c r="T2381">
        <v>1440116616</v>
      </c>
      <c r="U2381" s="11">
        <f t="shared" si="186"/>
        <v>42282.016388888893</v>
      </c>
      <c r="V2381" s="11">
        <f t="shared" si="187"/>
        <v>42237.016388888893</v>
      </c>
      <c r="W2381">
        <f t="shared" si="189"/>
        <v>2015</v>
      </c>
    </row>
    <row r="2382" spans="1:23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88"/>
        <v>3.6666666666666666E-3</v>
      </c>
      <c r="P2382" s="6">
        <f t="shared" si="185"/>
        <v>18.333333333333332</v>
      </c>
      <c r="Q2382" t="s">
        <v>8319</v>
      </c>
      <c r="R2382" t="s">
        <v>8320</v>
      </c>
      <c r="S2382">
        <v>1443726142</v>
      </c>
      <c r="T2382">
        <v>1441134142</v>
      </c>
      <c r="U2382" s="11">
        <f t="shared" si="186"/>
        <v>42278.793310185181</v>
      </c>
      <c r="V2382" s="11">
        <f t="shared" si="187"/>
        <v>42248.793310185181</v>
      </c>
      <c r="W2382">
        <f t="shared" si="189"/>
        <v>2015</v>
      </c>
    </row>
    <row r="2383" spans="1:23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88"/>
        <v>1.8193398957730169E-2</v>
      </c>
      <c r="P2383" s="6">
        <f t="shared" si="185"/>
        <v>224.42857142857142</v>
      </c>
      <c r="Q2383" t="s">
        <v>8319</v>
      </c>
      <c r="R2383" t="s">
        <v>8320</v>
      </c>
      <c r="S2383">
        <v>1428704848</v>
      </c>
      <c r="T2383">
        <v>1426112848</v>
      </c>
      <c r="U2383" s="11">
        <f t="shared" si="186"/>
        <v>42104.935740740737</v>
      </c>
      <c r="V2383" s="11">
        <f t="shared" si="187"/>
        <v>42074.935740740737</v>
      </c>
      <c r="W2383">
        <f t="shared" si="189"/>
        <v>2015</v>
      </c>
    </row>
    <row r="2384" spans="1:23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88"/>
        <v>2.5000000000000001E-2</v>
      </c>
      <c r="P2384" s="6">
        <f t="shared" si="185"/>
        <v>37.5</v>
      </c>
      <c r="Q2384" t="s">
        <v>8319</v>
      </c>
      <c r="R2384" t="s">
        <v>8320</v>
      </c>
      <c r="S2384">
        <v>1438662603</v>
      </c>
      <c r="T2384">
        <v>1436502603</v>
      </c>
      <c r="U2384" s="11">
        <f t="shared" si="186"/>
        <v>42220.187534722223</v>
      </c>
      <c r="V2384" s="11">
        <f t="shared" si="187"/>
        <v>42195.187534722223</v>
      </c>
      <c r="W2384">
        <f t="shared" si="189"/>
        <v>2015</v>
      </c>
    </row>
    <row r="2385" spans="1:23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88"/>
        <v>4.3499999999999997E-2</v>
      </c>
      <c r="P2385" s="6">
        <f t="shared" si="185"/>
        <v>145</v>
      </c>
      <c r="Q2385" t="s">
        <v>8319</v>
      </c>
      <c r="R2385" t="s">
        <v>8320</v>
      </c>
      <c r="S2385">
        <v>1424568107</v>
      </c>
      <c r="T2385">
        <v>1421976107</v>
      </c>
      <c r="U2385" s="11">
        <f t="shared" si="186"/>
        <v>42057.056793981479</v>
      </c>
      <c r="V2385" s="11">
        <f t="shared" si="187"/>
        <v>42027.056793981479</v>
      </c>
      <c r="W2385">
        <f t="shared" si="189"/>
        <v>2015</v>
      </c>
    </row>
    <row r="2386" spans="1:23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88"/>
        <v>8.0000000000000002E-3</v>
      </c>
      <c r="P2386" s="6">
        <f t="shared" si="185"/>
        <v>1</v>
      </c>
      <c r="Q2386" t="s">
        <v>8319</v>
      </c>
      <c r="R2386" t="s">
        <v>8320</v>
      </c>
      <c r="S2386">
        <v>1415932643</v>
      </c>
      <c r="T2386">
        <v>1413337043</v>
      </c>
      <c r="U2386" s="11">
        <f t="shared" si="186"/>
        <v>41957.109293981484</v>
      </c>
      <c r="V2386" s="11">
        <f t="shared" si="187"/>
        <v>41927.067627314813</v>
      </c>
      <c r="W2386">
        <f t="shared" si="189"/>
        <v>2014</v>
      </c>
    </row>
    <row r="2387" spans="1:23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88"/>
        <v>1.2123076923076924E-2</v>
      </c>
      <c r="P2387" s="6">
        <f t="shared" ref="P2387:P2450" si="190">IFERROR(E2387/L2387,0)</f>
        <v>112.57142857142857</v>
      </c>
      <c r="Q2387" t="s">
        <v>8319</v>
      </c>
      <c r="R2387" t="s">
        <v>8320</v>
      </c>
      <c r="S2387">
        <v>1438793432</v>
      </c>
      <c r="T2387">
        <v>1436201432</v>
      </c>
      <c r="U2387" s="11">
        <f t="shared" si="186"/>
        <v>42221.70175925926</v>
      </c>
      <c r="V2387" s="11">
        <f t="shared" si="187"/>
        <v>42191.70175925926</v>
      </c>
      <c r="W2387">
        <f t="shared" si="189"/>
        <v>2015</v>
      </c>
    </row>
    <row r="2388" spans="1:23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88"/>
        <v>0</v>
      </c>
      <c r="P2388" s="6">
        <f t="shared" si="190"/>
        <v>0</v>
      </c>
      <c r="Q2388" t="s">
        <v>8319</v>
      </c>
      <c r="R2388" t="s">
        <v>8320</v>
      </c>
      <c r="S2388">
        <v>1420920424</v>
      </c>
      <c r="T2388">
        <v>1415736424</v>
      </c>
      <c r="U2388" s="11">
        <f t="shared" si="186"/>
        <v>42014.838240740741</v>
      </c>
      <c r="V2388" s="11">
        <f t="shared" si="187"/>
        <v>41954.838240740741</v>
      </c>
      <c r="W2388">
        <f t="shared" si="189"/>
        <v>2014</v>
      </c>
    </row>
    <row r="2389" spans="1:23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88"/>
        <v>6.8399999999999997E-3</v>
      </c>
      <c r="P2389" s="6">
        <f t="shared" si="190"/>
        <v>342</v>
      </c>
      <c r="Q2389" t="s">
        <v>8319</v>
      </c>
      <c r="R2389" t="s">
        <v>8320</v>
      </c>
      <c r="S2389">
        <v>1469199740</v>
      </c>
      <c r="T2389">
        <v>1465311740</v>
      </c>
      <c r="U2389" s="11">
        <f t="shared" si="186"/>
        <v>42573.626620370371</v>
      </c>
      <c r="V2389" s="11">
        <f t="shared" si="187"/>
        <v>42528.626620370371</v>
      </c>
      <c r="W2389">
        <f t="shared" si="189"/>
        <v>2016</v>
      </c>
    </row>
    <row r="2390" spans="1:23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88"/>
        <v>1.2513513513513513E-2</v>
      </c>
      <c r="P2390" s="6">
        <f t="shared" si="190"/>
        <v>57.875</v>
      </c>
      <c r="Q2390" t="s">
        <v>8319</v>
      </c>
      <c r="R2390" t="s">
        <v>8320</v>
      </c>
      <c r="S2390">
        <v>1421350140</v>
      </c>
      <c r="T2390">
        <v>1418761759</v>
      </c>
      <c r="U2390" s="11">
        <f t="shared" si="186"/>
        <v>42019.811805555553</v>
      </c>
      <c r="V2390" s="11">
        <f t="shared" si="187"/>
        <v>41989.853692129633</v>
      </c>
      <c r="W2390">
        <f t="shared" si="189"/>
        <v>2014</v>
      </c>
    </row>
    <row r="2391" spans="1:23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88"/>
        <v>1.8749999999999999E-3</v>
      </c>
      <c r="P2391" s="6">
        <f t="shared" si="190"/>
        <v>30</v>
      </c>
      <c r="Q2391" t="s">
        <v>8319</v>
      </c>
      <c r="R2391" t="s">
        <v>8320</v>
      </c>
      <c r="S2391">
        <v>1437861540</v>
      </c>
      <c r="T2391">
        <v>1435160452</v>
      </c>
      <c r="U2391" s="11">
        <f t="shared" si="186"/>
        <v>42210.915972222225</v>
      </c>
      <c r="V2391" s="11">
        <f t="shared" si="187"/>
        <v>42179.653379629628</v>
      </c>
      <c r="W2391">
        <f t="shared" si="189"/>
        <v>2015</v>
      </c>
    </row>
    <row r="2392" spans="1:23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88"/>
        <v>0</v>
      </c>
      <c r="P2392" s="6">
        <f t="shared" si="190"/>
        <v>0</v>
      </c>
      <c r="Q2392" t="s">
        <v>8319</v>
      </c>
      <c r="R2392" t="s">
        <v>8320</v>
      </c>
      <c r="S2392">
        <v>1420352264</v>
      </c>
      <c r="T2392">
        <v>1416896264</v>
      </c>
      <c r="U2392" s="11">
        <f t="shared" si="186"/>
        <v>42008.262314814812</v>
      </c>
      <c r="V2392" s="11">
        <f t="shared" si="187"/>
        <v>41968.262314814812</v>
      </c>
      <c r="W2392">
        <f t="shared" si="189"/>
        <v>2014</v>
      </c>
    </row>
    <row r="2393" spans="1:23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88"/>
        <v>1.25E-3</v>
      </c>
      <c r="P2393" s="6">
        <f t="shared" si="190"/>
        <v>25</v>
      </c>
      <c r="Q2393" t="s">
        <v>8319</v>
      </c>
      <c r="R2393" t="s">
        <v>8320</v>
      </c>
      <c r="S2393">
        <v>1427825044</v>
      </c>
      <c r="T2393">
        <v>1425236644</v>
      </c>
      <c r="U2393" s="11">
        <f t="shared" si="186"/>
        <v>42094.752824074079</v>
      </c>
      <c r="V2393" s="11">
        <f t="shared" si="187"/>
        <v>42064.794490740736</v>
      </c>
      <c r="W2393">
        <f t="shared" si="189"/>
        <v>2015</v>
      </c>
    </row>
    <row r="2394" spans="1:23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88"/>
        <v>0</v>
      </c>
      <c r="P2394" s="6">
        <f t="shared" si="190"/>
        <v>0</v>
      </c>
      <c r="Q2394" t="s">
        <v>8319</v>
      </c>
      <c r="R2394" t="s">
        <v>8320</v>
      </c>
      <c r="S2394">
        <v>1446087223</v>
      </c>
      <c r="T2394">
        <v>1443495223</v>
      </c>
      <c r="U2394" s="11">
        <f t="shared" si="186"/>
        <v>42306.120636574073</v>
      </c>
      <c r="V2394" s="11">
        <f t="shared" si="187"/>
        <v>42276.120636574073</v>
      </c>
      <c r="W2394">
        <f t="shared" si="189"/>
        <v>2015</v>
      </c>
    </row>
    <row r="2395" spans="1:23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88"/>
        <v>5.0000000000000001E-4</v>
      </c>
      <c r="P2395" s="6">
        <f t="shared" si="190"/>
        <v>50</v>
      </c>
      <c r="Q2395" t="s">
        <v>8319</v>
      </c>
      <c r="R2395" t="s">
        <v>8320</v>
      </c>
      <c r="S2395">
        <v>1439048017</v>
      </c>
      <c r="T2395">
        <v>1436456017</v>
      </c>
      <c r="U2395" s="11">
        <f t="shared" si="186"/>
        <v>42224.648344907408</v>
      </c>
      <c r="V2395" s="11">
        <f t="shared" si="187"/>
        <v>42194.648344907408</v>
      </c>
      <c r="W2395">
        <f t="shared" si="189"/>
        <v>2015</v>
      </c>
    </row>
    <row r="2396" spans="1:23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88"/>
        <v>5.9999999999999995E-4</v>
      </c>
      <c r="P2396" s="6">
        <f t="shared" si="190"/>
        <v>1.5</v>
      </c>
      <c r="Q2396" t="s">
        <v>8319</v>
      </c>
      <c r="R2396" t="s">
        <v>8320</v>
      </c>
      <c r="S2396">
        <v>1424940093</v>
      </c>
      <c r="T2396">
        <v>1422348093</v>
      </c>
      <c r="U2396" s="11">
        <f t="shared" si="186"/>
        <v>42061.362187499995</v>
      </c>
      <c r="V2396" s="11">
        <f t="shared" si="187"/>
        <v>42031.362187499995</v>
      </c>
      <c r="W2396">
        <f t="shared" si="189"/>
        <v>2015</v>
      </c>
    </row>
    <row r="2397" spans="1:23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88"/>
        <v>0</v>
      </c>
      <c r="P2397" s="6">
        <f t="shared" si="190"/>
        <v>0</v>
      </c>
      <c r="Q2397" t="s">
        <v>8319</v>
      </c>
      <c r="R2397" t="s">
        <v>8320</v>
      </c>
      <c r="S2397">
        <v>1484038620</v>
      </c>
      <c r="T2397">
        <v>1481597687</v>
      </c>
      <c r="U2397" s="11">
        <f t="shared" si="186"/>
        <v>42745.372916666667</v>
      </c>
      <c r="V2397" s="11">
        <f t="shared" si="187"/>
        <v>42717.121377314819</v>
      </c>
      <c r="W2397">
        <f t="shared" si="189"/>
        <v>2016</v>
      </c>
    </row>
    <row r="2398" spans="1:23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88"/>
        <v>2E-3</v>
      </c>
      <c r="P2398" s="6">
        <f t="shared" si="190"/>
        <v>10</v>
      </c>
      <c r="Q2398" t="s">
        <v>8319</v>
      </c>
      <c r="R2398" t="s">
        <v>8320</v>
      </c>
      <c r="S2398">
        <v>1444940558</v>
      </c>
      <c r="T2398">
        <v>1442348558</v>
      </c>
      <c r="U2398" s="11">
        <f t="shared" si="186"/>
        <v>42292.849050925928</v>
      </c>
      <c r="V2398" s="11">
        <f t="shared" si="187"/>
        <v>42262.849050925928</v>
      </c>
      <c r="W2398">
        <f t="shared" si="189"/>
        <v>2015</v>
      </c>
    </row>
    <row r="2399" spans="1:23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88"/>
        <v>0</v>
      </c>
      <c r="P2399" s="6">
        <f t="shared" si="190"/>
        <v>0</v>
      </c>
      <c r="Q2399" t="s">
        <v>8319</v>
      </c>
      <c r="R2399" t="s">
        <v>8320</v>
      </c>
      <c r="S2399">
        <v>1420233256</v>
      </c>
      <c r="T2399">
        <v>1417641256</v>
      </c>
      <c r="U2399" s="11">
        <f t="shared" si="186"/>
        <v>42006.88490740741</v>
      </c>
      <c r="V2399" s="11">
        <f t="shared" si="187"/>
        <v>41976.88490740741</v>
      </c>
      <c r="W2399">
        <f t="shared" si="189"/>
        <v>2014</v>
      </c>
    </row>
    <row r="2400" spans="1:23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88"/>
        <v>0</v>
      </c>
      <c r="P2400" s="6">
        <f t="shared" si="190"/>
        <v>0</v>
      </c>
      <c r="Q2400" t="s">
        <v>8319</v>
      </c>
      <c r="R2400" t="s">
        <v>8320</v>
      </c>
      <c r="S2400">
        <v>1435874384</v>
      </c>
      <c r="T2400">
        <v>1433282384</v>
      </c>
      <c r="U2400" s="11">
        <f t="shared" si="186"/>
        <v>42187.916481481487</v>
      </c>
      <c r="V2400" s="11">
        <f t="shared" si="187"/>
        <v>42157.916481481487</v>
      </c>
      <c r="W2400">
        <f t="shared" si="189"/>
        <v>2015</v>
      </c>
    </row>
    <row r="2401" spans="1:23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88"/>
        <v>0</v>
      </c>
      <c r="P2401" s="6">
        <f t="shared" si="190"/>
        <v>0</v>
      </c>
      <c r="Q2401" t="s">
        <v>8319</v>
      </c>
      <c r="R2401" t="s">
        <v>8320</v>
      </c>
      <c r="S2401">
        <v>1418934506</v>
      </c>
      <c r="T2401">
        <v>1415910506</v>
      </c>
      <c r="U2401" s="11">
        <f t="shared" si="186"/>
        <v>41991.853078703702</v>
      </c>
      <c r="V2401" s="11">
        <f t="shared" si="187"/>
        <v>41956.853078703702</v>
      </c>
      <c r="W2401">
        <f t="shared" si="189"/>
        <v>2014</v>
      </c>
    </row>
    <row r="2402" spans="1:23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88"/>
        <v>0</v>
      </c>
      <c r="P2402" s="6">
        <f t="shared" si="190"/>
        <v>0</v>
      </c>
      <c r="Q2402" t="s">
        <v>8319</v>
      </c>
      <c r="R2402" t="s">
        <v>8320</v>
      </c>
      <c r="S2402">
        <v>1460615164</v>
      </c>
      <c r="T2402">
        <v>1458023164</v>
      </c>
      <c r="U2402" s="11">
        <f t="shared" si="186"/>
        <v>42474.268101851849</v>
      </c>
      <c r="V2402" s="11">
        <f t="shared" si="187"/>
        <v>42444.268101851849</v>
      </c>
      <c r="W2402">
        <f t="shared" si="189"/>
        <v>2016</v>
      </c>
    </row>
    <row r="2403" spans="1:23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88"/>
        <v>7.1785714285714283E-3</v>
      </c>
      <c r="P2403" s="6">
        <f t="shared" si="190"/>
        <v>22.333333333333332</v>
      </c>
      <c r="Q2403" t="s">
        <v>8336</v>
      </c>
      <c r="R2403" t="s">
        <v>8337</v>
      </c>
      <c r="S2403">
        <v>1457207096</v>
      </c>
      <c r="T2403">
        <v>1452023096</v>
      </c>
      <c r="U2403" s="11">
        <f t="shared" si="186"/>
        <v>42434.822870370372</v>
      </c>
      <c r="V2403" s="11">
        <f t="shared" si="187"/>
        <v>42374.822870370372</v>
      </c>
      <c r="W2403">
        <f t="shared" si="189"/>
        <v>2016</v>
      </c>
    </row>
    <row r="2404" spans="1:23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88"/>
        <v>4.3333333333333331E-3</v>
      </c>
      <c r="P2404" s="6">
        <f t="shared" si="190"/>
        <v>52</v>
      </c>
      <c r="Q2404" t="s">
        <v>8336</v>
      </c>
      <c r="R2404" t="s">
        <v>8337</v>
      </c>
      <c r="S2404">
        <v>1431533931</v>
      </c>
      <c r="T2404">
        <v>1428941931</v>
      </c>
      <c r="U2404" s="11">
        <f t="shared" si="186"/>
        <v>42137.679756944446</v>
      </c>
      <c r="V2404" s="11">
        <f t="shared" si="187"/>
        <v>42107.679756944446</v>
      </c>
      <c r="W2404">
        <f t="shared" si="189"/>
        <v>2015</v>
      </c>
    </row>
    <row r="2405" spans="1:23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88"/>
        <v>0.16833333333333333</v>
      </c>
      <c r="P2405" s="6">
        <f t="shared" si="190"/>
        <v>16.833333333333332</v>
      </c>
      <c r="Q2405" t="s">
        <v>8336</v>
      </c>
      <c r="R2405" t="s">
        <v>8337</v>
      </c>
      <c r="S2405">
        <v>1459368658</v>
      </c>
      <c r="T2405">
        <v>1454188258</v>
      </c>
      <c r="U2405" s="11">
        <f t="shared" si="186"/>
        <v>42459.840949074074</v>
      </c>
      <c r="V2405" s="11">
        <f t="shared" si="187"/>
        <v>42399.882615740738</v>
      </c>
      <c r="W2405">
        <f t="shared" si="189"/>
        <v>2016</v>
      </c>
    </row>
    <row r="2406" spans="1:23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88"/>
        <v>0</v>
      </c>
      <c r="P2406" s="6">
        <f t="shared" si="190"/>
        <v>0</v>
      </c>
      <c r="Q2406" t="s">
        <v>8336</v>
      </c>
      <c r="R2406" t="s">
        <v>8337</v>
      </c>
      <c r="S2406">
        <v>1451782607</v>
      </c>
      <c r="T2406">
        <v>1449190607</v>
      </c>
      <c r="U2406" s="11">
        <f t="shared" si="186"/>
        <v>42372.03943287037</v>
      </c>
      <c r="V2406" s="11">
        <f t="shared" si="187"/>
        <v>42342.03943287037</v>
      </c>
      <c r="W2406">
        <f t="shared" si="189"/>
        <v>2015</v>
      </c>
    </row>
    <row r="2407" spans="1:23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88"/>
        <v>0.22520000000000001</v>
      </c>
      <c r="P2407" s="6">
        <f t="shared" si="190"/>
        <v>56.3</v>
      </c>
      <c r="Q2407" t="s">
        <v>8336</v>
      </c>
      <c r="R2407" t="s">
        <v>8337</v>
      </c>
      <c r="S2407">
        <v>1472911375</v>
      </c>
      <c r="T2407">
        <v>1471096975</v>
      </c>
      <c r="U2407" s="11">
        <f t="shared" si="186"/>
        <v>42616.585358796292</v>
      </c>
      <c r="V2407" s="11">
        <f t="shared" si="187"/>
        <v>42595.585358796292</v>
      </c>
      <c r="W2407">
        <f t="shared" si="189"/>
        <v>2016</v>
      </c>
    </row>
    <row r="2408" spans="1:23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88"/>
        <v>0.41384615384615386</v>
      </c>
      <c r="P2408" s="6">
        <f t="shared" si="190"/>
        <v>84.0625</v>
      </c>
      <c r="Q2408" t="s">
        <v>8336</v>
      </c>
      <c r="R2408" t="s">
        <v>8337</v>
      </c>
      <c r="S2408">
        <v>1421635190</v>
      </c>
      <c r="T2408">
        <v>1418179190</v>
      </c>
      <c r="U2408" s="11">
        <f t="shared" si="186"/>
        <v>42023.110995370371</v>
      </c>
      <c r="V2408" s="11">
        <f t="shared" si="187"/>
        <v>41983.110995370371</v>
      </c>
      <c r="W2408">
        <f t="shared" si="189"/>
        <v>2014</v>
      </c>
    </row>
    <row r="2409" spans="1:23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88"/>
        <v>0.25259090909090909</v>
      </c>
      <c r="P2409" s="6">
        <f t="shared" si="190"/>
        <v>168.39393939393941</v>
      </c>
      <c r="Q2409" t="s">
        <v>8336</v>
      </c>
      <c r="R2409" t="s">
        <v>8337</v>
      </c>
      <c r="S2409">
        <v>1428732000</v>
      </c>
      <c r="T2409">
        <v>1426772928</v>
      </c>
      <c r="U2409" s="11">
        <f t="shared" si="186"/>
        <v>42105.25</v>
      </c>
      <c r="V2409" s="11">
        <f t="shared" si="187"/>
        <v>42082.575555555552</v>
      </c>
      <c r="W2409">
        <f t="shared" si="189"/>
        <v>2015</v>
      </c>
    </row>
    <row r="2410" spans="1:23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88"/>
        <v>2E-3</v>
      </c>
      <c r="P2410" s="6">
        <f t="shared" si="190"/>
        <v>15</v>
      </c>
      <c r="Q2410" t="s">
        <v>8336</v>
      </c>
      <c r="R2410" t="s">
        <v>8337</v>
      </c>
      <c r="S2410">
        <v>1415247757</v>
      </c>
      <c r="T2410">
        <v>1412652157</v>
      </c>
      <c r="U2410" s="11">
        <f t="shared" si="186"/>
        <v>41949.182372685187</v>
      </c>
      <c r="V2410" s="11">
        <f t="shared" si="187"/>
        <v>41919.140706018516</v>
      </c>
      <c r="W2410">
        <f t="shared" si="189"/>
        <v>2014</v>
      </c>
    </row>
    <row r="2411" spans="1:23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88"/>
        <v>1.84E-2</v>
      </c>
      <c r="P2411" s="6">
        <f t="shared" si="190"/>
        <v>76.666666666666671</v>
      </c>
      <c r="Q2411" t="s">
        <v>8336</v>
      </c>
      <c r="R2411" t="s">
        <v>8337</v>
      </c>
      <c r="S2411">
        <v>1439931675</v>
      </c>
      <c r="T2411">
        <v>1437339675</v>
      </c>
      <c r="U2411" s="11">
        <f t="shared" si="186"/>
        <v>42234.875868055555</v>
      </c>
      <c r="V2411" s="11">
        <f t="shared" si="187"/>
        <v>42204.875868055555</v>
      </c>
      <c r="W2411">
        <f t="shared" si="189"/>
        <v>2015</v>
      </c>
    </row>
    <row r="2412" spans="1:23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88"/>
        <v>0</v>
      </c>
      <c r="P2412" s="6">
        <f t="shared" si="190"/>
        <v>0</v>
      </c>
      <c r="Q2412" t="s">
        <v>8336</v>
      </c>
      <c r="R2412" t="s">
        <v>8337</v>
      </c>
      <c r="S2412">
        <v>1441619275</v>
      </c>
      <c r="T2412">
        <v>1439027275</v>
      </c>
      <c r="U2412" s="11">
        <f t="shared" si="186"/>
        <v>42254.408275462964</v>
      </c>
      <c r="V2412" s="11">
        <f t="shared" si="187"/>
        <v>42224.408275462964</v>
      </c>
      <c r="W2412">
        <f t="shared" si="189"/>
        <v>2015</v>
      </c>
    </row>
    <row r="2413" spans="1:23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88"/>
        <v>6.0400000000000002E-3</v>
      </c>
      <c r="P2413" s="6">
        <f t="shared" si="190"/>
        <v>50.333333333333336</v>
      </c>
      <c r="Q2413" t="s">
        <v>8336</v>
      </c>
      <c r="R2413" t="s">
        <v>8337</v>
      </c>
      <c r="S2413">
        <v>1440524082</v>
      </c>
      <c r="T2413">
        <v>1437932082</v>
      </c>
      <c r="U2413" s="11">
        <f t="shared" si="186"/>
        <v>42241.732430555552</v>
      </c>
      <c r="V2413" s="11">
        <f t="shared" si="187"/>
        <v>42211.732430555552</v>
      </c>
      <c r="W2413">
        <f t="shared" si="189"/>
        <v>2015</v>
      </c>
    </row>
    <row r="2414" spans="1:23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88"/>
        <v>0</v>
      </c>
      <c r="P2414" s="6">
        <f t="shared" si="190"/>
        <v>0</v>
      </c>
      <c r="Q2414" t="s">
        <v>8336</v>
      </c>
      <c r="R2414" t="s">
        <v>8337</v>
      </c>
      <c r="S2414">
        <v>1480185673</v>
      </c>
      <c r="T2414">
        <v>1476294073</v>
      </c>
      <c r="U2414" s="11">
        <f t="shared" si="186"/>
        <v>42700.778622685189</v>
      </c>
      <c r="V2414" s="11">
        <f t="shared" si="187"/>
        <v>42655.736956018518</v>
      </c>
      <c r="W2414">
        <f t="shared" si="189"/>
        <v>2016</v>
      </c>
    </row>
    <row r="2415" spans="1:23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88"/>
        <v>8.3333333333333332E-3</v>
      </c>
      <c r="P2415" s="6">
        <f t="shared" si="190"/>
        <v>8.3333333333333339</v>
      </c>
      <c r="Q2415" t="s">
        <v>8336</v>
      </c>
      <c r="R2415" t="s">
        <v>8337</v>
      </c>
      <c r="S2415">
        <v>1401579000</v>
      </c>
      <c r="T2415">
        <v>1398911882</v>
      </c>
      <c r="U2415" s="11">
        <f t="shared" si="186"/>
        <v>41790.979166666664</v>
      </c>
      <c r="V2415" s="11">
        <f t="shared" si="187"/>
        <v>41760.10974537037</v>
      </c>
      <c r="W2415">
        <f t="shared" si="189"/>
        <v>2014</v>
      </c>
    </row>
    <row r="2416" spans="1:23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88"/>
        <v>3.0666666666666665E-2</v>
      </c>
      <c r="P2416" s="6">
        <f t="shared" si="190"/>
        <v>35.384615384615387</v>
      </c>
      <c r="Q2416" t="s">
        <v>8336</v>
      </c>
      <c r="R2416" t="s">
        <v>8337</v>
      </c>
      <c r="S2416">
        <v>1440215940</v>
      </c>
      <c r="T2416">
        <v>1436805660</v>
      </c>
      <c r="U2416" s="11">
        <f t="shared" si="186"/>
        <v>42238.165972222225</v>
      </c>
      <c r="V2416" s="11">
        <f t="shared" si="187"/>
        <v>42198.695138888885</v>
      </c>
      <c r="W2416">
        <f t="shared" si="189"/>
        <v>2015</v>
      </c>
    </row>
    <row r="2417" spans="1:23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88"/>
        <v>5.5833333333333334E-3</v>
      </c>
      <c r="P2417" s="6">
        <f t="shared" si="190"/>
        <v>55.833333333333336</v>
      </c>
      <c r="Q2417" t="s">
        <v>8336</v>
      </c>
      <c r="R2417" t="s">
        <v>8337</v>
      </c>
      <c r="S2417">
        <v>1468615346</v>
      </c>
      <c r="T2417">
        <v>1466023346</v>
      </c>
      <c r="U2417" s="11">
        <f t="shared" si="186"/>
        <v>42566.862800925926</v>
      </c>
      <c r="V2417" s="11">
        <f t="shared" si="187"/>
        <v>42536.862800925926</v>
      </c>
      <c r="W2417">
        <f t="shared" si="189"/>
        <v>2016</v>
      </c>
    </row>
    <row r="2418" spans="1:23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88"/>
        <v>2.5000000000000001E-4</v>
      </c>
      <c r="P2418" s="6">
        <f t="shared" si="190"/>
        <v>5</v>
      </c>
      <c r="Q2418" t="s">
        <v>8336</v>
      </c>
      <c r="R2418" t="s">
        <v>8337</v>
      </c>
      <c r="S2418">
        <v>1426345200</v>
      </c>
      <c r="T2418">
        <v>1421343743</v>
      </c>
      <c r="U2418" s="11">
        <f t="shared" si="186"/>
        <v>42077.625</v>
      </c>
      <c r="V2418" s="11">
        <f t="shared" si="187"/>
        <v>42019.737766203703</v>
      </c>
      <c r="W2418">
        <f t="shared" si="189"/>
        <v>2015</v>
      </c>
    </row>
    <row r="2419" spans="1:23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88"/>
        <v>0</v>
      </c>
      <c r="P2419" s="6">
        <f t="shared" si="190"/>
        <v>0</v>
      </c>
      <c r="Q2419" t="s">
        <v>8336</v>
      </c>
      <c r="R2419" t="s">
        <v>8337</v>
      </c>
      <c r="S2419">
        <v>1407705187</v>
      </c>
      <c r="T2419">
        <v>1405113187</v>
      </c>
      <c r="U2419" s="11">
        <f t="shared" si="186"/>
        <v>41861.884108796294</v>
      </c>
      <c r="V2419" s="11">
        <f t="shared" si="187"/>
        <v>41831.884108796294</v>
      </c>
      <c r="W2419">
        <f t="shared" si="189"/>
        <v>2014</v>
      </c>
    </row>
    <row r="2420" spans="1:23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88"/>
        <v>2.0000000000000001E-4</v>
      </c>
      <c r="P2420" s="6">
        <f t="shared" si="190"/>
        <v>1</v>
      </c>
      <c r="Q2420" t="s">
        <v>8336</v>
      </c>
      <c r="R2420" t="s">
        <v>8337</v>
      </c>
      <c r="S2420">
        <v>1427225644</v>
      </c>
      <c r="T2420">
        <v>1422045244</v>
      </c>
      <c r="U2420" s="11">
        <f t="shared" si="186"/>
        <v>42087.815324074079</v>
      </c>
      <c r="V2420" s="11">
        <f t="shared" si="187"/>
        <v>42027.856990740736</v>
      </c>
      <c r="W2420">
        <f t="shared" si="189"/>
        <v>2015</v>
      </c>
    </row>
    <row r="2421" spans="1:23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88"/>
        <v>0</v>
      </c>
      <c r="P2421" s="6">
        <f t="shared" si="190"/>
        <v>0</v>
      </c>
      <c r="Q2421" t="s">
        <v>8336</v>
      </c>
      <c r="R2421" t="s">
        <v>8337</v>
      </c>
      <c r="S2421">
        <v>1424281389</v>
      </c>
      <c r="T2421">
        <v>1419097389</v>
      </c>
      <c r="U2421" s="11">
        <f t="shared" si="186"/>
        <v>42053.738298611104</v>
      </c>
      <c r="V2421" s="11">
        <f t="shared" si="187"/>
        <v>41993.738298611104</v>
      </c>
      <c r="W2421">
        <f t="shared" si="189"/>
        <v>2014</v>
      </c>
    </row>
    <row r="2422" spans="1:23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88"/>
        <v>0.14825133372851215</v>
      </c>
      <c r="P2422" s="6">
        <f t="shared" si="190"/>
        <v>69.472222222222229</v>
      </c>
      <c r="Q2422" t="s">
        <v>8336</v>
      </c>
      <c r="R2422" t="s">
        <v>8337</v>
      </c>
      <c r="S2422">
        <v>1415583695</v>
      </c>
      <c r="T2422">
        <v>1410396095</v>
      </c>
      <c r="U2422" s="11">
        <f t="shared" si="186"/>
        <v>41953.070543981477</v>
      </c>
      <c r="V2422" s="11">
        <f t="shared" si="187"/>
        <v>41893.028877314813</v>
      </c>
      <c r="W2422">
        <f t="shared" si="189"/>
        <v>2014</v>
      </c>
    </row>
    <row r="2423" spans="1:23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88"/>
        <v>1.6666666666666666E-4</v>
      </c>
      <c r="P2423" s="6">
        <f t="shared" si="190"/>
        <v>1</v>
      </c>
      <c r="Q2423" t="s">
        <v>8336</v>
      </c>
      <c r="R2423" t="s">
        <v>8337</v>
      </c>
      <c r="S2423">
        <v>1424536196</v>
      </c>
      <c r="T2423">
        <v>1421944196</v>
      </c>
      <c r="U2423" s="11">
        <f t="shared" si="186"/>
        <v>42056.687453703707</v>
      </c>
      <c r="V2423" s="11">
        <f t="shared" si="187"/>
        <v>42026.687453703707</v>
      </c>
      <c r="W2423">
        <f t="shared" si="189"/>
        <v>2015</v>
      </c>
    </row>
    <row r="2424" spans="1:23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88"/>
        <v>2E-3</v>
      </c>
      <c r="P2424" s="6">
        <f t="shared" si="190"/>
        <v>1</v>
      </c>
      <c r="Q2424" t="s">
        <v>8336</v>
      </c>
      <c r="R2424" t="s">
        <v>8337</v>
      </c>
      <c r="S2424">
        <v>1426091036</v>
      </c>
      <c r="T2424">
        <v>1423502636</v>
      </c>
      <c r="U2424" s="11">
        <f t="shared" si="186"/>
        <v>42074.683287037042</v>
      </c>
      <c r="V2424" s="11">
        <f t="shared" si="187"/>
        <v>42044.724953703699</v>
      </c>
      <c r="W2424">
        <f t="shared" si="189"/>
        <v>2015</v>
      </c>
    </row>
    <row r="2425" spans="1:23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88"/>
        <v>1.3333333333333334E-4</v>
      </c>
      <c r="P2425" s="6">
        <f t="shared" si="190"/>
        <v>8</v>
      </c>
      <c r="Q2425" t="s">
        <v>8336</v>
      </c>
      <c r="R2425" t="s">
        <v>8337</v>
      </c>
      <c r="S2425">
        <v>1420044890</v>
      </c>
      <c r="T2425">
        <v>1417452890</v>
      </c>
      <c r="U2425" s="11">
        <f t="shared" si="186"/>
        <v>42004.704745370371</v>
      </c>
      <c r="V2425" s="11">
        <f t="shared" si="187"/>
        <v>41974.704745370371</v>
      </c>
      <c r="W2425">
        <f t="shared" si="189"/>
        <v>2014</v>
      </c>
    </row>
    <row r="2426" spans="1:23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88"/>
        <v>1.24E-2</v>
      </c>
      <c r="P2426" s="6">
        <f t="shared" si="190"/>
        <v>34.444444444444443</v>
      </c>
      <c r="Q2426" t="s">
        <v>8336</v>
      </c>
      <c r="R2426" t="s">
        <v>8337</v>
      </c>
      <c r="S2426">
        <v>1414445108</v>
      </c>
      <c r="T2426">
        <v>1411853108</v>
      </c>
      <c r="U2426" s="11">
        <f t="shared" si="186"/>
        <v>41939.892453703702</v>
      </c>
      <c r="V2426" s="11">
        <f t="shared" si="187"/>
        <v>41909.892453703702</v>
      </c>
      <c r="W2426">
        <f t="shared" si="189"/>
        <v>2014</v>
      </c>
    </row>
    <row r="2427" spans="1:23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88"/>
        <v>2.8571428571428574E-4</v>
      </c>
      <c r="P2427" s="6">
        <f t="shared" si="190"/>
        <v>1</v>
      </c>
      <c r="Q2427" t="s">
        <v>8336</v>
      </c>
      <c r="R2427" t="s">
        <v>8337</v>
      </c>
      <c r="S2427">
        <v>1464386640</v>
      </c>
      <c r="T2427">
        <v>1463090149</v>
      </c>
      <c r="U2427" s="11">
        <f t="shared" si="186"/>
        <v>42517.919444444444</v>
      </c>
      <c r="V2427" s="11">
        <f t="shared" si="187"/>
        <v>42502.913761574076</v>
      </c>
      <c r="W2427">
        <f t="shared" si="189"/>
        <v>2016</v>
      </c>
    </row>
    <row r="2428" spans="1:23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88"/>
        <v>0</v>
      </c>
      <c r="P2428" s="6">
        <f t="shared" si="190"/>
        <v>0</v>
      </c>
      <c r="Q2428" t="s">
        <v>8336</v>
      </c>
      <c r="R2428" t="s">
        <v>8337</v>
      </c>
      <c r="S2428">
        <v>1439006692</v>
      </c>
      <c r="T2428">
        <v>1433822692</v>
      </c>
      <c r="U2428" s="11">
        <f t="shared" si="186"/>
        <v>42224.170046296291</v>
      </c>
      <c r="V2428" s="11">
        <f t="shared" si="187"/>
        <v>42164.170046296291</v>
      </c>
      <c r="W2428">
        <f t="shared" si="189"/>
        <v>2015</v>
      </c>
    </row>
    <row r="2429" spans="1:23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88"/>
        <v>2.0000000000000002E-5</v>
      </c>
      <c r="P2429" s="6">
        <f t="shared" si="190"/>
        <v>1</v>
      </c>
      <c r="Q2429" t="s">
        <v>8336</v>
      </c>
      <c r="R2429" t="s">
        <v>8337</v>
      </c>
      <c r="S2429">
        <v>1458715133</v>
      </c>
      <c r="T2429">
        <v>1455262733</v>
      </c>
      <c r="U2429" s="11">
        <f t="shared" si="186"/>
        <v>42452.277002314819</v>
      </c>
      <c r="V2429" s="11">
        <f t="shared" si="187"/>
        <v>42412.318668981476</v>
      </c>
      <c r="W2429">
        <f t="shared" si="189"/>
        <v>2016</v>
      </c>
    </row>
    <row r="2430" spans="1:23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88"/>
        <v>2.8571428571428571E-5</v>
      </c>
      <c r="P2430" s="6">
        <f t="shared" si="190"/>
        <v>1</v>
      </c>
      <c r="Q2430" t="s">
        <v>8336</v>
      </c>
      <c r="R2430" t="s">
        <v>8337</v>
      </c>
      <c r="S2430">
        <v>1426182551</v>
      </c>
      <c r="T2430">
        <v>1423594151</v>
      </c>
      <c r="U2430" s="11">
        <f t="shared" si="186"/>
        <v>42075.742488425924</v>
      </c>
      <c r="V2430" s="11">
        <f t="shared" si="187"/>
        <v>42045.784155092595</v>
      </c>
      <c r="W2430">
        <f t="shared" si="189"/>
        <v>2015</v>
      </c>
    </row>
    <row r="2431" spans="1:23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88"/>
        <v>1.4321428571428572E-2</v>
      </c>
      <c r="P2431" s="6">
        <f t="shared" si="190"/>
        <v>501.25</v>
      </c>
      <c r="Q2431" t="s">
        <v>8336</v>
      </c>
      <c r="R2431" t="s">
        <v>8337</v>
      </c>
      <c r="S2431">
        <v>1486313040</v>
      </c>
      <c r="T2431">
        <v>1483131966</v>
      </c>
      <c r="U2431" s="11">
        <f t="shared" si="186"/>
        <v>42771.697222222225</v>
      </c>
      <c r="V2431" s="11">
        <f t="shared" si="187"/>
        <v>42734.879236111112</v>
      </c>
      <c r="W2431">
        <f t="shared" si="189"/>
        <v>2016</v>
      </c>
    </row>
    <row r="2432" spans="1:23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88"/>
        <v>7.0000000000000001E-3</v>
      </c>
      <c r="P2432" s="6">
        <f t="shared" si="190"/>
        <v>10.5</v>
      </c>
      <c r="Q2432" t="s">
        <v>8336</v>
      </c>
      <c r="R2432" t="s">
        <v>8337</v>
      </c>
      <c r="S2432">
        <v>1455246504</v>
      </c>
      <c r="T2432">
        <v>1452654504</v>
      </c>
      <c r="U2432" s="11">
        <f t="shared" si="186"/>
        <v>42412.130833333329</v>
      </c>
      <c r="V2432" s="11">
        <f t="shared" si="187"/>
        <v>42382.130833333329</v>
      </c>
      <c r="W2432">
        <f t="shared" si="189"/>
        <v>2016</v>
      </c>
    </row>
    <row r="2433" spans="1:23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88"/>
        <v>2.0000000000000002E-5</v>
      </c>
      <c r="P2433" s="6">
        <f t="shared" si="190"/>
        <v>1</v>
      </c>
      <c r="Q2433" t="s">
        <v>8336</v>
      </c>
      <c r="R2433" t="s">
        <v>8337</v>
      </c>
      <c r="S2433">
        <v>1467080613</v>
      </c>
      <c r="T2433">
        <v>1461896613</v>
      </c>
      <c r="U2433" s="11">
        <f t="shared" si="186"/>
        <v>42549.099687499998</v>
      </c>
      <c r="V2433" s="11">
        <f t="shared" si="187"/>
        <v>42489.099687499998</v>
      </c>
      <c r="W2433">
        <f t="shared" si="189"/>
        <v>2016</v>
      </c>
    </row>
    <row r="2434" spans="1:23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88"/>
        <v>1.4285714285714287E-4</v>
      </c>
      <c r="P2434" s="6">
        <f t="shared" si="190"/>
        <v>1</v>
      </c>
      <c r="Q2434" t="s">
        <v>8336</v>
      </c>
      <c r="R2434" t="s">
        <v>8337</v>
      </c>
      <c r="S2434">
        <v>1425791697</v>
      </c>
      <c r="T2434">
        <v>1423199697</v>
      </c>
      <c r="U2434" s="11">
        <f t="shared" ref="U2434:U2497" si="191">(((S2434/60)/60)/24)+DATE(1970,1,1)</f>
        <v>42071.218715277777</v>
      </c>
      <c r="V2434" s="11">
        <f t="shared" ref="V2434:V2497" si="192">(((T2434/60)/60)/24)+DATE(1970,1,1)</f>
        <v>42041.218715277777</v>
      </c>
      <c r="W2434">
        <f t="shared" si="189"/>
        <v>2015</v>
      </c>
    </row>
    <row r="2435" spans="1:23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93">E2435/D2435</f>
        <v>0</v>
      </c>
      <c r="P2435" s="6">
        <f t="shared" si="190"/>
        <v>0</v>
      </c>
      <c r="Q2435" t="s">
        <v>8336</v>
      </c>
      <c r="R2435" t="s">
        <v>8337</v>
      </c>
      <c r="S2435">
        <v>1456608943</v>
      </c>
      <c r="T2435">
        <v>1454016943</v>
      </c>
      <c r="U2435" s="11">
        <f t="shared" si="191"/>
        <v>42427.89980324074</v>
      </c>
      <c r="V2435" s="11">
        <f t="shared" si="192"/>
        <v>42397.89980324074</v>
      </c>
      <c r="W2435">
        <f t="shared" ref="W2435:W2498" si="194">YEAR(V2435)</f>
        <v>2016</v>
      </c>
    </row>
    <row r="2436" spans="1:23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93"/>
        <v>1.2999999999999999E-3</v>
      </c>
      <c r="P2436" s="6">
        <f t="shared" si="190"/>
        <v>13</v>
      </c>
      <c r="Q2436" t="s">
        <v>8336</v>
      </c>
      <c r="R2436" t="s">
        <v>8337</v>
      </c>
      <c r="S2436">
        <v>1438662474</v>
      </c>
      <c r="T2436">
        <v>1435206474</v>
      </c>
      <c r="U2436" s="11">
        <f t="shared" si="191"/>
        <v>42220.18604166666</v>
      </c>
      <c r="V2436" s="11">
        <f t="shared" si="192"/>
        <v>42180.18604166666</v>
      </c>
      <c r="W2436">
        <f t="shared" si="194"/>
        <v>2015</v>
      </c>
    </row>
    <row r="2437" spans="1:23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93"/>
        <v>4.8960000000000002E-3</v>
      </c>
      <c r="P2437" s="6">
        <f t="shared" si="190"/>
        <v>306</v>
      </c>
      <c r="Q2437" t="s">
        <v>8336</v>
      </c>
      <c r="R2437" t="s">
        <v>8337</v>
      </c>
      <c r="S2437">
        <v>1444027186</v>
      </c>
      <c r="T2437">
        <v>1441435186</v>
      </c>
      <c r="U2437" s="11">
        <f t="shared" si="191"/>
        <v>42282.277615740735</v>
      </c>
      <c r="V2437" s="11">
        <f t="shared" si="192"/>
        <v>42252.277615740735</v>
      </c>
      <c r="W2437">
        <f t="shared" si="194"/>
        <v>2015</v>
      </c>
    </row>
    <row r="2438" spans="1:23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93"/>
        <v>3.8461538461538462E-4</v>
      </c>
      <c r="P2438" s="6">
        <f t="shared" si="190"/>
        <v>22.5</v>
      </c>
      <c r="Q2438" t="s">
        <v>8336</v>
      </c>
      <c r="R2438" t="s">
        <v>8337</v>
      </c>
      <c r="S2438">
        <v>1454078770</v>
      </c>
      <c r="T2438">
        <v>1448894770</v>
      </c>
      <c r="U2438" s="11">
        <f t="shared" si="191"/>
        <v>42398.615393518514</v>
      </c>
      <c r="V2438" s="11">
        <f t="shared" si="192"/>
        <v>42338.615393518514</v>
      </c>
      <c r="W2438">
        <f t="shared" si="194"/>
        <v>2015</v>
      </c>
    </row>
    <row r="2439" spans="1:23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93"/>
        <v>0</v>
      </c>
      <c r="P2439" s="6">
        <f t="shared" si="190"/>
        <v>0</v>
      </c>
      <c r="Q2439" t="s">
        <v>8336</v>
      </c>
      <c r="R2439" t="s">
        <v>8337</v>
      </c>
      <c r="S2439">
        <v>1426615200</v>
      </c>
      <c r="T2439">
        <v>1422400188</v>
      </c>
      <c r="U2439" s="11">
        <f t="shared" si="191"/>
        <v>42080.75</v>
      </c>
      <c r="V2439" s="11">
        <f t="shared" si="192"/>
        <v>42031.965138888889</v>
      </c>
      <c r="W2439">
        <f t="shared" si="194"/>
        <v>2015</v>
      </c>
    </row>
    <row r="2440" spans="1:23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93"/>
        <v>3.3333333333333335E-3</v>
      </c>
      <c r="P2440" s="6">
        <f t="shared" si="190"/>
        <v>50</v>
      </c>
      <c r="Q2440" t="s">
        <v>8336</v>
      </c>
      <c r="R2440" t="s">
        <v>8337</v>
      </c>
      <c r="S2440">
        <v>1449529062</v>
      </c>
      <c r="T2440">
        <v>1444341462</v>
      </c>
      <c r="U2440" s="11">
        <f t="shared" si="191"/>
        <v>42345.956736111111</v>
      </c>
      <c r="V2440" s="11">
        <f t="shared" si="192"/>
        <v>42285.91506944444</v>
      </c>
      <c r="W2440">
        <f t="shared" si="194"/>
        <v>2015</v>
      </c>
    </row>
    <row r="2441" spans="1:23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93"/>
        <v>0</v>
      </c>
      <c r="P2441" s="6">
        <f t="shared" si="190"/>
        <v>0</v>
      </c>
      <c r="Q2441" t="s">
        <v>8336</v>
      </c>
      <c r="R2441" t="s">
        <v>8337</v>
      </c>
      <c r="S2441">
        <v>1445197129</v>
      </c>
      <c r="T2441">
        <v>1442605129</v>
      </c>
      <c r="U2441" s="11">
        <f t="shared" si="191"/>
        <v>42295.818622685183</v>
      </c>
      <c r="V2441" s="11">
        <f t="shared" si="192"/>
        <v>42265.818622685183</v>
      </c>
      <c r="W2441">
        <f t="shared" si="194"/>
        <v>2015</v>
      </c>
    </row>
    <row r="2442" spans="1:23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93"/>
        <v>2E-3</v>
      </c>
      <c r="P2442" s="6">
        <f t="shared" si="190"/>
        <v>5</v>
      </c>
      <c r="Q2442" t="s">
        <v>8336</v>
      </c>
      <c r="R2442" t="s">
        <v>8337</v>
      </c>
      <c r="S2442">
        <v>1455399313</v>
      </c>
      <c r="T2442">
        <v>1452807313</v>
      </c>
      <c r="U2442" s="11">
        <f t="shared" si="191"/>
        <v>42413.899456018517</v>
      </c>
      <c r="V2442" s="11">
        <f t="shared" si="192"/>
        <v>42383.899456018517</v>
      </c>
      <c r="W2442">
        <f t="shared" si="194"/>
        <v>2016</v>
      </c>
    </row>
    <row r="2443" spans="1:23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93"/>
        <v>1.0788</v>
      </c>
      <c r="P2443" s="6">
        <f t="shared" si="190"/>
        <v>74.22935779816514</v>
      </c>
      <c r="Q2443" t="s">
        <v>8336</v>
      </c>
      <c r="R2443" t="s">
        <v>8351</v>
      </c>
      <c r="S2443">
        <v>1437627540</v>
      </c>
      <c r="T2443">
        <v>1435806054</v>
      </c>
      <c r="U2443" s="11">
        <f t="shared" si="191"/>
        <v>42208.207638888889</v>
      </c>
      <c r="V2443" s="11">
        <f t="shared" si="192"/>
        <v>42187.125625000001</v>
      </c>
      <c r="W2443">
        <f t="shared" si="194"/>
        <v>2015</v>
      </c>
    </row>
    <row r="2444" spans="1:23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93"/>
        <v>1.2594166666666666</v>
      </c>
      <c r="P2444" s="6">
        <f t="shared" si="190"/>
        <v>81.252688172043008</v>
      </c>
      <c r="Q2444" t="s">
        <v>8336</v>
      </c>
      <c r="R2444" t="s">
        <v>8351</v>
      </c>
      <c r="S2444">
        <v>1426777228</v>
      </c>
      <c r="T2444">
        <v>1424188828</v>
      </c>
      <c r="U2444" s="11">
        <f t="shared" si="191"/>
        <v>42082.625324074077</v>
      </c>
      <c r="V2444" s="11">
        <f t="shared" si="192"/>
        <v>42052.666990740734</v>
      </c>
      <c r="W2444">
        <f t="shared" si="194"/>
        <v>2015</v>
      </c>
    </row>
    <row r="2445" spans="1:23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93"/>
        <v>2.0251494999999999</v>
      </c>
      <c r="P2445" s="6">
        <f t="shared" si="190"/>
        <v>130.23469453376205</v>
      </c>
      <c r="Q2445" t="s">
        <v>8336</v>
      </c>
      <c r="R2445" t="s">
        <v>8351</v>
      </c>
      <c r="S2445">
        <v>1408114822</v>
      </c>
      <c r="T2445">
        <v>1405522822</v>
      </c>
      <c r="U2445" s="11">
        <f t="shared" si="191"/>
        <v>41866.625254629631</v>
      </c>
      <c r="V2445" s="11">
        <f t="shared" si="192"/>
        <v>41836.625254629631</v>
      </c>
      <c r="W2445">
        <f t="shared" si="194"/>
        <v>2014</v>
      </c>
    </row>
    <row r="2446" spans="1:23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93"/>
        <v>1.0860000000000001</v>
      </c>
      <c r="P2446" s="6">
        <f t="shared" si="190"/>
        <v>53.409836065573771</v>
      </c>
      <c r="Q2446" t="s">
        <v>8336</v>
      </c>
      <c r="R2446" t="s">
        <v>8351</v>
      </c>
      <c r="S2446">
        <v>1464199591</v>
      </c>
      <c r="T2446">
        <v>1461607591</v>
      </c>
      <c r="U2446" s="11">
        <f t="shared" si="191"/>
        <v>42515.754525462966</v>
      </c>
      <c r="V2446" s="11">
        <f t="shared" si="192"/>
        <v>42485.754525462966</v>
      </c>
      <c r="W2446">
        <f t="shared" si="194"/>
        <v>2016</v>
      </c>
    </row>
    <row r="2447" spans="1:23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93"/>
        <v>1.728</v>
      </c>
      <c r="P2447" s="6">
        <f t="shared" si="190"/>
        <v>75.130434782608702</v>
      </c>
      <c r="Q2447" t="s">
        <v>8336</v>
      </c>
      <c r="R2447" t="s">
        <v>8351</v>
      </c>
      <c r="S2447">
        <v>1443242021</v>
      </c>
      <c r="T2447">
        <v>1440650021</v>
      </c>
      <c r="U2447" s="11">
        <f t="shared" si="191"/>
        <v>42273.190057870372</v>
      </c>
      <c r="V2447" s="11">
        <f t="shared" si="192"/>
        <v>42243.190057870372</v>
      </c>
      <c r="W2447">
        <f t="shared" si="194"/>
        <v>2015</v>
      </c>
    </row>
    <row r="2448" spans="1:23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93"/>
        <v>1.6798</v>
      </c>
      <c r="P2448" s="6">
        <f t="shared" si="190"/>
        <v>75.666666666666671</v>
      </c>
      <c r="Q2448" t="s">
        <v>8336</v>
      </c>
      <c r="R2448" t="s">
        <v>8351</v>
      </c>
      <c r="S2448">
        <v>1480174071</v>
      </c>
      <c r="T2448">
        <v>1477578471</v>
      </c>
      <c r="U2448" s="11">
        <f t="shared" si="191"/>
        <v>42700.64434027778</v>
      </c>
      <c r="V2448" s="11">
        <f t="shared" si="192"/>
        <v>42670.602673611109</v>
      </c>
      <c r="W2448">
        <f t="shared" si="194"/>
        <v>2016</v>
      </c>
    </row>
    <row r="2449" spans="1:23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93"/>
        <v>4.2720000000000002</v>
      </c>
      <c r="P2449" s="6">
        <f t="shared" si="190"/>
        <v>31.691394658753708</v>
      </c>
      <c r="Q2449" t="s">
        <v>8336</v>
      </c>
      <c r="R2449" t="s">
        <v>8351</v>
      </c>
      <c r="S2449">
        <v>1478923200</v>
      </c>
      <c r="T2449">
        <v>1476184593</v>
      </c>
      <c r="U2449" s="11">
        <f t="shared" si="191"/>
        <v>42686.166666666672</v>
      </c>
      <c r="V2449" s="11">
        <f t="shared" si="192"/>
        <v>42654.469826388886</v>
      </c>
      <c r="W2449">
        <f t="shared" si="194"/>
        <v>2016</v>
      </c>
    </row>
    <row r="2450" spans="1:23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93"/>
        <v>1.075</v>
      </c>
      <c r="P2450" s="6">
        <f t="shared" si="190"/>
        <v>47.777777777777779</v>
      </c>
      <c r="Q2450" t="s">
        <v>8336</v>
      </c>
      <c r="R2450" t="s">
        <v>8351</v>
      </c>
      <c r="S2450">
        <v>1472621760</v>
      </c>
      <c r="T2450">
        <v>1472110513</v>
      </c>
      <c r="U2450" s="11">
        <f t="shared" si="191"/>
        <v>42613.233333333337</v>
      </c>
      <c r="V2450" s="11">
        <f t="shared" si="192"/>
        <v>42607.316122685181</v>
      </c>
      <c r="W2450">
        <f t="shared" si="194"/>
        <v>2016</v>
      </c>
    </row>
    <row r="2451" spans="1:23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93"/>
        <v>1.08</v>
      </c>
      <c r="P2451" s="6">
        <f t="shared" ref="P2451:P2514" si="195">IFERROR(E2451/L2451,0)</f>
        <v>90</v>
      </c>
      <c r="Q2451" t="s">
        <v>8336</v>
      </c>
      <c r="R2451" t="s">
        <v>8351</v>
      </c>
      <c r="S2451">
        <v>1417321515</v>
      </c>
      <c r="T2451">
        <v>1414725915</v>
      </c>
      <c r="U2451" s="11">
        <f t="shared" si="191"/>
        <v>41973.184201388889</v>
      </c>
      <c r="V2451" s="11">
        <f t="shared" si="192"/>
        <v>41943.142534722225</v>
      </c>
      <c r="W2451">
        <f t="shared" si="194"/>
        <v>2014</v>
      </c>
    </row>
    <row r="2452" spans="1:23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93"/>
        <v>1.0153353333333335</v>
      </c>
      <c r="P2452" s="6">
        <f t="shared" si="195"/>
        <v>149.31401960784314</v>
      </c>
      <c r="Q2452" t="s">
        <v>8336</v>
      </c>
      <c r="R2452" t="s">
        <v>8351</v>
      </c>
      <c r="S2452">
        <v>1414465860</v>
      </c>
      <c r="T2452">
        <v>1411177456</v>
      </c>
      <c r="U2452" s="11">
        <f t="shared" si="191"/>
        <v>41940.132638888892</v>
      </c>
      <c r="V2452" s="11">
        <f t="shared" si="192"/>
        <v>41902.07240740741</v>
      </c>
      <c r="W2452">
        <f t="shared" si="194"/>
        <v>2014</v>
      </c>
    </row>
    <row r="2453" spans="1:23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93"/>
        <v>1.1545000000000001</v>
      </c>
      <c r="P2453" s="6">
        <f t="shared" si="195"/>
        <v>62.06989247311828</v>
      </c>
      <c r="Q2453" t="s">
        <v>8336</v>
      </c>
      <c r="R2453" t="s">
        <v>8351</v>
      </c>
      <c r="S2453">
        <v>1488750490</v>
      </c>
      <c r="T2453">
        <v>1487022490</v>
      </c>
      <c r="U2453" s="11">
        <f t="shared" si="191"/>
        <v>42799.908449074079</v>
      </c>
      <c r="V2453" s="11">
        <f t="shared" si="192"/>
        <v>42779.908449074079</v>
      </c>
      <c r="W2453">
        <f t="shared" si="194"/>
        <v>2017</v>
      </c>
    </row>
    <row r="2454" spans="1:23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93"/>
        <v>1.335</v>
      </c>
      <c r="P2454" s="6">
        <f t="shared" si="195"/>
        <v>53.4</v>
      </c>
      <c r="Q2454" t="s">
        <v>8336</v>
      </c>
      <c r="R2454" t="s">
        <v>8351</v>
      </c>
      <c r="S2454">
        <v>1451430000</v>
      </c>
      <c r="T2454">
        <v>1448914500</v>
      </c>
      <c r="U2454" s="11">
        <f t="shared" si="191"/>
        <v>42367.958333333328</v>
      </c>
      <c r="V2454" s="11">
        <f t="shared" si="192"/>
        <v>42338.84375</v>
      </c>
      <c r="W2454">
        <f t="shared" si="194"/>
        <v>2015</v>
      </c>
    </row>
    <row r="2455" spans="1:23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93"/>
        <v>1.5469999999999999</v>
      </c>
      <c r="P2455" s="6">
        <f t="shared" si="195"/>
        <v>69.268656716417908</v>
      </c>
      <c r="Q2455" t="s">
        <v>8336</v>
      </c>
      <c r="R2455" t="s">
        <v>8351</v>
      </c>
      <c r="S2455">
        <v>1486053409</v>
      </c>
      <c r="T2455">
        <v>1483461409</v>
      </c>
      <c r="U2455" s="11">
        <f t="shared" si="191"/>
        <v>42768.692233796297</v>
      </c>
      <c r="V2455" s="11">
        <f t="shared" si="192"/>
        <v>42738.692233796297</v>
      </c>
      <c r="W2455">
        <f t="shared" si="194"/>
        <v>2017</v>
      </c>
    </row>
    <row r="2456" spans="1:23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93"/>
        <v>1.0084571428571429</v>
      </c>
      <c r="P2456" s="6">
        <f t="shared" si="195"/>
        <v>271.50769230769231</v>
      </c>
      <c r="Q2456" t="s">
        <v>8336</v>
      </c>
      <c r="R2456" t="s">
        <v>8351</v>
      </c>
      <c r="S2456">
        <v>1489207808</v>
      </c>
      <c r="T2456">
        <v>1486183808</v>
      </c>
      <c r="U2456" s="11">
        <f t="shared" si="191"/>
        <v>42805.201481481476</v>
      </c>
      <c r="V2456" s="11">
        <f t="shared" si="192"/>
        <v>42770.201481481476</v>
      </c>
      <c r="W2456">
        <f t="shared" si="194"/>
        <v>2017</v>
      </c>
    </row>
    <row r="2457" spans="1:23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93"/>
        <v>1.82</v>
      </c>
      <c r="P2457" s="6">
        <f t="shared" si="195"/>
        <v>34.125</v>
      </c>
      <c r="Q2457" t="s">
        <v>8336</v>
      </c>
      <c r="R2457" t="s">
        <v>8351</v>
      </c>
      <c r="S2457">
        <v>1461177950</v>
      </c>
      <c r="T2457">
        <v>1458758750</v>
      </c>
      <c r="U2457" s="11">
        <f t="shared" si="191"/>
        <v>42480.781828703708</v>
      </c>
      <c r="V2457" s="11">
        <f t="shared" si="192"/>
        <v>42452.781828703708</v>
      </c>
      <c r="W2457">
        <f t="shared" si="194"/>
        <v>2016</v>
      </c>
    </row>
    <row r="2458" spans="1:23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93"/>
        <v>1.8086666666666666</v>
      </c>
      <c r="P2458" s="6">
        <f t="shared" si="195"/>
        <v>40.492537313432834</v>
      </c>
      <c r="Q2458" t="s">
        <v>8336</v>
      </c>
      <c r="R2458" t="s">
        <v>8351</v>
      </c>
      <c r="S2458">
        <v>1488063839</v>
      </c>
      <c r="T2458">
        <v>1485471839</v>
      </c>
      <c r="U2458" s="11">
        <f t="shared" si="191"/>
        <v>42791.961099537039</v>
      </c>
      <c r="V2458" s="11">
        <f t="shared" si="192"/>
        <v>42761.961099537039</v>
      </c>
      <c r="W2458">
        <f t="shared" si="194"/>
        <v>2017</v>
      </c>
    </row>
    <row r="2459" spans="1:23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93"/>
        <v>1.0230434782608695</v>
      </c>
      <c r="P2459" s="6">
        <f t="shared" si="195"/>
        <v>189.75806451612902</v>
      </c>
      <c r="Q2459" t="s">
        <v>8336</v>
      </c>
      <c r="R2459" t="s">
        <v>8351</v>
      </c>
      <c r="S2459">
        <v>1458826056</v>
      </c>
      <c r="T2459">
        <v>1456237656</v>
      </c>
      <c r="U2459" s="11">
        <f t="shared" si="191"/>
        <v>42453.560833333337</v>
      </c>
      <c r="V2459" s="11">
        <f t="shared" si="192"/>
        <v>42423.602500000001</v>
      </c>
      <c r="W2459">
        <f t="shared" si="194"/>
        <v>2016</v>
      </c>
    </row>
    <row r="2460" spans="1:23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93"/>
        <v>1.1017999999999999</v>
      </c>
      <c r="P2460" s="6">
        <f t="shared" si="195"/>
        <v>68.862499999999997</v>
      </c>
      <c r="Q2460" t="s">
        <v>8336</v>
      </c>
      <c r="R2460" t="s">
        <v>8351</v>
      </c>
      <c r="S2460">
        <v>1465498800</v>
      </c>
      <c r="T2460">
        <v>1462481718</v>
      </c>
      <c r="U2460" s="11">
        <f t="shared" si="191"/>
        <v>42530.791666666672</v>
      </c>
      <c r="V2460" s="11">
        <f t="shared" si="192"/>
        <v>42495.871736111112</v>
      </c>
      <c r="W2460">
        <f t="shared" si="194"/>
        <v>2016</v>
      </c>
    </row>
    <row r="2461" spans="1:23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93"/>
        <v>1.0225</v>
      </c>
      <c r="P2461" s="6">
        <f t="shared" si="195"/>
        <v>108.77659574468085</v>
      </c>
      <c r="Q2461" t="s">
        <v>8336</v>
      </c>
      <c r="R2461" t="s">
        <v>8351</v>
      </c>
      <c r="S2461">
        <v>1458742685</v>
      </c>
      <c r="T2461">
        <v>1454858285</v>
      </c>
      <c r="U2461" s="11">
        <f t="shared" si="191"/>
        <v>42452.595891203702</v>
      </c>
      <c r="V2461" s="11">
        <f t="shared" si="192"/>
        <v>42407.637557870374</v>
      </c>
      <c r="W2461">
        <f t="shared" si="194"/>
        <v>2016</v>
      </c>
    </row>
    <row r="2462" spans="1:23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93"/>
        <v>1.0078823529411765</v>
      </c>
      <c r="P2462" s="6">
        <f t="shared" si="195"/>
        <v>125.98529411764706</v>
      </c>
      <c r="Q2462" t="s">
        <v>8336</v>
      </c>
      <c r="R2462" t="s">
        <v>8351</v>
      </c>
      <c r="S2462">
        <v>1483417020</v>
      </c>
      <c r="T2462">
        <v>1480480167</v>
      </c>
      <c r="U2462" s="11">
        <f t="shared" si="191"/>
        <v>42738.178472222222</v>
      </c>
      <c r="V2462" s="11">
        <f t="shared" si="192"/>
        <v>42704.187118055561</v>
      </c>
      <c r="W2462">
        <f t="shared" si="194"/>
        <v>2016</v>
      </c>
    </row>
    <row r="2463" spans="1:23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93"/>
        <v>1.038</v>
      </c>
      <c r="P2463" s="6">
        <f t="shared" si="195"/>
        <v>90.523255813953483</v>
      </c>
      <c r="Q2463" t="s">
        <v>8325</v>
      </c>
      <c r="R2463" t="s">
        <v>8329</v>
      </c>
      <c r="S2463">
        <v>1317438000</v>
      </c>
      <c r="T2463">
        <v>1314577097</v>
      </c>
      <c r="U2463" s="11">
        <f t="shared" si="191"/>
        <v>40817.125</v>
      </c>
      <c r="V2463" s="11">
        <f t="shared" si="192"/>
        <v>40784.012696759259</v>
      </c>
      <c r="W2463">
        <f t="shared" si="194"/>
        <v>2011</v>
      </c>
    </row>
    <row r="2464" spans="1:23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93"/>
        <v>1.1070833333333334</v>
      </c>
      <c r="P2464" s="6">
        <f t="shared" si="195"/>
        <v>28.880434782608695</v>
      </c>
      <c r="Q2464" t="s">
        <v>8325</v>
      </c>
      <c r="R2464" t="s">
        <v>8329</v>
      </c>
      <c r="S2464">
        <v>1342672096</v>
      </c>
      <c r="T2464">
        <v>1340944096</v>
      </c>
      <c r="U2464" s="11">
        <f t="shared" si="191"/>
        <v>41109.186296296299</v>
      </c>
      <c r="V2464" s="11">
        <f t="shared" si="192"/>
        <v>41089.186296296299</v>
      </c>
      <c r="W2464">
        <f t="shared" si="194"/>
        <v>2012</v>
      </c>
    </row>
    <row r="2465" spans="1:23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93"/>
        <v>1.1625000000000001</v>
      </c>
      <c r="P2465" s="6">
        <f t="shared" si="195"/>
        <v>31</v>
      </c>
      <c r="Q2465" t="s">
        <v>8325</v>
      </c>
      <c r="R2465" t="s">
        <v>8329</v>
      </c>
      <c r="S2465">
        <v>1366138800</v>
      </c>
      <c r="T2465">
        <v>1362710425</v>
      </c>
      <c r="U2465" s="11">
        <f t="shared" si="191"/>
        <v>41380.791666666664</v>
      </c>
      <c r="V2465" s="11">
        <f t="shared" si="192"/>
        <v>41341.111400462964</v>
      </c>
      <c r="W2465">
        <f t="shared" si="194"/>
        <v>2013</v>
      </c>
    </row>
    <row r="2466" spans="1:23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93"/>
        <v>1.111</v>
      </c>
      <c r="P2466" s="6">
        <f t="shared" si="195"/>
        <v>51.674418604651166</v>
      </c>
      <c r="Q2466" t="s">
        <v>8325</v>
      </c>
      <c r="R2466" t="s">
        <v>8329</v>
      </c>
      <c r="S2466">
        <v>1443641340</v>
      </c>
      <c r="T2466">
        <v>1441143397</v>
      </c>
      <c r="U2466" s="11">
        <f t="shared" si="191"/>
        <v>42277.811805555553</v>
      </c>
      <c r="V2466" s="11">
        <f t="shared" si="192"/>
        <v>42248.90042824074</v>
      </c>
      <c r="W2466">
        <f t="shared" si="194"/>
        <v>2015</v>
      </c>
    </row>
    <row r="2467" spans="1:23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93"/>
        <v>1.8014285714285714</v>
      </c>
      <c r="P2467" s="6">
        <f t="shared" si="195"/>
        <v>26.270833333333332</v>
      </c>
      <c r="Q2467" t="s">
        <v>8325</v>
      </c>
      <c r="R2467" t="s">
        <v>8329</v>
      </c>
      <c r="S2467">
        <v>1348420548</v>
      </c>
      <c r="T2467">
        <v>1345828548</v>
      </c>
      <c r="U2467" s="11">
        <f t="shared" si="191"/>
        <v>41175.719305555554</v>
      </c>
      <c r="V2467" s="11">
        <f t="shared" si="192"/>
        <v>41145.719305555554</v>
      </c>
      <c r="W2467">
        <f t="shared" si="194"/>
        <v>2012</v>
      </c>
    </row>
    <row r="2468" spans="1:23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93"/>
        <v>1</v>
      </c>
      <c r="P2468" s="6">
        <f t="shared" si="195"/>
        <v>48.07692307692308</v>
      </c>
      <c r="Q2468" t="s">
        <v>8325</v>
      </c>
      <c r="R2468" t="s">
        <v>8329</v>
      </c>
      <c r="S2468">
        <v>1368066453</v>
      </c>
      <c r="T2468">
        <v>1365474453</v>
      </c>
      <c r="U2468" s="11">
        <f t="shared" si="191"/>
        <v>41403.102465277778</v>
      </c>
      <c r="V2468" s="11">
        <f t="shared" si="192"/>
        <v>41373.102465277778</v>
      </c>
      <c r="W2468">
        <f t="shared" si="194"/>
        <v>2013</v>
      </c>
    </row>
    <row r="2469" spans="1:23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93"/>
        <v>1.1850000000000001</v>
      </c>
      <c r="P2469" s="6">
        <f t="shared" si="195"/>
        <v>27.558139534883722</v>
      </c>
      <c r="Q2469" t="s">
        <v>8325</v>
      </c>
      <c r="R2469" t="s">
        <v>8329</v>
      </c>
      <c r="S2469">
        <v>1336669200</v>
      </c>
      <c r="T2469">
        <v>1335473931</v>
      </c>
      <c r="U2469" s="11">
        <f t="shared" si="191"/>
        <v>41039.708333333336</v>
      </c>
      <c r="V2469" s="11">
        <f t="shared" si="192"/>
        <v>41025.874201388891</v>
      </c>
      <c r="W2469">
        <f t="shared" si="194"/>
        <v>2012</v>
      </c>
    </row>
    <row r="2470" spans="1:23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93"/>
        <v>1.0721700000000001</v>
      </c>
      <c r="P2470" s="6">
        <f t="shared" si="195"/>
        <v>36.97137931034483</v>
      </c>
      <c r="Q2470" t="s">
        <v>8325</v>
      </c>
      <c r="R2470" t="s">
        <v>8329</v>
      </c>
      <c r="S2470">
        <v>1351400400</v>
      </c>
      <c r="T2470">
        <v>1348285321</v>
      </c>
      <c r="U2470" s="11">
        <f t="shared" si="191"/>
        <v>41210.208333333336</v>
      </c>
      <c r="V2470" s="11">
        <f t="shared" si="192"/>
        <v>41174.154178240737</v>
      </c>
      <c r="W2470">
        <f t="shared" si="194"/>
        <v>2012</v>
      </c>
    </row>
    <row r="2471" spans="1:23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93"/>
        <v>1.1366666666666667</v>
      </c>
      <c r="P2471" s="6">
        <f t="shared" si="195"/>
        <v>29.021276595744681</v>
      </c>
      <c r="Q2471" t="s">
        <v>8325</v>
      </c>
      <c r="R2471" t="s">
        <v>8329</v>
      </c>
      <c r="S2471">
        <v>1297160329</v>
      </c>
      <c r="T2471">
        <v>1295000329</v>
      </c>
      <c r="U2471" s="11">
        <f t="shared" si="191"/>
        <v>40582.429733796293</v>
      </c>
      <c r="V2471" s="11">
        <f t="shared" si="192"/>
        <v>40557.429733796293</v>
      </c>
      <c r="W2471">
        <f t="shared" si="194"/>
        <v>2011</v>
      </c>
    </row>
    <row r="2472" spans="1:23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93"/>
        <v>1.0316400000000001</v>
      </c>
      <c r="P2472" s="6">
        <f t="shared" si="195"/>
        <v>28.65666666666667</v>
      </c>
      <c r="Q2472" t="s">
        <v>8325</v>
      </c>
      <c r="R2472" t="s">
        <v>8329</v>
      </c>
      <c r="S2472">
        <v>1337824055</v>
      </c>
      <c r="T2472">
        <v>1335232055</v>
      </c>
      <c r="U2472" s="11">
        <f t="shared" si="191"/>
        <v>41053.07471064815</v>
      </c>
      <c r="V2472" s="11">
        <f t="shared" si="192"/>
        <v>41023.07471064815</v>
      </c>
      <c r="W2472">
        <f t="shared" si="194"/>
        <v>2012</v>
      </c>
    </row>
    <row r="2473" spans="1:23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93"/>
        <v>1.28</v>
      </c>
      <c r="P2473" s="6">
        <f t="shared" si="195"/>
        <v>37.647058823529413</v>
      </c>
      <c r="Q2473" t="s">
        <v>8325</v>
      </c>
      <c r="R2473" t="s">
        <v>8329</v>
      </c>
      <c r="S2473">
        <v>1327535392</v>
      </c>
      <c r="T2473">
        <v>1324079392</v>
      </c>
      <c r="U2473" s="11">
        <f t="shared" si="191"/>
        <v>40933.992962962962</v>
      </c>
      <c r="V2473" s="11">
        <f t="shared" si="192"/>
        <v>40893.992962962962</v>
      </c>
      <c r="W2473">
        <f t="shared" si="194"/>
        <v>2011</v>
      </c>
    </row>
    <row r="2474" spans="1:23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93"/>
        <v>1.3576026666666667</v>
      </c>
      <c r="P2474" s="6">
        <f t="shared" si="195"/>
        <v>97.904038461538462</v>
      </c>
      <c r="Q2474" t="s">
        <v>8325</v>
      </c>
      <c r="R2474" t="s">
        <v>8329</v>
      </c>
      <c r="S2474">
        <v>1283562180</v>
      </c>
      <c r="T2474">
        <v>1277433980</v>
      </c>
      <c r="U2474" s="11">
        <f t="shared" si="191"/>
        <v>40425.043749999997</v>
      </c>
      <c r="V2474" s="11">
        <f t="shared" si="192"/>
        <v>40354.11550925926</v>
      </c>
      <c r="W2474">
        <f t="shared" si="194"/>
        <v>2010</v>
      </c>
    </row>
    <row r="2475" spans="1:23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93"/>
        <v>1</v>
      </c>
      <c r="P2475" s="6">
        <f t="shared" si="195"/>
        <v>42.553191489361701</v>
      </c>
      <c r="Q2475" t="s">
        <v>8325</v>
      </c>
      <c r="R2475" t="s">
        <v>8329</v>
      </c>
      <c r="S2475">
        <v>1352573869</v>
      </c>
      <c r="T2475">
        <v>1349978269</v>
      </c>
      <c r="U2475" s="11">
        <f t="shared" si="191"/>
        <v>41223.790150462963</v>
      </c>
      <c r="V2475" s="11">
        <f t="shared" si="192"/>
        <v>41193.748483796298</v>
      </c>
      <c r="W2475">
        <f t="shared" si="194"/>
        <v>2012</v>
      </c>
    </row>
    <row r="2476" spans="1:23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93"/>
        <v>1.0000360000000001</v>
      </c>
      <c r="P2476" s="6">
        <f t="shared" si="195"/>
        <v>131.58368421052631</v>
      </c>
      <c r="Q2476" t="s">
        <v>8325</v>
      </c>
      <c r="R2476" t="s">
        <v>8329</v>
      </c>
      <c r="S2476">
        <v>1286756176</v>
      </c>
      <c r="T2476">
        <v>1282868176</v>
      </c>
      <c r="U2476" s="11">
        <f t="shared" si="191"/>
        <v>40462.011296296296</v>
      </c>
      <c r="V2476" s="11">
        <f t="shared" si="192"/>
        <v>40417.011296296296</v>
      </c>
      <c r="W2476">
        <f t="shared" si="194"/>
        <v>2010</v>
      </c>
    </row>
    <row r="2477" spans="1:23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93"/>
        <v>1.0471999999999999</v>
      </c>
      <c r="P2477" s="6">
        <f t="shared" si="195"/>
        <v>32.320987654320987</v>
      </c>
      <c r="Q2477" t="s">
        <v>8325</v>
      </c>
      <c r="R2477" t="s">
        <v>8329</v>
      </c>
      <c r="S2477">
        <v>1278799200</v>
      </c>
      <c r="T2477">
        <v>1273647255</v>
      </c>
      <c r="U2477" s="11">
        <f t="shared" si="191"/>
        <v>40369.916666666664</v>
      </c>
      <c r="V2477" s="11">
        <f t="shared" si="192"/>
        <v>40310.287673611114</v>
      </c>
      <c r="W2477">
        <f t="shared" si="194"/>
        <v>2010</v>
      </c>
    </row>
    <row r="2478" spans="1:23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93"/>
        <v>1.050225</v>
      </c>
      <c r="P2478" s="6">
        <f t="shared" si="195"/>
        <v>61.103999999999999</v>
      </c>
      <c r="Q2478" t="s">
        <v>8325</v>
      </c>
      <c r="R2478" t="s">
        <v>8329</v>
      </c>
      <c r="S2478">
        <v>1415004770</v>
      </c>
      <c r="T2478">
        <v>1412149970</v>
      </c>
      <c r="U2478" s="11">
        <f t="shared" si="191"/>
        <v>41946.370023148149</v>
      </c>
      <c r="V2478" s="11">
        <f t="shared" si="192"/>
        <v>41913.328356481477</v>
      </c>
      <c r="W2478">
        <f t="shared" si="194"/>
        <v>2014</v>
      </c>
    </row>
    <row r="2479" spans="1:23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93"/>
        <v>1.7133333333333334</v>
      </c>
      <c r="P2479" s="6">
        <f t="shared" si="195"/>
        <v>31.341463414634145</v>
      </c>
      <c r="Q2479" t="s">
        <v>8325</v>
      </c>
      <c r="R2479" t="s">
        <v>8329</v>
      </c>
      <c r="S2479">
        <v>1344789345</v>
      </c>
      <c r="T2479">
        <v>1340901345</v>
      </c>
      <c r="U2479" s="11">
        <f t="shared" si="191"/>
        <v>41133.691493055558</v>
      </c>
      <c r="V2479" s="11">
        <f t="shared" si="192"/>
        <v>41088.691493055558</v>
      </c>
      <c r="W2479">
        <f t="shared" si="194"/>
        <v>2012</v>
      </c>
    </row>
    <row r="2480" spans="1:23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93"/>
        <v>1.2749999999999999</v>
      </c>
      <c r="P2480" s="6">
        <f t="shared" si="195"/>
        <v>129.1139240506329</v>
      </c>
      <c r="Q2480" t="s">
        <v>8325</v>
      </c>
      <c r="R2480" t="s">
        <v>8329</v>
      </c>
      <c r="S2480">
        <v>1358117313</v>
      </c>
      <c r="T2480">
        <v>1355525313</v>
      </c>
      <c r="U2480" s="11">
        <f t="shared" si="191"/>
        <v>41287.950381944444</v>
      </c>
      <c r="V2480" s="11">
        <f t="shared" si="192"/>
        <v>41257.950381944444</v>
      </c>
      <c r="W2480">
        <f t="shared" si="194"/>
        <v>2012</v>
      </c>
    </row>
    <row r="2481" spans="1:23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93"/>
        <v>1.3344333333333334</v>
      </c>
      <c r="P2481" s="6">
        <f t="shared" si="195"/>
        <v>25.020624999999999</v>
      </c>
      <c r="Q2481" t="s">
        <v>8325</v>
      </c>
      <c r="R2481" t="s">
        <v>8329</v>
      </c>
      <c r="S2481">
        <v>1343440800</v>
      </c>
      <c r="T2481">
        <v>1342545994</v>
      </c>
      <c r="U2481" s="11">
        <f t="shared" si="191"/>
        <v>41118.083333333336</v>
      </c>
      <c r="V2481" s="11">
        <f t="shared" si="192"/>
        <v>41107.726782407408</v>
      </c>
      <c r="W2481">
        <f t="shared" si="194"/>
        <v>2012</v>
      </c>
    </row>
    <row r="2482" spans="1:23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93"/>
        <v>1</v>
      </c>
      <c r="P2482" s="6">
        <f t="shared" si="195"/>
        <v>250</v>
      </c>
      <c r="Q2482" t="s">
        <v>8325</v>
      </c>
      <c r="R2482" t="s">
        <v>8329</v>
      </c>
      <c r="S2482">
        <v>1444516084</v>
      </c>
      <c r="T2482">
        <v>1439332084</v>
      </c>
      <c r="U2482" s="11">
        <f t="shared" si="191"/>
        <v>42287.936157407406</v>
      </c>
      <c r="V2482" s="11">
        <f t="shared" si="192"/>
        <v>42227.936157407406</v>
      </c>
      <c r="W2482">
        <f t="shared" si="194"/>
        <v>2015</v>
      </c>
    </row>
    <row r="2483" spans="1:23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93"/>
        <v>1.1291099999999998</v>
      </c>
      <c r="P2483" s="6">
        <f t="shared" si="195"/>
        <v>47.541473684210523</v>
      </c>
      <c r="Q2483" t="s">
        <v>8325</v>
      </c>
      <c r="R2483" t="s">
        <v>8329</v>
      </c>
      <c r="S2483">
        <v>1335799808</v>
      </c>
      <c r="T2483">
        <v>1333207808</v>
      </c>
      <c r="U2483" s="11">
        <f t="shared" si="191"/>
        <v>41029.645925925928</v>
      </c>
      <c r="V2483" s="11">
        <f t="shared" si="192"/>
        <v>40999.645925925928</v>
      </c>
      <c r="W2483">
        <f t="shared" si="194"/>
        <v>2012</v>
      </c>
    </row>
    <row r="2484" spans="1:23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93"/>
        <v>1.0009999999999999</v>
      </c>
      <c r="P2484" s="6">
        <f t="shared" si="195"/>
        <v>40.04</v>
      </c>
      <c r="Q2484" t="s">
        <v>8325</v>
      </c>
      <c r="R2484" t="s">
        <v>8329</v>
      </c>
      <c r="S2484">
        <v>1312224383</v>
      </c>
      <c r="T2484">
        <v>1308336383</v>
      </c>
      <c r="U2484" s="11">
        <f t="shared" si="191"/>
        <v>40756.782210648147</v>
      </c>
      <c r="V2484" s="11">
        <f t="shared" si="192"/>
        <v>40711.782210648147</v>
      </c>
      <c r="W2484">
        <f t="shared" si="194"/>
        <v>2011</v>
      </c>
    </row>
    <row r="2485" spans="1:23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93"/>
        <v>1.1372727272727272</v>
      </c>
      <c r="P2485" s="6">
        <f t="shared" si="195"/>
        <v>65.84210526315789</v>
      </c>
      <c r="Q2485" t="s">
        <v>8325</v>
      </c>
      <c r="R2485" t="s">
        <v>8329</v>
      </c>
      <c r="S2485">
        <v>1335891603</v>
      </c>
      <c r="T2485">
        <v>1330711203</v>
      </c>
      <c r="U2485" s="11">
        <f t="shared" si="191"/>
        <v>41030.708368055559</v>
      </c>
      <c r="V2485" s="11">
        <f t="shared" si="192"/>
        <v>40970.750034722223</v>
      </c>
      <c r="W2485">
        <f t="shared" si="194"/>
        <v>2012</v>
      </c>
    </row>
    <row r="2486" spans="1:23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93"/>
        <v>1.1931742857142855</v>
      </c>
      <c r="P2486" s="6">
        <f t="shared" si="195"/>
        <v>46.401222222222216</v>
      </c>
      <c r="Q2486" t="s">
        <v>8325</v>
      </c>
      <c r="R2486" t="s">
        <v>8329</v>
      </c>
      <c r="S2486">
        <v>1316124003</v>
      </c>
      <c r="T2486">
        <v>1313532003</v>
      </c>
      <c r="U2486" s="11">
        <f t="shared" si="191"/>
        <v>40801.916701388887</v>
      </c>
      <c r="V2486" s="11">
        <f t="shared" si="192"/>
        <v>40771.916701388887</v>
      </c>
      <c r="W2486">
        <f t="shared" si="194"/>
        <v>2011</v>
      </c>
    </row>
    <row r="2487" spans="1:23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93"/>
        <v>1.0325</v>
      </c>
      <c r="P2487" s="6">
        <f t="shared" si="195"/>
        <v>50.365853658536587</v>
      </c>
      <c r="Q2487" t="s">
        <v>8325</v>
      </c>
      <c r="R2487" t="s">
        <v>8329</v>
      </c>
      <c r="S2487">
        <v>1318463879</v>
      </c>
      <c r="T2487">
        <v>1315439879</v>
      </c>
      <c r="U2487" s="11">
        <f t="shared" si="191"/>
        <v>40828.998599537037</v>
      </c>
      <c r="V2487" s="11">
        <f t="shared" si="192"/>
        <v>40793.998599537037</v>
      </c>
      <c r="W2487">
        <f t="shared" si="194"/>
        <v>2011</v>
      </c>
    </row>
    <row r="2488" spans="1:23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93"/>
        <v>2.6566666666666667</v>
      </c>
      <c r="P2488" s="6">
        <f t="shared" si="195"/>
        <v>26.566666666666666</v>
      </c>
      <c r="Q2488" t="s">
        <v>8325</v>
      </c>
      <c r="R2488" t="s">
        <v>8329</v>
      </c>
      <c r="S2488">
        <v>1335113976</v>
      </c>
      <c r="T2488">
        <v>1332521976</v>
      </c>
      <c r="U2488" s="11">
        <f t="shared" si="191"/>
        <v>41021.708055555559</v>
      </c>
      <c r="V2488" s="11">
        <f t="shared" si="192"/>
        <v>40991.708055555559</v>
      </c>
      <c r="W2488">
        <f t="shared" si="194"/>
        <v>2012</v>
      </c>
    </row>
    <row r="2489" spans="1:23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93"/>
        <v>1.0005066666666667</v>
      </c>
      <c r="P2489" s="6">
        <f t="shared" si="195"/>
        <v>39.493684210526318</v>
      </c>
      <c r="Q2489" t="s">
        <v>8325</v>
      </c>
      <c r="R2489" t="s">
        <v>8329</v>
      </c>
      <c r="S2489">
        <v>1338083997</v>
      </c>
      <c r="T2489">
        <v>1335491997</v>
      </c>
      <c r="U2489" s="11">
        <f t="shared" si="191"/>
        <v>41056.083298611113</v>
      </c>
      <c r="V2489" s="11">
        <f t="shared" si="192"/>
        <v>41026.083298611113</v>
      </c>
      <c r="W2489">
        <f t="shared" si="194"/>
        <v>2012</v>
      </c>
    </row>
    <row r="2490" spans="1:23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93"/>
        <v>1.0669999999999999</v>
      </c>
      <c r="P2490" s="6">
        <f t="shared" si="195"/>
        <v>49.246153846153845</v>
      </c>
      <c r="Q2490" t="s">
        <v>8325</v>
      </c>
      <c r="R2490" t="s">
        <v>8329</v>
      </c>
      <c r="S2490">
        <v>1321459908</v>
      </c>
      <c r="T2490">
        <v>1318864308</v>
      </c>
      <c r="U2490" s="11">
        <f t="shared" si="191"/>
        <v>40863.674861111111</v>
      </c>
      <c r="V2490" s="11">
        <f t="shared" si="192"/>
        <v>40833.633194444446</v>
      </c>
      <c r="W2490">
        <f t="shared" si="194"/>
        <v>2011</v>
      </c>
    </row>
    <row r="2491" spans="1:23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93"/>
        <v>1.3367142857142857</v>
      </c>
      <c r="P2491" s="6">
        <f t="shared" si="195"/>
        <v>62.38</v>
      </c>
      <c r="Q2491" t="s">
        <v>8325</v>
      </c>
      <c r="R2491" t="s">
        <v>8329</v>
      </c>
      <c r="S2491">
        <v>1368117239</v>
      </c>
      <c r="T2491">
        <v>1365525239</v>
      </c>
      <c r="U2491" s="11">
        <f t="shared" si="191"/>
        <v>41403.690266203703</v>
      </c>
      <c r="V2491" s="11">
        <f t="shared" si="192"/>
        <v>41373.690266203703</v>
      </c>
      <c r="W2491">
        <f t="shared" si="194"/>
        <v>2013</v>
      </c>
    </row>
    <row r="2492" spans="1:23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93"/>
        <v>1.214</v>
      </c>
      <c r="P2492" s="6">
        <f t="shared" si="195"/>
        <v>37.9375</v>
      </c>
      <c r="Q2492" t="s">
        <v>8325</v>
      </c>
      <c r="R2492" t="s">
        <v>8329</v>
      </c>
      <c r="S2492">
        <v>1340429276</v>
      </c>
      <c r="T2492">
        <v>1335245276</v>
      </c>
      <c r="U2492" s="11">
        <f t="shared" si="191"/>
        <v>41083.227731481478</v>
      </c>
      <c r="V2492" s="11">
        <f t="shared" si="192"/>
        <v>41023.227731481478</v>
      </c>
      <c r="W2492">
        <f t="shared" si="194"/>
        <v>2012</v>
      </c>
    </row>
    <row r="2493" spans="1:23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93"/>
        <v>1.032</v>
      </c>
      <c r="P2493" s="6">
        <f t="shared" si="195"/>
        <v>51.6</v>
      </c>
      <c r="Q2493" t="s">
        <v>8325</v>
      </c>
      <c r="R2493" t="s">
        <v>8329</v>
      </c>
      <c r="S2493">
        <v>1295142660</v>
      </c>
      <c r="T2493">
        <v>1293739714</v>
      </c>
      <c r="U2493" s="11">
        <f t="shared" si="191"/>
        <v>40559.07708333333</v>
      </c>
      <c r="V2493" s="11">
        <f t="shared" si="192"/>
        <v>40542.839282407411</v>
      </c>
      <c r="W2493">
        <f t="shared" si="194"/>
        <v>2010</v>
      </c>
    </row>
    <row r="2494" spans="1:23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93"/>
        <v>1.25</v>
      </c>
      <c r="P2494" s="6">
        <f t="shared" si="195"/>
        <v>27.777777777777779</v>
      </c>
      <c r="Q2494" t="s">
        <v>8325</v>
      </c>
      <c r="R2494" t="s">
        <v>8329</v>
      </c>
      <c r="S2494">
        <v>1339840740</v>
      </c>
      <c r="T2494">
        <v>1335397188</v>
      </c>
      <c r="U2494" s="11">
        <f t="shared" si="191"/>
        <v>41076.415972222225</v>
      </c>
      <c r="V2494" s="11">
        <f t="shared" si="192"/>
        <v>41024.985972222225</v>
      </c>
      <c r="W2494">
        <f t="shared" si="194"/>
        <v>2012</v>
      </c>
    </row>
    <row r="2495" spans="1:23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93"/>
        <v>1.2869999999999999</v>
      </c>
      <c r="P2495" s="6">
        <f t="shared" si="195"/>
        <v>99.382239382239376</v>
      </c>
      <c r="Q2495" t="s">
        <v>8325</v>
      </c>
      <c r="R2495" t="s">
        <v>8329</v>
      </c>
      <c r="S2495">
        <v>1367208140</v>
      </c>
      <c r="T2495">
        <v>1363320140</v>
      </c>
      <c r="U2495" s="11">
        <f t="shared" si="191"/>
        <v>41393.168287037035</v>
      </c>
      <c r="V2495" s="11">
        <f t="shared" si="192"/>
        <v>41348.168287037035</v>
      </c>
      <c r="W2495">
        <f t="shared" si="194"/>
        <v>2013</v>
      </c>
    </row>
    <row r="2496" spans="1:23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93"/>
        <v>1.0100533333333332</v>
      </c>
      <c r="P2496" s="6">
        <f t="shared" si="195"/>
        <v>38.848205128205123</v>
      </c>
      <c r="Q2496" t="s">
        <v>8325</v>
      </c>
      <c r="R2496" t="s">
        <v>8329</v>
      </c>
      <c r="S2496">
        <v>1337786944</v>
      </c>
      <c r="T2496">
        <v>1335194944</v>
      </c>
      <c r="U2496" s="11">
        <f t="shared" si="191"/>
        <v>41052.645185185182</v>
      </c>
      <c r="V2496" s="11">
        <f t="shared" si="192"/>
        <v>41022.645185185182</v>
      </c>
      <c r="W2496">
        <f t="shared" si="194"/>
        <v>2012</v>
      </c>
    </row>
    <row r="2497" spans="1:23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93"/>
        <v>1.2753666666666665</v>
      </c>
      <c r="P2497" s="6">
        <f t="shared" si="195"/>
        <v>45.548809523809524</v>
      </c>
      <c r="Q2497" t="s">
        <v>8325</v>
      </c>
      <c r="R2497" t="s">
        <v>8329</v>
      </c>
      <c r="S2497">
        <v>1339022575</v>
      </c>
      <c r="T2497">
        <v>1336430575</v>
      </c>
      <c r="U2497" s="11">
        <f t="shared" si="191"/>
        <v>41066.946469907409</v>
      </c>
      <c r="V2497" s="11">
        <f t="shared" si="192"/>
        <v>41036.946469907409</v>
      </c>
      <c r="W2497">
        <f t="shared" si="194"/>
        <v>2012</v>
      </c>
    </row>
    <row r="2498" spans="1:23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93"/>
        <v>1</v>
      </c>
      <c r="P2498" s="6">
        <f t="shared" si="195"/>
        <v>600</v>
      </c>
      <c r="Q2498" t="s">
        <v>8325</v>
      </c>
      <c r="R2498" t="s">
        <v>8329</v>
      </c>
      <c r="S2498">
        <v>1364597692</v>
      </c>
      <c r="T2498">
        <v>1361577292</v>
      </c>
      <c r="U2498" s="11">
        <f t="shared" ref="U2498:U2561" si="196">(((S2498/60)/60)/24)+DATE(1970,1,1)</f>
        <v>41362.954768518517</v>
      </c>
      <c r="V2498" s="11">
        <f t="shared" ref="V2498:V2561" si="197">(((T2498/60)/60)/24)+DATE(1970,1,1)</f>
        <v>41327.996435185189</v>
      </c>
      <c r="W2498">
        <f t="shared" si="194"/>
        <v>2013</v>
      </c>
    </row>
    <row r="2499" spans="1:23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98">E2499/D2499</f>
        <v>1.127715</v>
      </c>
      <c r="P2499" s="6">
        <f t="shared" si="195"/>
        <v>80.551071428571419</v>
      </c>
      <c r="Q2499" t="s">
        <v>8325</v>
      </c>
      <c r="R2499" t="s">
        <v>8329</v>
      </c>
      <c r="S2499">
        <v>1312578338</v>
      </c>
      <c r="T2499">
        <v>1309986338</v>
      </c>
      <c r="U2499" s="11">
        <f t="shared" si="196"/>
        <v>40760.878912037035</v>
      </c>
      <c r="V2499" s="11">
        <f t="shared" si="197"/>
        <v>40730.878912037035</v>
      </c>
      <c r="W2499">
        <f t="shared" ref="W2499:W2562" si="199">YEAR(V2499)</f>
        <v>2011</v>
      </c>
    </row>
    <row r="2500" spans="1:23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98"/>
        <v>1.056</v>
      </c>
      <c r="P2500" s="6">
        <f t="shared" si="195"/>
        <v>52.8</v>
      </c>
      <c r="Q2500" t="s">
        <v>8325</v>
      </c>
      <c r="R2500" t="s">
        <v>8329</v>
      </c>
      <c r="S2500">
        <v>1422400387</v>
      </c>
      <c r="T2500">
        <v>1421190787</v>
      </c>
      <c r="U2500" s="11">
        <f t="shared" si="196"/>
        <v>42031.967442129629</v>
      </c>
      <c r="V2500" s="11">
        <f t="shared" si="197"/>
        <v>42017.967442129629</v>
      </c>
      <c r="W2500">
        <f t="shared" si="199"/>
        <v>2015</v>
      </c>
    </row>
    <row r="2501" spans="1:23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98"/>
        <v>2.0262500000000001</v>
      </c>
      <c r="P2501" s="6">
        <f t="shared" si="195"/>
        <v>47.676470588235297</v>
      </c>
      <c r="Q2501" t="s">
        <v>8325</v>
      </c>
      <c r="R2501" t="s">
        <v>8329</v>
      </c>
      <c r="S2501">
        <v>1356976800</v>
      </c>
      <c r="T2501">
        <v>1352820837</v>
      </c>
      <c r="U2501" s="11">
        <f t="shared" si="196"/>
        <v>41274.75</v>
      </c>
      <c r="V2501" s="11">
        <f t="shared" si="197"/>
        <v>41226.648576388885</v>
      </c>
      <c r="W2501">
        <f t="shared" si="199"/>
        <v>2012</v>
      </c>
    </row>
    <row r="2502" spans="1:23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98"/>
        <v>1.1333333333333333</v>
      </c>
      <c r="P2502" s="6">
        <f t="shared" si="195"/>
        <v>23.448275862068964</v>
      </c>
      <c r="Q2502" t="s">
        <v>8325</v>
      </c>
      <c r="R2502" t="s">
        <v>8329</v>
      </c>
      <c r="S2502">
        <v>1340476375</v>
      </c>
      <c r="T2502">
        <v>1337884375</v>
      </c>
      <c r="U2502" s="11">
        <f t="shared" si="196"/>
        <v>41083.772858796299</v>
      </c>
      <c r="V2502" s="11">
        <f t="shared" si="197"/>
        <v>41053.772858796299</v>
      </c>
      <c r="W2502">
        <f t="shared" si="199"/>
        <v>2012</v>
      </c>
    </row>
    <row r="2503" spans="1:23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98"/>
        <v>2.5545454545454545E-2</v>
      </c>
      <c r="P2503" s="6">
        <f t="shared" si="195"/>
        <v>40.142857142857146</v>
      </c>
      <c r="Q2503" t="s">
        <v>8336</v>
      </c>
      <c r="R2503" t="s">
        <v>8352</v>
      </c>
      <c r="S2503">
        <v>1443379104</v>
      </c>
      <c r="T2503">
        <v>1440787104</v>
      </c>
      <c r="U2503" s="11">
        <f t="shared" si="196"/>
        <v>42274.776666666665</v>
      </c>
      <c r="V2503" s="11">
        <f t="shared" si="197"/>
        <v>42244.776666666665</v>
      </c>
      <c r="W2503">
        <f t="shared" si="199"/>
        <v>2015</v>
      </c>
    </row>
    <row r="2504" spans="1:23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98"/>
        <v>7.8181818181818181E-4</v>
      </c>
      <c r="P2504" s="6">
        <f t="shared" si="195"/>
        <v>17.2</v>
      </c>
      <c r="Q2504" t="s">
        <v>8336</v>
      </c>
      <c r="R2504" t="s">
        <v>8352</v>
      </c>
      <c r="S2504">
        <v>1411328918</v>
      </c>
      <c r="T2504">
        <v>1407440918</v>
      </c>
      <c r="U2504" s="11">
        <f t="shared" si="196"/>
        <v>41903.825439814813</v>
      </c>
      <c r="V2504" s="11">
        <f t="shared" si="197"/>
        <v>41858.825439814813</v>
      </c>
      <c r="W2504">
        <f t="shared" si="199"/>
        <v>2014</v>
      </c>
    </row>
    <row r="2505" spans="1:23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98"/>
        <v>0</v>
      </c>
      <c r="P2505" s="6">
        <f t="shared" si="195"/>
        <v>0</v>
      </c>
      <c r="Q2505" t="s">
        <v>8336</v>
      </c>
      <c r="R2505" t="s">
        <v>8352</v>
      </c>
      <c r="S2505">
        <v>1465333560</v>
      </c>
      <c r="T2505">
        <v>1462743308</v>
      </c>
      <c r="U2505" s="11">
        <f t="shared" si="196"/>
        <v>42528.879166666666</v>
      </c>
      <c r="V2505" s="11">
        <f t="shared" si="197"/>
        <v>42498.899398148147</v>
      </c>
      <c r="W2505">
        <f t="shared" si="199"/>
        <v>2016</v>
      </c>
    </row>
    <row r="2506" spans="1:23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98"/>
        <v>0</v>
      </c>
      <c r="P2506" s="6">
        <f t="shared" si="195"/>
        <v>0</v>
      </c>
      <c r="Q2506" t="s">
        <v>8336</v>
      </c>
      <c r="R2506" t="s">
        <v>8352</v>
      </c>
      <c r="S2506">
        <v>1416014534</v>
      </c>
      <c r="T2506">
        <v>1413418934</v>
      </c>
      <c r="U2506" s="11">
        <f t="shared" si="196"/>
        <v>41958.057106481487</v>
      </c>
      <c r="V2506" s="11">
        <f t="shared" si="197"/>
        <v>41928.015439814815</v>
      </c>
      <c r="W2506">
        <f t="shared" si="199"/>
        <v>2014</v>
      </c>
    </row>
    <row r="2507" spans="1:23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98"/>
        <v>0</v>
      </c>
      <c r="P2507" s="6">
        <f t="shared" si="195"/>
        <v>0</v>
      </c>
      <c r="Q2507" t="s">
        <v>8336</v>
      </c>
      <c r="R2507" t="s">
        <v>8352</v>
      </c>
      <c r="S2507">
        <v>1426292416</v>
      </c>
      <c r="T2507">
        <v>1423704016</v>
      </c>
      <c r="U2507" s="11">
        <f t="shared" si="196"/>
        <v>42077.014074074075</v>
      </c>
      <c r="V2507" s="11">
        <f t="shared" si="197"/>
        <v>42047.05574074074</v>
      </c>
      <c r="W2507">
        <f t="shared" si="199"/>
        <v>2015</v>
      </c>
    </row>
    <row r="2508" spans="1:23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98"/>
        <v>6.0000000000000001E-3</v>
      </c>
      <c r="P2508" s="6">
        <f t="shared" si="195"/>
        <v>15</v>
      </c>
      <c r="Q2508" t="s">
        <v>8336</v>
      </c>
      <c r="R2508" t="s">
        <v>8352</v>
      </c>
      <c r="S2508">
        <v>1443906000</v>
      </c>
      <c r="T2508">
        <v>1441955269</v>
      </c>
      <c r="U2508" s="11">
        <f t="shared" si="196"/>
        <v>42280.875</v>
      </c>
      <c r="V2508" s="11">
        <f t="shared" si="197"/>
        <v>42258.297094907408</v>
      </c>
      <c r="W2508">
        <f t="shared" si="199"/>
        <v>2015</v>
      </c>
    </row>
    <row r="2509" spans="1:23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98"/>
        <v>0</v>
      </c>
      <c r="P2509" s="6">
        <f t="shared" si="195"/>
        <v>0</v>
      </c>
      <c r="Q2509" t="s">
        <v>8336</v>
      </c>
      <c r="R2509" t="s">
        <v>8352</v>
      </c>
      <c r="S2509">
        <v>1431308704</v>
      </c>
      <c r="T2509">
        <v>1428716704</v>
      </c>
      <c r="U2509" s="11">
        <f t="shared" si="196"/>
        <v>42135.072962962964</v>
      </c>
      <c r="V2509" s="11">
        <f t="shared" si="197"/>
        <v>42105.072962962964</v>
      </c>
      <c r="W2509">
        <f t="shared" si="199"/>
        <v>2015</v>
      </c>
    </row>
    <row r="2510" spans="1:23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98"/>
        <v>0</v>
      </c>
      <c r="P2510" s="6">
        <f t="shared" si="195"/>
        <v>0</v>
      </c>
      <c r="Q2510" t="s">
        <v>8336</v>
      </c>
      <c r="R2510" t="s">
        <v>8352</v>
      </c>
      <c r="S2510">
        <v>1408056634</v>
      </c>
      <c r="T2510">
        <v>1405464634</v>
      </c>
      <c r="U2510" s="11">
        <f t="shared" si="196"/>
        <v>41865.951782407406</v>
      </c>
      <c r="V2510" s="11">
        <f t="shared" si="197"/>
        <v>41835.951782407406</v>
      </c>
      <c r="W2510">
        <f t="shared" si="199"/>
        <v>2014</v>
      </c>
    </row>
    <row r="2511" spans="1:23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98"/>
        <v>1.0526315789473684E-2</v>
      </c>
      <c r="P2511" s="6">
        <f t="shared" si="195"/>
        <v>35.714285714285715</v>
      </c>
      <c r="Q2511" t="s">
        <v>8336</v>
      </c>
      <c r="R2511" t="s">
        <v>8352</v>
      </c>
      <c r="S2511">
        <v>1429554349</v>
      </c>
      <c r="T2511">
        <v>1424719549</v>
      </c>
      <c r="U2511" s="11">
        <f t="shared" si="196"/>
        <v>42114.767928240741</v>
      </c>
      <c r="V2511" s="11">
        <f t="shared" si="197"/>
        <v>42058.809594907405</v>
      </c>
      <c r="W2511">
        <f t="shared" si="199"/>
        <v>2015</v>
      </c>
    </row>
    <row r="2512" spans="1:23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98"/>
        <v>1.5E-3</v>
      </c>
      <c r="P2512" s="6">
        <f t="shared" si="195"/>
        <v>37.5</v>
      </c>
      <c r="Q2512" t="s">
        <v>8336</v>
      </c>
      <c r="R2512" t="s">
        <v>8352</v>
      </c>
      <c r="S2512">
        <v>1431647772</v>
      </c>
      <c r="T2512">
        <v>1426463772</v>
      </c>
      <c r="U2512" s="11">
        <f t="shared" si="196"/>
        <v>42138.997361111105</v>
      </c>
      <c r="V2512" s="11">
        <f t="shared" si="197"/>
        <v>42078.997361111105</v>
      </c>
      <c r="W2512">
        <f t="shared" si="199"/>
        <v>2015</v>
      </c>
    </row>
    <row r="2513" spans="1:23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98"/>
        <v>0</v>
      </c>
      <c r="P2513" s="6">
        <f t="shared" si="195"/>
        <v>0</v>
      </c>
      <c r="Q2513" t="s">
        <v>8336</v>
      </c>
      <c r="R2513" t="s">
        <v>8352</v>
      </c>
      <c r="S2513">
        <v>1454323413</v>
      </c>
      <c r="T2513">
        <v>1451731413</v>
      </c>
      <c r="U2513" s="11">
        <f t="shared" si="196"/>
        <v>42401.446909722217</v>
      </c>
      <c r="V2513" s="11">
        <f t="shared" si="197"/>
        <v>42371.446909722217</v>
      </c>
      <c r="W2513">
        <f t="shared" si="199"/>
        <v>2016</v>
      </c>
    </row>
    <row r="2514" spans="1:23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98"/>
        <v>0</v>
      </c>
      <c r="P2514" s="6">
        <f t="shared" si="195"/>
        <v>0</v>
      </c>
      <c r="Q2514" t="s">
        <v>8336</v>
      </c>
      <c r="R2514" t="s">
        <v>8352</v>
      </c>
      <c r="S2514">
        <v>1418504561</v>
      </c>
      <c r="T2514">
        <v>1417208561</v>
      </c>
      <c r="U2514" s="11">
        <f t="shared" si="196"/>
        <v>41986.876863425925</v>
      </c>
      <c r="V2514" s="11">
        <f t="shared" si="197"/>
        <v>41971.876863425925</v>
      </c>
      <c r="W2514">
        <f t="shared" si="199"/>
        <v>2014</v>
      </c>
    </row>
    <row r="2515" spans="1:23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98"/>
        <v>0</v>
      </c>
      <c r="P2515" s="6">
        <f t="shared" ref="P2515:P2578" si="200">IFERROR(E2515/L2515,0)</f>
        <v>0</v>
      </c>
      <c r="Q2515" t="s">
        <v>8336</v>
      </c>
      <c r="R2515" t="s">
        <v>8352</v>
      </c>
      <c r="S2515">
        <v>1488067789</v>
      </c>
      <c r="T2515">
        <v>1482883789</v>
      </c>
      <c r="U2515" s="11">
        <f t="shared" si="196"/>
        <v>42792.00681712963</v>
      </c>
      <c r="V2515" s="11">
        <f t="shared" si="197"/>
        <v>42732.00681712963</v>
      </c>
      <c r="W2515">
        <f t="shared" si="199"/>
        <v>2016</v>
      </c>
    </row>
    <row r="2516" spans="1:23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98"/>
        <v>1.7500000000000002E-2</v>
      </c>
      <c r="P2516" s="6">
        <f t="shared" si="200"/>
        <v>52.5</v>
      </c>
      <c r="Q2516" t="s">
        <v>8336</v>
      </c>
      <c r="R2516" t="s">
        <v>8352</v>
      </c>
      <c r="S2516">
        <v>1408526477</v>
      </c>
      <c r="T2516">
        <v>1407057677</v>
      </c>
      <c r="U2516" s="11">
        <f t="shared" si="196"/>
        <v>41871.389780092592</v>
      </c>
      <c r="V2516" s="11">
        <f t="shared" si="197"/>
        <v>41854.389780092592</v>
      </c>
      <c r="W2516">
        <f t="shared" si="199"/>
        <v>2014</v>
      </c>
    </row>
    <row r="2517" spans="1:23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98"/>
        <v>0.186</v>
      </c>
      <c r="P2517" s="6">
        <f t="shared" si="200"/>
        <v>77.5</v>
      </c>
      <c r="Q2517" t="s">
        <v>8336</v>
      </c>
      <c r="R2517" t="s">
        <v>8352</v>
      </c>
      <c r="S2517">
        <v>1424635753</v>
      </c>
      <c r="T2517">
        <v>1422043753</v>
      </c>
      <c r="U2517" s="11">
        <f t="shared" si="196"/>
        <v>42057.839733796296</v>
      </c>
      <c r="V2517" s="11">
        <f t="shared" si="197"/>
        <v>42027.839733796296</v>
      </c>
      <c r="W2517">
        <f t="shared" si="199"/>
        <v>2015</v>
      </c>
    </row>
    <row r="2518" spans="1:23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98"/>
        <v>0</v>
      </c>
      <c r="P2518" s="6">
        <f t="shared" si="200"/>
        <v>0</v>
      </c>
      <c r="Q2518" t="s">
        <v>8336</v>
      </c>
      <c r="R2518" t="s">
        <v>8352</v>
      </c>
      <c r="S2518">
        <v>1417279252</v>
      </c>
      <c r="T2518">
        <v>1414683652</v>
      </c>
      <c r="U2518" s="11">
        <f t="shared" si="196"/>
        <v>41972.6950462963</v>
      </c>
      <c r="V2518" s="11">
        <f t="shared" si="197"/>
        <v>41942.653379629628</v>
      </c>
      <c r="W2518">
        <f t="shared" si="199"/>
        <v>2014</v>
      </c>
    </row>
    <row r="2519" spans="1:23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98"/>
        <v>9.8166666666666666E-2</v>
      </c>
      <c r="P2519" s="6">
        <f t="shared" si="200"/>
        <v>53.545454545454547</v>
      </c>
      <c r="Q2519" t="s">
        <v>8336</v>
      </c>
      <c r="R2519" t="s">
        <v>8352</v>
      </c>
      <c r="S2519">
        <v>1426788930</v>
      </c>
      <c r="T2519">
        <v>1424200530</v>
      </c>
      <c r="U2519" s="11">
        <f t="shared" si="196"/>
        <v>42082.760763888888</v>
      </c>
      <c r="V2519" s="11">
        <f t="shared" si="197"/>
        <v>42052.802430555559</v>
      </c>
      <c r="W2519">
        <f t="shared" si="199"/>
        <v>2015</v>
      </c>
    </row>
    <row r="2520" spans="1:23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98"/>
        <v>0</v>
      </c>
      <c r="P2520" s="6">
        <f t="shared" si="200"/>
        <v>0</v>
      </c>
      <c r="Q2520" t="s">
        <v>8336</v>
      </c>
      <c r="R2520" t="s">
        <v>8352</v>
      </c>
      <c r="S2520">
        <v>1415899228</v>
      </c>
      <c r="T2520">
        <v>1413303628</v>
      </c>
      <c r="U2520" s="11">
        <f t="shared" si="196"/>
        <v>41956.722546296296</v>
      </c>
      <c r="V2520" s="11">
        <f t="shared" si="197"/>
        <v>41926.680879629632</v>
      </c>
      <c r="W2520">
        <f t="shared" si="199"/>
        <v>2014</v>
      </c>
    </row>
    <row r="2521" spans="1:23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98"/>
        <v>4.3333333333333331E-4</v>
      </c>
      <c r="P2521" s="6">
        <f t="shared" si="200"/>
        <v>16.25</v>
      </c>
      <c r="Q2521" t="s">
        <v>8336</v>
      </c>
      <c r="R2521" t="s">
        <v>8352</v>
      </c>
      <c r="S2521">
        <v>1405741404</v>
      </c>
      <c r="T2521">
        <v>1403149404</v>
      </c>
      <c r="U2521" s="11">
        <f t="shared" si="196"/>
        <v>41839.155138888891</v>
      </c>
      <c r="V2521" s="11">
        <f t="shared" si="197"/>
        <v>41809.155138888891</v>
      </c>
      <c r="W2521">
        <f t="shared" si="199"/>
        <v>2014</v>
      </c>
    </row>
    <row r="2522" spans="1:23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98"/>
        <v>0</v>
      </c>
      <c r="P2522" s="6">
        <f t="shared" si="200"/>
        <v>0</v>
      </c>
      <c r="Q2522" t="s">
        <v>8336</v>
      </c>
      <c r="R2522" t="s">
        <v>8352</v>
      </c>
      <c r="S2522">
        <v>1476559260</v>
      </c>
      <c r="T2522">
        <v>1472567085</v>
      </c>
      <c r="U2522" s="11">
        <f t="shared" si="196"/>
        <v>42658.806249999994</v>
      </c>
      <c r="V2522" s="11">
        <f t="shared" si="197"/>
        <v>42612.600520833337</v>
      </c>
      <c r="W2522">
        <f t="shared" si="199"/>
        <v>2016</v>
      </c>
    </row>
    <row r="2523" spans="1:23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98"/>
        <v>1.0948792000000001</v>
      </c>
      <c r="P2523" s="6">
        <f t="shared" si="200"/>
        <v>103.68174242424243</v>
      </c>
      <c r="Q2523" t="s">
        <v>8325</v>
      </c>
      <c r="R2523" t="s">
        <v>8353</v>
      </c>
      <c r="S2523">
        <v>1444778021</v>
      </c>
      <c r="T2523">
        <v>1442963621</v>
      </c>
      <c r="U2523" s="11">
        <f t="shared" si="196"/>
        <v>42290.967835648145</v>
      </c>
      <c r="V2523" s="11">
        <f t="shared" si="197"/>
        <v>42269.967835648145</v>
      </c>
      <c r="W2523">
        <f t="shared" si="199"/>
        <v>2015</v>
      </c>
    </row>
    <row r="2524" spans="1:23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98"/>
        <v>1</v>
      </c>
      <c r="P2524" s="6">
        <f t="shared" si="200"/>
        <v>185.18518518518519</v>
      </c>
      <c r="Q2524" t="s">
        <v>8325</v>
      </c>
      <c r="R2524" t="s">
        <v>8353</v>
      </c>
      <c r="S2524">
        <v>1461336720</v>
      </c>
      <c r="T2524">
        <v>1459431960</v>
      </c>
      <c r="U2524" s="11">
        <f t="shared" si="196"/>
        <v>42482.619444444441</v>
      </c>
      <c r="V2524" s="11">
        <f t="shared" si="197"/>
        <v>42460.573611111111</v>
      </c>
      <c r="W2524">
        <f t="shared" si="199"/>
        <v>2016</v>
      </c>
    </row>
    <row r="2525" spans="1:23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98"/>
        <v>1.5644444444444445</v>
      </c>
      <c r="P2525" s="6">
        <f t="shared" si="200"/>
        <v>54.153846153846153</v>
      </c>
      <c r="Q2525" t="s">
        <v>8325</v>
      </c>
      <c r="R2525" t="s">
        <v>8353</v>
      </c>
      <c r="S2525">
        <v>1416270292</v>
      </c>
      <c r="T2525">
        <v>1413674692</v>
      </c>
      <c r="U2525" s="11">
        <f t="shared" si="196"/>
        <v>41961.017268518524</v>
      </c>
      <c r="V2525" s="11">
        <f t="shared" si="197"/>
        <v>41930.975601851853</v>
      </c>
      <c r="W2525">
        <f t="shared" si="199"/>
        <v>2014</v>
      </c>
    </row>
    <row r="2526" spans="1:23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98"/>
        <v>1.016</v>
      </c>
      <c r="P2526" s="6">
        <f t="shared" si="200"/>
        <v>177.2093023255814</v>
      </c>
      <c r="Q2526" t="s">
        <v>8325</v>
      </c>
      <c r="R2526" t="s">
        <v>8353</v>
      </c>
      <c r="S2526">
        <v>1419136200</v>
      </c>
      <c r="T2526">
        <v>1416338557</v>
      </c>
      <c r="U2526" s="11">
        <f t="shared" si="196"/>
        <v>41994.1875</v>
      </c>
      <c r="V2526" s="11">
        <f t="shared" si="197"/>
        <v>41961.807372685187</v>
      </c>
      <c r="W2526">
        <f t="shared" si="199"/>
        <v>2014</v>
      </c>
    </row>
    <row r="2527" spans="1:23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98"/>
        <v>1.00325</v>
      </c>
      <c r="P2527" s="6">
        <f t="shared" si="200"/>
        <v>100.325</v>
      </c>
      <c r="Q2527" t="s">
        <v>8325</v>
      </c>
      <c r="R2527" t="s">
        <v>8353</v>
      </c>
      <c r="S2527">
        <v>1340914571</v>
      </c>
      <c r="T2527">
        <v>1338322571</v>
      </c>
      <c r="U2527" s="11">
        <f t="shared" si="196"/>
        <v>41088.844571759262</v>
      </c>
      <c r="V2527" s="11">
        <f t="shared" si="197"/>
        <v>41058.844571759262</v>
      </c>
      <c r="W2527">
        <f t="shared" si="199"/>
        <v>2012</v>
      </c>
    </row>
    <row r="2528" spans="1:23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98"/>
        <v>1.1294999999999999</v>
      </c>
      <c r="P2528" s="6">
        <f t="shared" si="200"/>
        <v>136.90909090909091</v>
      </c>
      <c r="Q2528" t="s">
        <v>8325</v>
      </c>
      <c r="R2528" t="s">
        <v>8353</v>
      </c>
      <c r="S2528">
        <v>1418014740</v>
      </c>
      <c r="T2528">
        <v>1415585474</v>
      </c>
      <c r="U2528" s="11">
        <f t="shared" si="196"/>
        <v>41981.207638888889</v>
      </c>
      <c r="V2528" s="11">
        <f t="shared" si="197"/>
        <v>41953.091134259259</v>
      </c>
      <c r="W2528">
        <f t="shared" si="199"/>
        <v>2014</v>
      </c>
    </row>
    <row r="2529" spans="1:23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98"/>
        <v>1.02125</v>
      </c>
      <c r="P2529" s="6">
        <f t="shared" si="200"/>
        <v>57.535211267605632</v>
      </c>
      <c r="Q2529" t="s">
        <v>8325</v>
      </c>
      <c r="R2529" t="s">
        <v>8353</v>
      </c>
      <c r="S2529">
        <v>1382068740</v>
      </c>
      <c r="T2529">
        <v>1380477691</v>
      </c>
      <c r="U2529" s="11">
        <f t="shared" si="196"/>
        <v>41565.165972222225</v>
      </c>
      <c r="V2529" s="11">
        <f t="shared" si="197"/>
        <v>41546.75105324074</v>
      </c>
      <c r="W2529">
        <f t="shared" si="199"/>
        <v>2013</v>
      </c>
    </row>
    <row r="2530" spans="1:23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98"/>
        <v>1.0724974999999999</v>
      </c>
      <c r="P2530" s="6">
        <f t="shared" si="200"/>
        <v>52.962839506172834</v>
      </c>
      <c r="Q2530" t="s">
        <v>8325</v>
      </c>
      <c r="R2530" t="s">
        <v>8353</v>
      </c>
      <c r="S2530">
        <v>1440068400</v>
      </c>
      <c r="T2530">
        <v>1438459303</v>
      </c>
      <c r="U2530" s="11">
        <f t="shared" si="196"/>
        <v>42236.458333333328</v>
      </c>
      <c r="V2530" s="11">
        <f t="shared" si="197"/>
        <v>42217.834525462968</v>
      </c>
      <c r="W2530">
        <f t="shared" si="199"/>
        <v>2015</v>
      </c>
    </row>
    <row r="2531" spans="1:23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98"/>
        <v>1.0428333333333333</v>
      </c>
      <c r="P2531" s="6">
        <f t="shared" si="200"/>
        <v>82.328947368421055</v>
      </c>
      <c r="Q2531" t="s">
        <v>8325</v>
      </c>
      <c r="R2531" t="s">
        <v>8353</v>
      </c>
      <c r="S2531">
        <v>1332636975</v>
      </c>
      <c r="T2531">
        <v>1328752575</v>
      </c>
      <c r="U2531" s="11">
        <f t="shared" si="196"/>
        <v>40993.0390625</v>
      </c>
      <c r="V2531" s="11">
        <f t="shared" si="197"/>
        <v>40948.080729166664</v>
      </c>
      <c r="W2531">
        <f t="shared" si="199"/>
        <v>2012</v>
      </c>
    </row>
    <row r="2532" spans="1:23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98"/>
        <v>1</v>
      </c>
      <c r="P2532" s="6">
        <f t="shared" si="200"/>
        <v>135.41666666666666</v>
      </c>
      <c r="Q2532" t="s">
        <v>8325</v>
      </c>
      <c r="R2532" t="s">
        <v>8353</v>
      </c>
      <c r="S2532">
        <v>1429505400</v>
      </c>
      <c r="T2532">
        <v>1426711505</v>
      </c>
      <c r="U2532" s="11">
        <f t="shared" si="196"/>
        <v>42114.201388888891</v>
      </c>
      <c r="V2532" s="11">
        <f t="shared" si="197"/>
        <v>42081.864641203705</v>
      </c>
      <c r="W2532">
        <f t="shared" si="199"/>
        <v>2015</v>
      </c>
    </row>
    <row r="2533" spans="1:23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98"/>
        <v>1.004</v>
      </c>
      <c r="P2533" s="6">
        <f t="shared" si="200"/>
        <v>74.06557377049181</v>
      </c>
      <c r="Q2533" t="s">
        <v>8325</v>
      </c>
      <c r="R2533" t="s">
        <v>8353</v>
      </c>
      <c r="S2533">
        <v>1439611140</v>
      </c>
      <c r="T2533">
        <v>1437668354</v>
      </c>
      <c r="U2533" s="11">
        <f t="shared" si="196"/>
        <v>42231.165972222225</v>
      </c>
      <c r="V2533" s="11">
        <f t="shared" si="197"/>
        <v>42208.680023148147</v>
      </c>
      <c r="W2533">
        <f t="shared" si="199"/>
        <v>2015</v>
      </c>
    </row>
    <row r="2534" spans="1:23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98"/>
        <v>1.26125</v>
      </c>
      <c r="P2534" s="6">
        <f t="shared" si="200"/>
        <v>84.083333333333329</v>
      </c>
      <c r="Q2534" t="s">
        <v>8325</v>
      </c>
      <c r="R2534" t="s">
        <v>8353</v>
      </c>
      <c r="S2534">
        <v>1345148566</v>
      </c>
      <c r="T2534">
        <v>1342556566</v>
      </c>
      <c r="U2534" s="11">
        <f t="shared" si="196"/>
        <v>41137.849143518521</v>
      </c>
      <c r="V2534" s="11">
        <f t="shared" si="197"/>
        <v>41107.849143518521</v>
      </c>
      <c r="W2534">
        <f t="shared" si="199"/>
        <v>2012</v>
      </c>
    </row>
    <row r="2535" spans="1:23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98"/>
        <v>1.1066666666666667</v>
      </c>
      <c r="P2535" s="6">
        <f t="shared" si="200"/>
        <v>61.029411764705884</v>
      </c>
      <c r="Q2535" t="s">
        <v>8325</v>
      </c>
      <c r="R2535" t="s">
        <v>8353</v>
      </c>
      <c r="S2535">
        <v>1362160868</v>
      </c>
      <c r="T2535">
        <v>1359568911</v>
      </c>
      <c r="U2535" s="11">
        <f t="shared" si="196"/>
        <v>41334.750787037039</v>
      </c>
      <c r="V2535" s="11">
        <f t="shared" si="197"/>
        <v>41304.751284722224</v>
      </c>
      <c r="W2535">
        <f t="shared" si="199"/>
        <v>2013</v>
      </c>
    </row>
    <row r="2536" spans="1:23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98"/>
        <v>1.05</v>
      </c>
      <c r="P2536" s="6">
        <f t="shared" si="200"/>
        <v>150</v>
      </c>
      <c r="Q2536" t="s">
        <v>8325</v>
      </c>
      <c r="R2536" t="s">
        <v>8353</v>
      </c>
      <c r="S2536">
        <v>1262325600</v>
      </c>
      <c r="T2536">
        <v>1257871712</v>
      </c>
      <c r="U2536" s="11">
        <f t="shared" si="196"/>
        <v>40179.25</v>
      </c>
      <c r="V2536" s="11">
        <f t="shared" si="197"/>
        <v>40127.700370370374</v>
      </c>
      <c r="W2536">
        <f t="shared" si="199"/>
        <v>2009</v>
      </c>
    </row>
    <row r="2537" spans="1:23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98"/>
        <v>1.03775</v>
      </c>
      <c r="P2537" s="6">
        <f t="shared" si="200"/>
        <v>266.08974358974359</v>
      </c>
      <c r="Q2537" t="s">
        <v>8325</v>
      </c>
      <c r="R2537" t="s">
        <v>8353</v>
      </c>
      <c r="S2537">
        <v>1417463945</v>
      </c>
      <c r="T2537">
        <v>1414781945</v>
      </c>
      <c r="U2537" s="11">
        <f t="shared" si="196"/>
        <v>41974.832696759258</v>
      </c>
      <c r="V2537" s="11">
        <f t="shared" si="197"/>
        <v>41943.791030092594</v>
      </c>
      <c r="W2537">
        <f t="shared" si="199"/>
        <v>2014</v>
      </c>
    </row>
    <row r="2538" spans="1:23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98"/>
        <v>1.1599999999999999</v>
      </c>
      <c r="P2538" s="6">
        <f t="shared" si="200"/>
        <v>7.25</v>
      </c>
      <c r="Q2538" t="s">
        <v>8325</v>
      </c>
      <c r="R2538" t="s">
        <v>8353</v>
      </c>
      <c r="S2538">
        <v>1375151566</v>
      </c>
      <c r="T2538">
        <v>1373337166</v>
      </c>
      <c r="U2538" s="11">
        <f t="shared" si="196"/>
        <v>41485.106087962966</v>
      </c>
      <c r="V2538" s="11">
        <f t="shared" si="197"/>
        <v>41464.106087962966</v>
      </c>
      <c r="W2538">
        <f t="shared" si="199"/>
        <v>2013</v>
      </c>
    </row>
    <row r="2539" spans="1:23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98"/>
        <v>1.1000000000000001</v>
      </c>
      <c r="P2539" s="6">
        <f t="shared" si="200"/>
        <v>100</v>
      </c>
      <c r="Q2539" t="s">
        <v>8325</v>
      </c>
      <c r="R2539" t="s">
        <v>8353</v>
      </c>
      <c r="S2539">
        <v>1312212855</v>
      </c>
      <c r="T2539">
        <v>1307028855</v>
      </c>
      <c r="U2539" s="11">
        <f t="shared" si="196"/>
        <v>40756.648784722223</v>
      </c>
      <c r="V2539" s="11">
        <f t="shared" si="197"/>
        <v>40696.648784722223</v>
      </c>
      <c r="W2539">
        <f t="shared" si="199"/>
        <v>2011</v>
      </c>
    </row>
    <row r="2540" spans="1:23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98"/>
        <v>1.130176111111111</v>
      </c>
      <c r="P2540" s="6">
        <f t="shared" si="200"/>
        <v>109.96308108108107</v>
      </c>
      <c r="Q2540" t="s">
        <v>8325</v>
      </c>
      <c r="R2540" t="s">
        <v>8353</v>
      </c>
      <c r="S2540">
        <v>1361681940</v>
      </c>
      <c r="T2540">
        <v>1359029661</v>
      </c>
      <c r="U2540" s="11">
        <f t="shared" si="196"/>
        <v>41329.207638888889</v>
      </c>
      <c r="V2540" s="11">
        <f t="shared" si="197"/>
        <v>41298.509965277779</v>
      </c>
      <c r="W2540">
        <f t="shared" si="199"/>
        <v>2013</v>
      </c>
    </row>
    <row r="2541" spans="1:23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98"/>
        <v>1.0024999999999999</v>
      </c>
      <c r="P2541" s="6">
        <f t="shared" si="200"/>
        <v>169.91525423728814</v>
      </c>
      <c r="Q2541" t="s">
        <v>8325</v>
      </c>
      <c r="R2541" t="s">
        <v>8353</v>
      </c>
      <c r="S2541">
        <v>1422913152</v>
      </c>
      <c r="T2541">
        <v>1417729152</v>
      </c>
      <c r="U2541" s="11">
        <f t="shared" si="196"/>
        <v>42037.902222222227</v>
      </c>
      <c r="V2541" s="11">
        <f t="shared" si="197"/>
        <v>41977.902222222227</v>
      </c>
      <c r="W2541">
        <f t="shared" si="199"/>
        <v>2014</v>
      </c>
    </row>
    <row r="2542" spans="1:23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98"/>
        <v>1.034</v>
      </c>
      <c r="P2542" s="6">
        <f t="shared" si="200"/>
        <v>95.740740740740748</v>
      </c>
      <c r="Q2542" t="s">
        <v>8325</v>
      </c>
      <c r="R2542" t="s">
        <v>8353</v>
      </c>
      <c r="S2542">
        <v>1319904721</v>
      </c>
      <c r="T2542">
        <v>1314720721</v>
      </c>
      <c r="U2542" s="11">
        <f t="shared" si="196"/>
        <v>40845.675011574072</v>
      </c>
      <c r="V2542" s="11">
        <f t="shared" si="197"/>
        <v>40785.675011574072</v>
      </c>
      <c r="W2542">
        <f t="shared" si="199"/>
        <v>2011</v>
      </c>
    </row>
    <row r="2543" spans="1:23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98"/>
        <v>1.0702857142857143</v>
      </c>
      <c r="P2543" s="6">
        <f t="shared" si="200"/>
        <v>59.460317460317462</v>
      </c>
      <c r="Q2543" t="s">
        <v>8325</v>
      </c>
      <c r="R2543" t="s">
        <v>8353</v>
      </c>
      <c r="S2543">
        <v>1380192418</v>
      </c>
      <c r="T2543">
        <v>1375008418</v>
      </c>
      <c r="U2543" s="11">
        <f t="shared" si="196"/>
        <v>41543.449282407404</v>
      </c>
      <c r="V2543" s="11">
        <f t="shared" si="197"/>
        <v>41483.449282407404</v>
      </c>
      <c r="W2543">
        <f t="shared" si="199"/>
        <v>2013</v>
      </c>
    </row>
    <row r="2544" spans="1:23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98"/>
        <v>1.0357142857142858</v>
      </c>
      <c r="P2544" s="6">
        <f t="shared" si="200"/>
        <v>55.769230769230766</v>
      </c>
      <c r="Q2544" t="s">
        <v>8325</v>
      </c>
      <c r="R2544" t="s">
        <v>8353</v>
      </c>
      <c r="S2544">
        <v>1380599940</v>
      </c>
      <c r="T2544">
        <v>1377252857</v>
      </c>
      <c r="U2544" s="11">
        <f t="shared" si="196"/>
        <v>41548.165972222225</v>
      </c>
      <c r="V2544" s="11">
        <f t="shared" si="197"/>
        <v>41509.426585648151</v>
      </c>
      <c r="W2544">
        <f t="shared" si="199"/>
        <v>2013</v>
      </c>
    </row>
    <row r="2545" spans="1:23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98"/>
        <v>1.5640000000000001</v>
      </c>
      <c r="P2545" s="6">
        <f t="shared" si="200"/>
        <v>30.076923076923077</v>
      </c>
      <c r="Q2545" t="s">
        <v>8325</v>
      </c>
      <c r="R2545" t="s">
        <v>8353</v>
      </c>
      <c r="S2545">
        <v>1293937200</v>
      </c>
      <c r="T2545">
        <v>1291257298</v>
      </c>
      <c r="U2545" s="11">
        <f t="shared" si="196"/>
        <v>40545.125</v>
      </c>
      <c r="V2545" s="11">
        <f t="shared" si="197"/>
        <v>40514.107615740737</v>
      </c>
      <c r="W2545">
        <f t="shared" si="199"/>
        <v>2010</v>
      </c>
    </row>
    <row r="2546" spans="1:23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98"/>
        <v>1.0082</v>
      </c>
      <c r="P2546" s="6">
        <f t="shared" si="200"/>
        <v>88.438596491228068</v>
      </c>
      <c r="Q2546" t="s">
        <v>8325</v>
      </c>
      <c r="R2546" t="s">
        <v>8353</v>
      </c>
      <c r="S2546">
        <v>1341750569</v>
      </c>
      <c r="T2546">
        <v>1339158569</v>
      </c>
      <c r="U2546" s="11">
        <f t="shared" si="196"/>
        <v>41098.520474537036</v>
      </c>
      <c r="V2546" s="11">
        <f t="shared" si="197"/>
        <v>41068.520474537036</v>
      </c>
      <c r="W2546">
        <f t="shared" si="199"/>
        <v>2012</v>
      </c>
    </row>
    <row r="2547" spans="1:23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98"/>
        <v>1.9530000000000001</v>
      </c>
      <c r="P2547" s="6">
        <f t="shared" si="200"/>
        <v>64.032786885245898</v>
      </c>
      <c r="Q2547" t="s">
        <v>8325</v>
      </c>
      <c r="R2547" t="s">
        <v>8353</v>
      </c>
      <c r="S2547">
        <v>1424997000</v>
      </c>
      <c r="T2547">
        <v>1421983138</v>
      </c>
      <c r="U2547" s="11">
        <f t="shared" si="196"/>
        <v>42062.020833333328</v>
      </c>
      <c r="V2547" s="11">
        <f t="shared" si="197"/>
        <v>42027.13817129629</v>
      </c>
      <c r="W2547">
        <f t="shared" si="199"/>
        <v>2015</v>
      </c>
    </row>
    <row r="2548" spans="1:23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98"/>
        <v>1.1171428571428572</v>
      </c>
      <c r="P2548" s="6">
        <f t="shared" si="200"/>
        <v>60.153846153846153</v>
      </c>
      <c r="Q2548" t="s">
        <v>8325</v>
      </c>
      <c r="R2548" t="s">
        <v>8353</v>
      </c>
      <c r="S2548">
        <v>1380949200</v>
      </c>
      <c r="T2548">
        <v>1378586179</v>
      </c>
      <c r="U2548" s="11">
        <f t="shared" si="196"/>
        <v>41552.208333333336</v>
      </c>
      <c r="V2548" s="11">
        <f t="shared" si="197"/>
        <v>41524.858553240738</v>
      </c>
      <c r="W2548">
        <f t="shared" si="199"/>
        <v>2013</v>
      </c>
    </row>
    <row r="2549" spans="1:23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98"/>
        <v>1.1985454545454546</v>
      </c>
      <c r="P2549" s="6">
        <f t="shared" si="200"/>
        <v>49.194029850746269</v>
      </c>
      <c r="Q2549" t="s">
        <v>8325</v>
      </c>
      <c r="R2549" t="s">
        <v>8353</v>
      </c>
      <c r="S2549">
        <v>1333560803</v>
      </c>
      <c r="T2549">
        <v>1330972403</v>
      </c>
      <c r="U2549" s="11">
        <f t="shared" si="196"/>
        <v>41003.731516203705</v>
      </c>
      <c r="V2549" s="11">
        <f t="shared" si="197"/>
        <v>40973.773182870369</v>
      </c>
      <c r="W2549">
        <f t="shared" si="199"/>
        <v>2012</v>
      </c>
    </row>
    <row r="2550" spans="1:23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98"/>
        <v>1.0185</v>
      </c>
      <c r="P2550" s="6">
        <f t="shared" si="200"/>
        <v>165.16216216216216</v>
      </c>
      <c r="Q2550" t="s">
        <v>8325</v>
      </c>
      <c r="R2550" t="s">
        <v>8353</v>
      </c>
      <c r="S2550">
        <v>1475209620</v>
      </c>
      <c r="T2550">
        <v>1473087637</v>
      </c>
      <c r="U2550" s="11">
        <f t="shared" si="196"/>
        <v>42643.185416666667</v>
      </c>
      <c r="V2550" s="11">
        <f t="shared" si="197"/>
        <v>42618.625428240746</v>
      </c>
      <c r="W2550">
        <f t="shared" si="199"/>
        <v>2016</v>
      </c>
    </row>
    <row r="2551" spans="1:23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98"/>
        <v>1.0280254777070064</v>
      </c>
      <c r="P2551" s="6">
        <f t="shared" si="200"/>
        <v>43.621621621621621</v>
      </c>
      <c r="Q2551" t="s">
        <v>8325</v>
      </c>
      <c r="R2551" t="s">
        <v>8353</v>
      </c>
      <c r="S2551">
        <v>1370019600</v>
      </c>
      <c r="T2551">
        <v>1366999870</v>
      </c>
      <c r="U2551" s="11">
        <f t="shared" si="196"/>
        <v>41425.708333333336</v>
      </c>
      <c r="V2551" s="11">
        <f t="shared" si="197"/>
        <v>41390.757754629631</v>
      </c>
      <c r="W2551">
        <f t="shared" si="199"/>
        <v>2013</v>
      </c>
    </row>
    <row r="2552" spans="1:23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98"/>
        <v>1.0084615384615385</v>
      </c>
      <c r="P2552" s="6">
        <f t="shared" si="200"/>
        <v>43.7</v>
      </c>
      <c r="Q2552" t="s">
        <v>8325</v>
      </c>
      <c r="R2552" t="s">
        <v>8353</v>
      </c>
      <c r="S2552">
        <v>1444276740</v>
      </c>
      <c r="T2552">
        <v>1439392406</v>
      </c>
      <c r="U2552" s="11">
        <f t="shared" si="196"/>
        <v>42285.165972222225</v>
      </c>
      <c r="V2552" s="11">
        <f t="shared" si="197"/>
        <v>42228.634328703702</v>
      </c>
      <c r="W2552">
        <f t="shared" si="199"/>
        <v>2015</v>
      </c>
    </row>
    <row r="2553" spans="1:23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98"/>
        <v>1.0273469387755103</v>
      </c>
      <c r="P2553" s="6">
        <f t="shared" si="200"/>
        <v>67.419642857142861</v>
      </c>
      <c r="Q2553" t="s">
        <v>8325</v>
      </c>
      <c r="R2553" t="s">
        <v>8353</v>
      </c>
      <c r="S2553">
        <v>1332362880</v>
      </c>
      <c r="T2553">
        <v>1329890585</v>
      </c>
      <c r="U2553" s="11">
        <f t="shared" si="196"/>
        <v>40989.866666666669</v>
      </c>
      <c r="V2553" s="11">
        <f t="shared" si="197"/>
        <v>40961.252141203702</v>
      </c>
      <c r="W2553">
        <f t="shared" si="199"/>
        <v>2012</v>
      </c>
    </row>
    <row r="2554" spans="1:23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98"/>
        <v>1.0649999999999999</v>
      </c>
      <c r="P2554" s="6">
        <f t="shared" si="200"/>
        <v>177.5</v>
      </c>
      <c r="Q2554" t="s">
        <v>8325</v>
      </c>
      <c r="R2554" t="s">
        <v>8353</v>
      </c>
      <c r="S2554">
        <v>1488741981</v>
      </c>
      <c r="T2554">
        <v>1486149981</v>
      </c>
      <c r="U2554" s="11">
        <f t="shared" si="196"/>
        <v>42799.809965277775</v>
      </c>
      <c r="V2554" s="11">
        <f t="shared" si="197"/>
        <v>42769.809965277775</v>
      </c>
      <c r="W2554">
        <f t="shared" si="199"/>
        <v>2017</v>
      </c>
    </row>
    <row r="2555" spans="1:23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98"/>
        <v>1.5553333333333332</v>
      </c>
      <c r="P2555" s="6">
        <f t="shared" si="200"/>
        <v>38.883333333333333</v>
      </c>
      <c r="Q2555" t="s">
        <v>8325</v>
      </c>
      <c r="R2555" t="s">
        <v>8353</v>
      </c>
      <c r="S2555">
        <v>1348202807</v>
      </c>
      <c r="T2555">
        <v>1343018807</v>
      </c>
      <c r="U2555" s="11">
        <f t="shared" si="196"/>
        <v>41173.199155092596</v>
      </c>
      <c r="V2555" s="11">
        <f t="shared" si="197"/>
        <v>41113.199155092596</v>
      </c>
      <c r="W2555">
        <f t="shared" si="199"/>
        <v>2012</v>
      </c>
    </row>
    <row r="2556" spans="1:23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98"/>
        <v>1.228</v>
      </c>
      <c r="P2556" s="6">
        <f t="shared" si="200"/>
        <v>54.985074626865675</v>
      </c>
      <c r="Q2556" t="s">
        <v>8325</v>
      </c>
      <c r="R2556" t="s">
        <v>8353</v>
      </c>
      <c r="S2556">
        <v>1433131140</v>
      </c>
      <c r="T2556">
        <v>1430445163</v>
      </c>
      <c r="U2556" s="11">
        <f t="shared" si="196"/>
        <v>42156.165972222225</v>
      </c>
      <c r="V2556" s="11">
        <f t="shared" si="197"/>
        <v>42125.078275462962</v>
      </c>
      <c r="W2556">
        <f t="shared" si="199"/>
        <v>2015</v>
      </c>
    </row>
    <row r="2557" spans="1:23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98"/>
        <v>1.0734999999999999</v>
      </c>
      <c r="P2557" s="6">
        <f t="shared" si="200"/>
        <v>61.342857142857142</v>
      </c>
      <c r="Q2557" t="s">
        <v>8325</v>
      </c>
      <c r="R2557" t="s">
        <v>8353</v>
      </c>
      <c r="S2557">
        <v>1338219793</v>
      </c>
      <c r="T2557">
        <v>1335541393</v>
      </c>
      <c r="U2557" s="11">
        <f t="shared" si="196"/>
        <v>41057.655011574076</v>
      </c>
      <c r="V2557" s="11">
        <f t="shared" si="197"/>
        <v>41026.655011574076</v>
      </c>
      <c r="W2557">
        <f t="shared" si="199"/>
        <v>2012</v>
      </c>
    </row>
    <row r="2558" spans="1:23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98"/>
        <v>1.0550335570469798</v>
      </c>
      <c r="P2558" s="6">
        <f t="shared" si="200"/>
        <v>23.117647058823529</v>
      </c>
      <c r="Q2558" t="s">
        <v>8325</v>
      </c>
      <c r="R2558" t="s">
        <v>8353</v>
      </c>
      <c r="S2558">
        <v>1356392857</v>
      </c>
      <c r="T2558">
        <v>1352504857</v>
      </c>
      <c r="U2558" s="11">
        <f t="shared" si="196"/>
        <v>41267.991400462961</v>
      </c>
      <c r="V2558" s="11">
        <f t="shared" si="197"/>
        <v>41222.991400462961</v>
      </c>
      <c r="W2558">
        <f t="shared" si="199"/>
        <v>2012</v>
      </c>
    </row>
    <row r="2559" spans="1:23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98"/>
        <v>1.1844444444444444</v>
      </c>
      <c r="P2559" s="6">
        <f t="shared" si="200"/>
        <v>29.611111111111111</v>
      </c>
      <c r="Q2559" t="s">
        <v>8325</v>
      </c>
      <c r="R2559" t="s">
        <v>8353</v>
      </c>
      <c r="S2559">
        <v>1400176386</v>
      </c>
      <c r="T2559">
        <v>1397584386</v>
      </c>
      <c r="U2559" s="11">
        <f t="shared" si="196"/>
        <v>41774.745208333334</v>
      </c>
      <c r="V2559" s="11">
        <f t="shared" si="197"/>
        <v>41744.745208333334</v>
      </c>
      <c r="W2559">
        <f t="shared" si="199"/>
        <v>2014</v>
      </c>
    </row>
    <row r="2560" spans="1:23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98"/>
        <v>1.0888</v>
      </c>
      <c r="P2560" s="6">
        <f t="shared" si="200"/>
        <v>75.611111111111114</v>
      </c>
      <c r="Q2560" t="s">
        <v>8325</v>
      </c>
      <c r="R2560" t="s">
        <v>8353</v>
      </c>
      <c r="S2560">
        <v>1430488740</v>
      </c>
      <c r="T2560">
        <v>1427747906</v>
      </c>
      <c r="U2560" s="11">
        <f t="shared" si="196"/>
        <v>42125.582638888889</v>
      </c>
      <c r="V2560" s="11">
        <f t="shared" si="197"/>
        <v>42093.860023148154</v>
      </c>
      <c r="W2560">
        <f t="shared" si="199"/>
        <v>2015</v>
      </c>
    </row>
    <row r="2561" spans="1:23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98"/>
        <v>1.1125</v>
      </c>
      <c r="P2561" s="6">
        <f t="shared" si="200"/>
        <v>35.6</v>
      </c>
      <c r="Q2561" t="s">
        <v>8325</v>
      </c>
      <c r="R2561" t="s">
        <v>8353</v>
      </c>
      <c r="S2561">
        <v>1321385820</v>
      </c>
      <c r="T2561">
        <v>1318539484</v>
      </c>
      <c r="U2561" s="11">
        <f t="shared" si="196"/>
        <v>40862.817361111112</v>
      </c>
      <c r="V2561" s="11">
        <f t="shared" si="197"/>
        <v>40829.873657407406</v>
      </c>
      <c r="W2561">
        <f t="shared" si="199"/>
        <v>2011</v>
      </c>
    </row>
    <row r="2562" spans="1:23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98"/>
        <v>1.0009999999999999</v>
      </c>
      <c r="P2562" s="6">
        <f t="shared" si="200"/>
        <v>143</v>
      </c>
      <c r="Q2562" t="s">
        <v>8325</v>
      </c>
      <c r="R2562" t="s">
        <v>8353</v>
      </c>
      <c r="S2562">
        <v>1425682174</v>
      </c>
      <c r="T2562">
        <v>1423090174</v>
      </c>
      <c r="U2562" s="11">
        <f t="shared" ref="U2562:U2625" si="201">(((S2562/60)/60)/24)+DATE(1970,1,1)</f>
        <v>42069.951087962967</v>
      </c>
      <c r="V2562" s="11">
        <f t="shared" ref="V2562:V2625" si="202">(((T2562/60)/60)/24)+DATE(1970,1,1)</f>
        <v>42039.951087962967</v>
      </c>
      <c r="W2562">
        <f t="shared" si="199"/>
        <v>2015</v>
      </c>
    </row>
    <row r="2563" spans="1:23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03">E2563/D2563</f>
        <v>0</v>
      </c>
      <c r="P2563" s="6">
        <f t="shared" si="200"/>
        <v>0</v>
      </c>
      <c r="Q2563" t="s">
        <v>8336</v>
      </c>
      <c r="R2563" t="s">
        <v>8337</v>
      </c>
      <c r="S2563">
        <v>1444740089</v>
      </c>
      <c r="T2563">
        <v>1442148089</v>
      </c>
      <c r="U2563" s="11">
        <f t="shared" si="201"/>
        <v>42290.528807870374</v>
      </c>
      <c r="V2563" s="11">
        <f t="shared" si="202"/>
        <v>42260.528807870374</v>
      </c>
      <c r="W2563">
        <f t="shared" ref="W2563:W2626" si="204">YEAR(V2563)</f>
        <v>2015</v>
      </c>
    </row>
    <row r="2564" spans="1:23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03"/>
        <v>7.4999999999999997E-3</v>
      </c>
      <c r="P2564" s="6">
        <f t="shared" si="200"/>
        <v>25</v>
      </c>
      <c r="Q2564" t="s">
        <v>8336</v>
      </c>
      <c r="R2564" t="s">
        <v>8337</v>
      </c>
      <c r="S2564">
        <v>1476189339</v>
      </c>
      <c r="T2564">
        <v>1471005339</v>
      </c>
      <c r="U2564" s="11">
        <f t="shared" si="201"/>
        <v>42654.524756944447</v>
      </c>
      <c r="V2564" s="11">
        <f t="shared" si="202"/>
        <v>42594.524756944447</v>
      </c>
      <c r="W2564">
        <f t="shared" si="204"/>
        <v>2016</v>
      </c>
    </row>
    <row r="2565" spans="1:23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03"/>
        <v>0</v>
      </c>
      <c r="P2565" s="6">
        <f t="shared" si="200"/>
        <v>0</v>
      </c>
      <c r="Q2565" t="s">
        <v>8336</v>
      </c>
      <c r="R2565" t="s">
        <v>8337</v>
      </c>
      <c r="S2565">
        <v>1438226451</v>
      </c>
      <c r="T2565">
        <v>1433042451</v>
      </c>
      <c r="U2565" s="11">
        <f t="shared" si="201"/>
        <v>42215.139479166668</v>
      </c>
      <c r="V2565" s="11">
        <f t="shared" si="202"/>
        <v>42155.139479166668</v>
      </c>
      <c r="W2565">
        <f t="shared" si="204"/>
        <v>2015</v>
      </c>
    </row>
    <row r="2566" spans="1:23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03"/>
        <v>0</v>
      </c>
      <c r="P2566" s="6">
        <f t="shared" si="200"/>
        <v>0</v>
      </c>
      <c r="Q2566" t="s">
        <v>8336</v>
      </c>
      <c r="R2566" t="s">
        <v>8337</v>
      </c>
      <c r="S2566">
        <v>1406854699</v>
      </c>
      <c r="T2566">
        <v>1404262699</v>
      </c>
      <c r="U2566" s="11">
        <f t="shared" si="201"/>
        <v>41852.040497685186</v>
      </c>
      <c r="V2566" s="11">
        <f t="shared" si="202"/>
        <v>41822.040497685186</v>
      </c>
      <c r="W2566">
        <f t="shared" si="204"/>
        <v>2014</v>
      </c>
    </row>
    <row r="2567" spans="1:23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03"/>
        <v>0.01</v>
      </c>
      <c r="P2567" s="6">
        <f t="shared" si="200"/>
        <v>100</v>
      </c>
      <c r="Q2567" t="s">
        <v>8336</v>
      </c>
      <c r="R2567" t="s">
        <v>8337</v>
      </c>
      <c r="S2567">
        <v>1462827000</v>
      </c>
      <c r="T2567">
        <v>1457710589</v>
      </c>
      <c r="U2567" s="11">
        <f t="shared" si="201"/>
        <v>42499.868055555555</v>
      </c>
      <c r="V2567" s="11">
        <f t="shared" si="202"/>
        <v>42440.650335648148</v>
      </c>
      <c r="W2567">
        <f t="shared" si="204"/>
        <v>2016</v>
      </c>
    </row>
    <row r="2568" spans="1:23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03"/>
        <v>0</v>
      </c>
      <c r="P2568" s="6">
        <f t="shared" si="200"/>
        <v>0</v>
      </c>
      <c r="Q2568" t="s">
        <v>8336</v>
      </c>
      <c r="R2568" t="s">
        <v>8337</v>
      </c>
      <c r="S2568">
        <v>1408663948</v>
      </c>
      <c r="T2568">
        <v>1406071948</v>
      </c>
      <c r="U2568" s="11">
        <f t="shared" si="201"/>
        <v>41872.980879629627</v>
      </c>
      <c r="V2568" s="11">
        <f t="shared" si="202"/>
        <v>41842.980879629627</v>
      </c>
      <c r="W2568">
        <f t="shared" si="204"/>
        <v>2014</v>
      </c>
    </row>
    <row r="2569" spans="1:23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03"/>
        <v>2.6666666666666666E-3</v>
      </c>
      <c r="P2569" s="6">
        <f t="shared" si="200"/>
        <v>60</v>
      </c>
      <c r="Q2569" t="s">
        <v>8336</v>
      </c>
      <c r="R2569" t="s">
        <v>8337</v>
      </c>
      <c r="S2569">
        <v>1429823138</v>
      </c>
      <c r="T2569">
        <v>1427231138</v>
      </c>
      <c r="U2569" s="11">
        <f t="shared" si="201"/>
        <v>42117.878912037035</v>
      </c>
      <c r="V2569" s="11">
        <f t="shared" si="202"/>
        <v>42087.878912037035</v>
      </c>
      <c r="W2569">
        <f t="shared" si="204"/>
        <v>2015</v>
      </c>
    </row>
    <row r="2570" spans="1:23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03"/>
        <v>5.0000000000000001E-3</v>
      </c>
      <c r="P2570" s="6">
        <f t="shared" si="200"/>
        <v>50</v>
      </c>
      <c r="Q2570" t="s">
        <v>8336</v>
      </c>
      <c r="R2570" t="s">
        <v>8337</v>
      </c>
      <c r="S2570">
        <v>1472745594</v>
      </c>
      <c r="T2570">
        <v>1470153594</v>
      </c>
      <c r="U2570" s="11">
        <f t="shared" si="201"/>
        <v>42614.666597222225</v>
      </c>
      <c r="V2570" s="11">
        <f t="shared" si="202"/>
        <v>42584.666597222225</v>
      </c>
      <c r="W2570">
        <f t="shared" si="204"/>
        <v>2016</v>
      </c>
    </row>
    <row r="2571" spans="1:23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03"/>
        <v>2.2307692307692306E-2</v>
      </c>
      <c r="P2571" s="6">
        <f t="shared" si="200"/>
        <v>72.5</v>
      </c>
      <c r="Q2571" t="s">
        <v>8336</v>
      </c>
      <c r="R2571" t="s">
        <v>8337</v>
      </c>
      <c r="S2571">
        <v>1442457112</v>
      </c>
      <c r="T2571">
        <v>1439865112</v>
      </c>
      <c r="U2571" s="11">
        <f t="shared" si="201"/>
        <v>42264.105462962965</v>
      </c>
      <c r="V2571" s="11">
        <f t="shared" si="202"/>
        <v>42234.105462962965</v>
      </c>
      <c r="W2571">
        <f t="shared" si="204"/>
        <v>2015</v>
      </c>
    </row>
    <row r="2572" spans="1:23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03"/>
        <v>8.4285714285714294E-3</v>
      </c>
      <c r="P2572" s="6">
        <f t="shared" si="200"/>
        <v>29.5</v>
      </c>
      <c r="Q2572" t="s">
        <v>8336</v>
      </c>
      <c r="R2572" t="s">
        <v>8337</v>
      </c>
      <c r="S2572">
        <v>1486590035</v>
      </c>
      <c r="T2572">
        <v>1483998035</v>
      </c>
      <c r="U2572" s="11">
        <f t="shared" si="201"/>
        <v>42774.903182870374</v>
      </c>
      <c r="V2572" s="11">
        <f t="shared" si="202"/>
        <v>42744.903182870374</v>
      </c>
      <c r="W2572">
        <f t="shared" si="204"/>
        <v>2017</v>
      </c>
    </row>
    <row r="2573" spans="1:23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03"/>
        <v>2.5000000000000001E-3</v>
      </c>
      <c r="P2573" s="6">
        <f t="shared" si="200"/>
        <v>62.5</v>
      </c>
      <c r="Q2573" t="s">
        <v>8336</v>
      </c>
      <c r="R2573" t="s">
        <v>8337</v>
      </c>
      <c r="S2573">
        <v>1463645521</v>
      </c>
      <c r="T2573">
        <v>1458461521</v>
      </c>
      <c r="U2573" s="11">
        <f t="shared" si="201"/>
        <v>42509.341678240744</v>
      </c>
      <c r="V2573" s="11">
        <f t="shared" si="202"/>
        <v>42449.341678240744</v>
      </c>
      <c r="W2573">
        <f t="shared" si="204"/>
        <v>2016</v>
      </c>
    </row>
    <row r="2574" spans="1:23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03"/>
        <v>0</v>
      </c>
      <c r="P2574" s="6">
        <f t="shared" si="200"/>
        <v>0</v>
      </c>
      <c r="Q2574" t="s">
        <v>8336</v>
      </c>
      <c r="R2574" t="s">
        <v>8337</v>
      </c>
      <c r="S2574">
        <v>1428893517</v>
      </c>
      <c r="T2574">
        <v>1426301517</v>
      </c>
      <c r="U2574" s="11">
        <f t="shared" si="201"/>
        <v>42107.119409722218</v>
      </c>
      <c r="V2574" s="11">
        <f t="shared" si="202"/>
        <v>42077.119409722218</v>
      </c>
      <c r="W2574">
        <f t="shared" si="204"/>
        <v>2015</v>
      </c>
    </row>
    <row r="2575" spans="1:23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03"/>
        <v>0</v>
      </c>
      <c r="P2575" s="6">
        <f t="shared" si="200"/>
        <v>0</v>
      </c>
      <c r="Q2575" t="s">
        <v>8336</v>
      </c>
      <c r="R2575" t="s">
        <v>8337</v>
      </c>
      <c r="S2575">
        <v>1408803149</v>
      </c>
      <c r="T2575">
        <v>1404915149</v>
      </c>
      <c r="U2575" s="11">
        <f t="shared" si="201"/>
        <v>41874.592002314814</v>
      </c>
      <c r="V2575" s="11">
        <f t="shared" si="202"/>
        <v>41829.592002314814</v>
      </c>
      <c r="W2575">
        <f t="shared" si="204"/>
        <v>2014</v>
      </c>
    </row>
    <row r="2576" spans="1:23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03"/>
        <v>0</v>
      </c>
      <c r="P2576" s="6">
        <f t="shared" si="200"/>
        <v>0</v>
      </c>
      <c r="Q2576" t="s">
        <v>8336</v>
      </c>
      <c r="R2576" t="s">
        <v>8337</v>
      </c>
      <c r="S2576">
        <v>1463600945</v>
      </c>
      <c r="T2576">
        <v>1461786545</v>
      </c>
      <c r="U2576" s="11">
        <f t="shared" si="201"/>
        <v>42508.825752314813</v>
      </c>
      <c r="V2576" s="11">
        <f t="shared" si="202"/>
        <v>42487.825752314813</v>
      </c>
      <c r="W2576">
        <f t="shared" si="204"/>
        <v>2016</v>
      </c>
    </row>
    <row r="2577" spans="1:23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03"/>
        <v>0</v>
      </c>
      <c r="P2577" s="6">
        <f t="shared" si="200"/>
        <v>0</v>
      </c>
      <c r="Q2577" t="s">
        <v>8336</v>
      </c>
      <c r="R2577" t="s">
        <v>8337</v>
      </c>
      <c r="S2577">
        <v>1421030194</v>
      </c>
      <c r="T2577">
        <v>1418438194</v>
      </c>
      <c r="U2577" s="11">
        <f t="shared" si="201"/>
        <v>42016.108726851846</v>
      </c>
      <c r="V2577" s="11">
        <f t="shared" si="202"/>
        <v>41986.108726851846</v>
      </c>
      <c r="W2577">
        <f t="shared" si="204"/>
        <v>2014</v>
      </c>
    </row>
    <row r="2578" spans="1:23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03"/>
        <v>0</v>
      </c>
      <c r="P2578" s="6">
        <f t="shared" si="200"/>
        <v>0</v>
      </c>
      <c r="Q2578" t="s">
        <v>8336</v>
      </c>
      <c r="R2578" t="s">
        <v>8337</v>
      </c>
      <c r="S2578">
        <v>1428707647</v>
      </c>
      <c r="T2578">
        <v>1424823247</v>
      </c>
      <c r="U2578" s="11">
        <f t="shared" si="201"/>
        <v>42104.968136574069</v>
      </c>
      <c r="V2578" s="11">
        <f t="shared" si="202"/>
        <v>42060.00980324074</v>
      </c>
      <c r="W2578">
        <f t="shared" si="204"/>
        <v>2015</v>
      </c>
    </row>
    <row r="2579" spans="1:23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03"/>
        <v>0</v>
      </c>
      <c r="P2579" s="6">
        <f t="shared" ref="P2579:P2642" si="205">IFERROR(E2579/L2579,0)</f>
        <v>0</v>
      </c>
      <c r="Q2579" t="s">
        <v>8336</v>
      </c>
      <c r="R2579" t="s">
        <v>8337</v>
      </c>
      <c r="S2579">
        <v>1407181297</v>
      </c>
      <c r="T2579">
        <v>1405021297</v>
      </c>
      <c r="U2579" s="11">
        <f t="shared" si="201"/>
        <v>41855.820567129631</v>
      </c>
      <c r="V2579" s="11">
        <f t="shared" si="202"/>
        <v>41830.820567129631</v>
      </c>
      <c r="W2579">
        <f t="shared" si="204"/>
        <v>2014</v>
      </c>
    </row>
    <row r="2580" spans="1:23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03"/>
        <v>0</v>
      </c>
      <c r="P2580" s="6">
        <f t="shared" si="205"/>
        <v>0</v>
      </c>
      <c r="Q2580" t="s">
        <v>8336</v>
      </c>
      <c r="R2580" t="s">
        <v>8337</v>
      </c>
      <c r="S2580">
        <v>1444410000</v>
      </c>
      <c r="T2580">
        <v>1440203579</v>
      </c>
      <c r="U2580" s="11">
        <f t="shared" si="201"/>
        <v>42286.708333333328</v>
      </c>
      <c r="V2580" s="11">
        <f t="shared" si="202"/>
        <v>42238.022905092599</v>
      </c>
      <c r="W2580">
        <f t="shared" si="204"/>
        <v>2015</v>
      </c>
    </row>
    <row r="2581" spans="1:23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03"/>
        <v>1.3849999999999999E-3</v>
      </c>
      <c r="P2581" s="6">
        <f t="shared" si="205"/>
        <v>23.083333333333332</v>
      </c>
      <c r="Q2581" t="s">
        <v>8336</v>
      </c>
      <c r="R2581" t="s">
        <v>8337</v>
      </c>
      <c r="S2581">
        <v>1410810903</v>
      </c>
      <c r="T2581">
        <v>1405626903</v>
      </c>
      <c r="U2581" s="11">
        <f t="shared" si="201"/>
        <v>41897.829895833333</v>
      </c>
      <c r="V2581" s="11">
        <f t="shared" si="202"/>
        <v>41837.829895833333</v>
      </c>
      <c r="W2581">
        <f t="shared" si="204"/>
        <v>2014</v>
      </c>
    </row>
    <row r="2582" spans="1:23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03"/>
        <v>6.0000000000000001E-3</v>
      </c>
      <c r="P2582" s="6">
        <f t="shared" si="205"/>
        <v>25.5</v>
      </c>
      <c r="Q2582" t="s">
        <v>8336</v>
      </c>
      <c r="R2582" t="s">
        <v>8337</v>
      </c>
      <c r="S2582">
        <v>1431745200</v>
      </c>
      <c r="T2582">
        <v>1429170603</v>
      </c>
      <c r="U2582" s="11">
        <f t="shared" si="201"/>
        <v>42140.125</v>
      </c>
      <c r="V2582" s="11">
        <f t="shared" si="202"/>
        <v>42110.326423611114</v>
      </c>
      <c r="W2582">
        <f t="shared" si="204"/>
        <v>2015</v>
      </c>
    </row>
    <row r="2583" spans="1:23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03"/>
        <v>0.106</v>
      </c>
      <c r="P2583" s="6">
        <f t="shared" si="205"/>
        <v>48.18181818181818</v>
      </c>
      <c r="Q2583" t="s">
        <v>8336</v>
      </c>
      <c r="R2583" t="s">
        <v>8337</v>
      </c>
      <c r="S2583">
        <v>1447689898</v>
      </c>
      <c r="T2583">
        <v>1445094298</v>
      </c>
      <c r="U2583" s="11">
        <f t="shared" si="201"/>
        <v>42324.670115740737</v>
      </c>
      <c r="V2583" s="11">
        <f t="shared" si="202"/>
        <v>42294.628449074073</v>
      </c>
      <c r="W2583">
        <f t="shared" si="204"/>
        <v>2015</v>
      </c>
    </row>
    <row r="2584" spans="1:23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03"/>
        <v>1.1111111111111112E-5</v>
      </c>
      <c r="P2584" s="6">
        <f t="shared" si="205"/>
        <v>1</v>
      </c>
      <c r="Q2584" t="s">
        <v>8336</v>
      </c>
      <c r="R2584" t="s">
        <v>8337</v>
      </c>
      <c r="S2584">
        <v>1477784634</v>
      </c>
      <c r="T2584">
        <v>1475192634</v>
      </c>
      <c r="U2584" s="11">
        <f t="shared" si="201"/>
        <v>42672.988819444443</v>
      </c>
      <c r="V2584" s="11">
        <f t="shared" si="202"/>
        <v>42642.988819444443</v>
      </c>
      <c r="W2584">
        <f t="shared" si="204"/>
        <v>2016</v>
      </c>
    </row>
    <row r="2585" spans="1:23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03"/>
        <v>5.0000000000000001E-3</v>
      </c>
      <c r="P2585" s="6">
        <f t="shared" si="205"/>
        <v>1</v>
      </c>
      <c r="Q2585" t="s">
        <v>8336</v>
      </c>
      <c r="R2585" t="s">
        <v>8337</v>
      </c>
      <c r="S2585">
        <v>1426526880</v>
      </c>
      <c r="T2585">
        <v>1421346480</v>
      </c>
      <c r="U2585" s="11">
        <f t="shared" si="201"/>
        <v>42079.727777777778</v>
      </c>
      <c r="V2585" s="11">
        <f t="shared" si="202"/>
        <v>42019.76944444445</v>
      </c>
      <c r="W2585">
        <f t="shared" si="204"/>
        <v>2015</v>
      </c>
    </row>
    <row r="2586" spans="1:23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03"/>
        <v>0</v>
      </c>
      <c r="P2586" s="6">
        <f t="shared" si="205"/>
        <v>0</v>
      </c>
      <c r="Q2586" t="s">
        <v>8336</v>
      </c>
      <c r="R2586" t="s">
        <v>8337</v>
      </c>
      <c r="S2586">
        <v>1434341369</v>
      </c>
      <c r="T2586">
        <v>1431749369</v>
      </c>
      <c r="U2586" s="11">
        <f t="shared" si="201"/>
        <v>42170.173252314817</v>
      </c>
      <c r="V2586" s="11">
        <f t="shared" si="202"/>
        <v>42140.173252314817</v>
      </c>
      <c r="W2586">
        <f t="shared" si="204"/>
        <v>2015</v>
      </c>
    </row>
    <row r="2587" spans="1:23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03"/>
        <v>1.6666666666666668E-3</v>
      </c>
      <c r="P2587" s="6">
        <f t="shared" si="205"/>
        <v>50</v>
      </c>
      <c r="Q2587" t="s">
        <v>8336</v>
      </c>
      <c r="R2587" t="s">
        <v>8337</v>
      </c>
      <c r="S2587">
        <v>1404601632</v>
      </c>
      <c r="T2587">
        <v>1402009632</v>
      </c>
      <c r="U2587" s="11">
        <f t="shared" si="201"/>
        <v>41825.963333333333</v>
      </c>
      <c r="V2587" s="11">
        <f t="shared" si="202"/>
        <v>41795.963333333333</v>
      </c>
      <c r="W2587">
        <f t="shared" si="204"/>
        <v>2014</v>
      </c>
    </row>
    <row r="2588" spans="1:23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03"/>
        <v>1.6666666666666668E-3</v>
      </c>
      <c r="P2588" s="6">
        <f t="shared" si="205"/>
        <v>5</v>
      </c>
      <c r="Q2588" t="s">
        <v>8336</v>
      </c>
      <c r="R2588" t="s">
        <v>8337</v>
      </c>
      <c r="S2588">
        <v>1451030136</v>
      </c>
      <c r="T2588">
        <v>1448438136</v>
      </c>
      <c r="U2588" s="11">
        <f t="shared" si="201"/>
        <v>42363.330277777779</v>
      </c>
      <c r="V2588" s="11">
        <f t="shared" si="202"/>
        <v>42333.330277777779</v>
      </c>
      <c r="W2588">
        <f t="shared" si="204"/>
        <v>2015</v>
      </c>
    </row>
    <row r="2589" spans="1:23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03"/>
        <v>2.4340000000000001E-2</v>
      </c>
      <c r="P2589" s="6">
        <f t="shared" si="205"/>
        <v>202.83333333333334</v>
      </c>
      <c r="Q2589" t="s">
        <v>8336</v>
      </c>
      <c r="R2589" t="s">
        <v>8337</v>
      </c>
      <c r="S2589">
        <v>1451491953</v>
      </c>
      <c r="T2589">
        <v>1448899953</v>
      </c>
      <c r="U2589" s="11">
        <f t="shared" si="201"/>
        <v>42368.675381944442</v>
      </c>
      <c r="V2589" s="11">
        <f t="shared" si="202"/>
        <v>42338.675381944442</v>
      </c>
      <c r="W2589">
        <f t="shared" si="204"/>
        <v>2015</v>
      </c>
    </row>
    <row r="2590" spans="1:23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03"/>
        <v>3.8833333333333331E-2</v>
      </c>
      <c r="P2590" s="6">
        <f t="shared" si="205"/>
        <v>29.125</v>
      </c>
      <c r="Q2590" t="s">
        <v>8336</v>
      </c>
      <c r="R2590" t="s">
        <v>8337</v>
      </c>
      <c r="S2590">
        <v>1427807640</v>
      </c>
      <c r="T2590">
        <v>1423325626</v>
      </c>
      <c r="U2590" s="11">
        <f t="shared" si="201"/>
        <v>42094.551388888889</v>
      </c>
      <c r="V2590" s="11">
        <f t="shared" si="202"/>
        <v>42042.676226851851</v>
      </c>
      <c r="W2590">
        <f t="shared" si="204"/>
        <v>2015</v>
      </c>
    </row>
    <row r="2591" spans="1:23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03"/>
        <v>1E-4</v>
      </c>
      <c r="P2591" s="6">
        <f t="shared" si="205"/>
        <v>5</v>
      </c>
      <c r="Q2591" t="s">
        <v>8336</v>
      </c>
      <c r="R2591" t="s">
        <v>8337</v>
      </c>
      <c r="S2591">
        <v>1458733927</v>
      </c>
      <c r="T2591">
        <v>1456145527</v>
      </c>
      <c r="U2591" s="11">
        <f t="shared" si="201"/>
        <v>42452.494525462964</v>
      </c>
      <c r="V2591" s="11">
        <f t="shared" si="202"/>
        <v>42422.536192129628</v>
      </c>
      <c r="W2591">
        <f t="shared" si="204"/>
        <v>2016</v>
      </c>
    </row>
    <row r="2592" spans="1:23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03"/>
        <v>0</v>
      </c>
      <c r="P2592" s="6">
        <f t="shared" si="205"/>
        <v>0</v>
      </c>
      <c r="Q2592" t="s">
        <v>8336</v>
      </c>
      <c r="R2592" t="s">
        <v>8337</v>
      </c>
      <c r="S2592">
        <v>1453817297</v>
      </c>
      <c r="T2592">
        <v>1453212497</v>
      </c>
      <c r="U2592" s="11">
        <f t="shared" si="201"/>
        <v>42395.589085648149</v>
      </c>
      <c r="V2592" s="11">
        <f t="shared" si="202"/>
        <v>42388.589085648149</v>
      </c>
      <c r="W2592">
        <f t="shared" si="204"/>
        <v>2016</v>
      </c>
    </row>
    <row r="2593" spans="1:23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03"/>
        <v>1.7333333333333333E-2</v>
      </c>
      <c r="P2593" s="6">
        <f t="shared" si="205"/>
        <v>13</v>
      </c>
      <c r="Q2593" t="s">
        <v>8336</v>
      </c>
      <c r="R2593" t="s">
        <v>8337</v>
      </c>
      <c r="S2593">
        <v>1457901924</v>
      </c>
      <c r="T2593">
        <v>1452721524</v>
      </c>
      <c r="U2593" s="11">
        <f t="shared" si="201"/>
        <v>42442.864861111113</v>
      </c>
      <c r="V2593" s="11">
        <f t="shared" si="202"/>
        <v>42382.906527777777</v>
      </c>
      <c r="W2593">
        <f t="shared" si="204"/>
        <v>2016</v>
      </c>
    </row>
    <row r="2594" spans="1:23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03"/>
        <v>1.6666666666666668E-3</v>
      </c>
      <c r="P2594" s="6">
        <f t="shared" si="205"/>
        <v>50</v>
      </c>
      <c r="Q2594" t="s">
        <v>8336</v>
      </c>
      <c r="R2594" t="s">
        <v>8337</v>
      </c>
      <c r="S2594">
        <v>1412536421</v>
      </c>
      <c r="T2594">
        <v>1409944421</v>
      </c>
      <c r="U2594" s="11">
        <f t="shared" si="201"/>
        <v>41917.801168981481</v>
      </c>
      <c r="V2594" s="11">
        <f t="shared" si="202"/>
        <v>41887.801168981481</v>
      </c>
      <c r="W2594">
        <f t="shared" si="204"/>
        <v>2014</v>
      </c>
    </row>
    <row r="2595" spans="1:23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03"/>
        <v>0</v>
      </c>
      <c r="P2595" s="6">
        <f t="shared" si="205"/>
        <v>0</v>
      </c>
      <c r="Q2595" t="s">
        <v>8336</v>
      </c>
      <c r="R2595" t="s">
        <v>8337</v>
      </c>
      <c r="S2595">
        <v>1429993026</v>
      </c>
      <c r="T2595">
        <v>1427401026</v>
      </c>
      <c r="U2595" s="11">
        <f t="shared" si="201"/>
        <v>42119.84520833334</v>
      </c>
      <c r="V2595" s="11">
        <f t="shared" si="202"/>
        <v>42089.84520833334</v>
      </c>
      <c r="W2595">
        <f t="shared" si="204"/>
        <v>2015</v>
      </c>
    </row>
    <row r="2596" spans="1:23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03"/>
        <v>1.2500000000000001E-5</v>
      </c>
      <c r="P2596" s="6">
        <f t="shared" si="205"/>
        <v>1</v>
      </c>
      <c r="Q2596" t="s">
        <v>8336</v>
      </c>
      <c r="R2596" t="s">
        <v>8337</v>
      </c>
      <c r="S2596">
        <v>1407453228</v>
      </c>
      <c r="T2596">
        <v>1404861228</v>
      </c>
      <c r="U2596" s="11">
        <f t="shared" si="201"/>
        <v>41858.967916666668</v>
      </c>
      <c r="V2596" s="11">
        <f t="shared" si="202"/>
        <v>41828.967916666668</v>
      </c>
      <c r="W2596">
        <f t="shared" si="204"/>
        <v>2014</v>
      </c>
    </row>
    <row r="2597" spans="1:23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03"/>
        <v>0.12166666666666667</v>
      </c>
      <c r="P2597" s="6">
        <f t="shared" si="205"/>
        <v>96.05263157894737</v>
      </c>
      <c r="Q2597" t="s">
        <v>8336</v>
      </c>
      <c r="R2597" t="s">
        <v>8337</v>
      </c>
      <c r="S2597">
        <v>1487915500</v>
      </c>
      <c r="T2597">
        <v>1485323500</v>
      </c>
      <c r="U2597" s="11">
        <f t="shared" si="201"/>
        <v>42790.244212962964</v>
      </c>
      <c r="V2597" s="11">
        <f t="shared" si="202"/>
        <v>42760.244212962964</v>
      </c>
      <c r="W2597">
        <f t="shared" si="204"/>
        <v>2017</v>
      </c>
    </row>
    <row r="2598" spans="1:23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03"/>
        <v>0.23588571428571428</v>
      </c>
      <c r="P2598" s="6">
        <f t="shared" si="205"/>
        <v>305.77777777777777</v>
      </c>
      <c r="Q2598" t="s">
        <v>8336</v>
      </c>
      <c r="R2598" t="s">
        <v>8337</v>
      </c>
      <c r="S2598">
        <v>1407427009</v>
      </c>
      <c r="T2598">
        <v>1404835009</v>
      </c>
      <c r="U2598" s="11">
        <f t="shared" si="201"/>
        <v>41858.664456018516</v>
      </c>
      <c r="V2598" s="11">
        <f t="shared" si="202"/>
        <v>41828.664456018516</v>
      </c>
      <c r="W2598">
        <f t="shared" si="204"/>
        <v>2014</v>
      </c>
    </row>
    <row r="2599" spans="1:23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03"/>
        <v>5.6666666666666664E-2</v>
      </c>
      <c r="P2599" s="6">
        <f t="shared" si="205"/>
        <v>12.142857142857142</v>
      </c>
      <c r="Q2599" t="s">
        <v>8336</v>
      </c>
      <c r="R2599" t="s">
        <v>8337</v>
      </c>
      <c r="S2599">
        <v>1466323917</v>
      </c>
      <c r="T2599">
        <v>1463731917</v>
      </c>
      <c r="U2599" s="11">
        <f t="shared" si="201"/>
        <v>42540.341631944444</v>
      </c>
      <c r="V2599" s="11">
        <f t="shared" si="202"/>
        <v>42510.341631944444</v>
      </c>
      <c r="W2599">
        <f t="shared" si="204"/>
        <v>2016</v>
      </c>
    </row>
    <row r="2600" spans="1:23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03"/>
        <v>0.39</v>
      </c>
      <c r="P2600" s="6">
        <f t="shared" si="205"/>
        <v>83.571428571428569</v>
      </c>
      <c r="Q2600" t="s">
        <v>8336</v>
      </c>
      <c r="R2600" t="s">
        <v>8337</v>
      </c>
      <c r="S2600">
        <v>1443039001</v>
      </c>
      <c r="T2600">
        <v>1440447001</v>
      </c>
      <c r="U2600" s="11">
        <f t="shared" si="201"/>
        <v>42270.840289351851</v>
      </c>
      <c r="V2600" s="11">
        <f t="shared" si="202"/>
        <v>42240.840289351851</v>
      </c>
      <c r="W2600">
        <f t="shared" si="204"/>
        <v>2015</v>
      </c>
    </row>
    <row r="2601" spans="1:23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03"/>
        <v>9.9546510341776348E-3</v>
      </c>
      <c r="P2601" s="6">
        <f t="shared" si="205"/>
        <v>18</v>
      </c>
      <c r="Q2601" t="s">
        <v>8336</v>
      </c>
      <c r="R2601" t="s">
        <v>8337</v>
      </c>
      <c r="S2601">
        <v>1407089147</v>
      </c>
      <c r="T2601">
        <v>1403201147</v>
      </c>
      <c r="U2601" s="11">
        <f t="shared" si="201"/>
        <v>41854.754016203704</v>
      </c>
      <c r="V2601" s="11">
        <f t="shared" si="202"/>
        <v>41809.754016203704</v>
      </c>
      <c r="W2601">
        <f t="shared" si="204"/>
        <v>2014</v>
      </c>
    </row>
    <row r="2602" spans="1:23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03"/>
        <v>6.9320000000000007E-2</v>
      </c>
      <c r="P2602" s="6">
        <f t="shared" si="205"/>
        <v>115.53333333333333</v>
      </c>
      <c r="Q2602" t="s">
        <v>8336</v>
      </c>
      <c r="R2602" t="s">
        <v>8337</v>
      </c>
      <c r="S2602">
        <v>1458938200</v>
      </c>
      <c r="T2602">
        <v>1453757800</v>
      </c>
      <c r="U2602" s="11">
        <f t="shared" si="201"/>
        <v>42454.858796296292</v>
      </c>
      <c r="V2602" s="11">
        <f t="shared" si="202"/>
        <v>42394.900462962964</v>
      </c>
      <c r="W2602">
        <f t="shared" si="204"/>
        <v>2016</v>
      </c>
    </row>
    <row r="2603" spans="1:23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03"/>
        <v>6.6139999999999999</v>
      </c>
      <c r="P2603" s="6">
        <f t="shared" si="205"/>
        <v>21.900662251655628</v>
      </c>
      <c r="Q2603" t="s">
        <v>8319</v>
      </c>
      <c r="R2603" t="s">
        <v>8354</v>
      </c>
      <c r="S2603">
        <v>1347508740</v>
      </c>
      <c r="T2603">
        <v>1346276349</v>
      </c>
      <c r="U2603" s="11">
        <f t="shared" si="201"/>
        <v>41165.165972222225</v>
      </c>
      <c r="V2603" s="11">
        <f t="shared" si="202"/>
        <v>41150.902187499996</v>
      </c>
      <c r="W2603">
        <f t="shared" si="204"/>
        <v>2012</v>
      </c>
    </row>
    <row r="2604" spans="1:23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03"/>
        <v>3.2609166666666667</v>
      </c>
      <c r="P2604" s="6">
        <f t="shared" si="205"/>
        <v>80.022494887525568</v>
      </c>
      <c r="Q2604" t="s">
        <v>8319</v>
      </c>
      <c r="R2604" t="s">
        <v>8354</v>
      </c>
      <c r="S2604">
        <v>1415827200</v>
      </c>
      <c r="T2604">
        <v>1412358968</v>
      </c>
      <c r="U2604" s="11">
        <f t="shared" si="201"/>
        <v>41955.888888888891</v>
      </c>
      <c r="V2604" s="11">
        <f t="shared" si="202"/>
        <v>41915.747314814813</v>
      </c>
      <c r="W2604">
        <f t="shared" si="204"/>
        <v>2014</v>
      </c>
    </row>
    <row r="2605" spans="1:23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03"/>
        <v>1.0148571428571429</v>
      </c>
      <c r="P2605" s="6">
        <f t="shared" si="205"/>
        <v>35.520000000000003</v>
      </c>
      <c r="Q2605" t="s">
        <v>8319</v>
      </c>
      <c r="R2605" t="s">
        <v>8354</v>
      </c>
      <c r="S2605">
        <v>1387835654</v>
      </c>
      <c r="T2605">
        <v>1386626054</v>
      </c>
      <c r="U2605" s="11">
        <f t="shared" si="201"/>
        <v>41631.912662037037</v>
      </c>
      <c r="V2605" s="11">
        <f t="shared" si="202"/>
        <v>41617.912662037037</v>
      </c>
      <c r="W2605">
        <f t="shared" si="204"/>
        <v>2013</v>
      </c>
    </row>
    <row r="2606" spans="1:23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03"/>
        <v>1.0421799999999999</v>
      </c>
      <c r="P2606" s="6">
        <f t="shared" si="205"/>
        <v>64.933333333333323</v>
      </c>
      <c r="Q2606" t="s">
        <v>8319</v>
      </c>
      <c r="R2606" t="s">
        <v>8354</v>
      </c>
      <c r="S2606">
        <v>1335662023</v>
      </c>
      <c r="T2606">
        <v>1333070023</v>
      </c>
      <c r="U2606" s="11">
        <f t="shared" si="201"/>
        <v>41028.051192129627</v>
      </c>
      <c r="V2606" s="11">
        <f t="shared" si="202"/>
        <v>40998.051192129627</v>
      </c>
      <c r="W2606">
        <f t="shared" si="204"/>
        <v>2012</v>
      </c>
    </row>
    <row r="2607" spans="1:23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03"/>
        <v>1.0742157000000001</v>
      </c>
      <c r="P2607" s="6">
        <f t="shared" si="205"/>
        <v>60.965703745743475</v>
      </c>
      <c r="Q2607" t="s">
        <v>8319</v>
      </c>
      <c r="R2607" t="s">
        <v>8354</v>
      </c>
      <c r="S2607">
        <v>1466168390</v>
      </c>
      <c r="T2607">
        <v>1463576390</v>
      </c>
      <c r="U2607" s="11">
        <f t="shared" si="201"/>
        <v>42538.541550925926</v>
      </c>
      <c r="V2607" s="11">
        <f t="shared" si="202"/>
        <v>42508.541550925926</v>
      </c>
      <c r="W2607">
        <f t="shared" si="204"/>
        <v>2016</v>
      </c>
    </row>
    <row r="2608" spans="1:23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03"/>
        <v>1.1005454545454545</v>
      </c>
      <c r="P2608" s="6">
        <f t="shared" si="205"/>
        <v>31.444155844155844</v>
      </c>
      <c r="Q2608" t="s">
        <v>8319</v>
      </c>
      <c r="R2608" t="s">
        <v>8354</v>
      </c>
      <c r="S2608">
        <v>1398791182</v>
      </c>
      <c r="T2608">
        <v>1396026382</v>
      </c>
      <c r="U2608" s="11">
        <f t="shared" si="201"/>
        <v>41758.712754629632</v>
      </c>
      <c r="V2608" s="11">
        <f t="shared" si="202"/>
        <v>41726.712754629632</v>
      </c>
      <c r="W2608">
        <f t="shared" si="204"/>
        <v>2014</v>
      </c>
    </row>
    <row r="2609" spans="1:23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03"/>
        <v>4.077</v>
      </c>
      <c r="P2609" s="6">
        <f t="shared" si="205"/>
        <v>81.949748743718587</v>
      </c>
      <c r="Q2609" t="s">
        <v>8319</v>
      </c>
      <c r="R2609" t="s">
        <v>8354</v>
      </c>
      <c r="S2609">
        <v>1439344800</v>
      </c>
      <c r="T2609">
        <v>1435611572</v>
      </c>
      <c r="U2609" s="11">
        <f t="shared" si="201"/>
        <v>42228.083333333328</v>
      </c>
      <c r="V2609" s="11">
        <f t="shared" si="202"/>
        <v>42184.874675925923</v>
      </c>
      <c r="W2609">
        <f t="shared" si="204"/>
        <v>2015</v>
      </c>
    </row>
    <row r="2610" spans="1:23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03"/>
        <v>2.2392500000000002</v>
      </c>
      <c r="P2610" s="6">
        <f t="shared" si="205"/>
        <v>58.92763157894737</v>
      </c>
      <c r="Q2610" t="s">
        <v>8319</v>
      </c>
      <c r="R2610" t="s">
        <v>8354</v>
      </c>
      <c r="S2610">
        <v>1489536000</v>
      </c>
      <c r="T2610">
        <v>1485976468</v>
      </c>
      <c r="U2610" s="11">
        <f t="shared" si="201"/>
        <v>42809</v>
      </c>
      <c r="V2610" s="11">
        <f t="shared" si="202"/>
        <v>42767.801712962959</v>
      </c>
      <c r="W2610">
        <f t="shared" si="204"/>
        <v>2017</v>
      </c>
    </row>
    <row r="2611" spans="1:23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03"/>
        <v>3.038011142857143</v>
      </c>
      <c r="P2611" s="6">
        <f t="shared" si="205"/>
        <v>157.29347633136095</v>
      </c>
      <c r="Q2611" t="s">
        <v>8319</v>
      </c>
      <c r="R2611" t="s">
        <v>8354</v>
      </c>
      <c r="S2611">
        <v>1342330951</v>
      </c>
      <c r="T2611">
        <v>1339738951</v>
      </c>
      <c r="U2611" s="11">
        <f t="shared" si="201"/>
        <v>41105.237858796296</v>
      </c>
      <c r="V2611" s="11">
        <f t="shared" si="202"/>
        <v>41075.237858796296</v>
      </c>
      <c r="W2611">
        <f t="shared" si="204"/>
        <v>2012</v>
      </c>
    </row>
    <row r="2612" spans="1:23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03"/>
        <v>1.4132510432681749</v>
      </c>
      <c r="P2612" s="6">
        <f t="shared" si="205"/>
        <v>55.758509532062391</v>
      </c>
      <c r="Q2612" t="s">
        <v>8319</v>
      </c>
      <c r="R2612" t="s">
        <v>8354</v>
      </c>
      <c r="S2612">
        <v>1471849140</v>
      </c>
      <c r="T2612">
        <v>1468444125</v>
      </c>
      <c r="U2612" s="11">
        <f t="shared" si="201"/>
        <v>42604.290972222225</v>
      </c>
      <c r="V2612" s="11">
        <f t="shared" si="202"/>
        <v>42564.881076388891</v>
      </c>
      <c r="W2612">
        <f t="shared" si="204"/>
        <v>2016</v>
      </c>
    </row>
    <row r="2613" spans="1:23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03"/>
        <v>27.906363636363636</v>
      </c>
      <c r="P2613" s="6">
        <f t="shared" si="205"/>
        <v>83.802893802893806</v>
      </c>
      <c r="Q2613" t="s">
        <v>8319</v>
      </c>
      <c r="R2613" t="s">
        <v>8354</v>
      </c>
      <c r="S2613">
        <v>1483397940</v>
      </c>
      <c r="T2613">
        <v>1480493014</v>
      </c>
      <c r="U2613" s="11">
        <f t="shared" si="201"/>
        <v>42737.957638888889</v>
      </c>
      <c r="V2613" s="11">
        <f t="shared" si="202"/>
        <v>42704.335810185185</v>
      </c>
      <c r="W2613">
        <f t="shared" si="204"/>
        <v>2016</v>
      </c>
    </row>
    <row r="2614" spans="1:23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03"/>
        <v>1.7176130000000001</v>
      </c>
      <c r="P2614" s="6">
        <f t="shared" si="205"/>
        <v>58.422210884353746</v>
      </c>
      <c r="Q2614" t="s">
        <v>8319</v>
      </c>
      <c r="R2614" t="s">
        <v>8354</v>
      </c>
      <c r="S2614">
        <v>1420773970</v>
      </c>
      <c r="T2614">
        <v>1418095570</v>
      </c>
      <c r="U2614" s="11">
        <f t="shared" si="201"/>
        <v>42013.143171296295</v>
      </c>
      <c r="V2614" s="11">
        <f t="shared" si="202"/>
        <v>41982.143171296295</v>
      </c>
      <c r="W2614">
        <f t="shared" si="204"/>
        <v>2014</v>
      </c>
    </row>
    <row r="2615" spans="1:23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03"/>
        <v>1.0101333333333333</v>
      </c>
      <c r="P2615" s="6">
        <f t="shared" si="205"/>
        <v>270.57142857142856</v>
      </c>
      <c r="Q2615" t="s">
        <v>8319</v>
      </c>
      <c r="R2615" t="s">
        <v>8354</v>
      </c>
      <c r="S2615">
        <v>1348256294</v>
      </c>
      <c r="T2615">
        <v>1345664294</v>
      </c>
      <c r="U2615" s="11">
        <f t="shared" si="201"/>
        <v>41173.81821759259</v>
      </c>
      <c r="V2615" s="11">
        <f t="shared" si="202"/>
        <v>41143.81821759259</v>
      </c>
      <c r="W2615">
        <f t="shared" si="204"/>
        <v>2012</v>
      </c>
    </row>
    <row r="2616" spans="1:23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03"/>
        <v>1.02</v>
      </c>
      <c r="P2616" s="6">
        <f t="shared" si="205"/>
        <v>107.1</v>
      </c>
      <c r="Q2616" t="s">
        <v>8319</v>
      </c>
      <c r="R2616" t="s">
        <v>8354</v>
      </c>
      <c r="S2616">
        <v>1398834000</v>
      </c>
      <c r="T2616">
        <v>1396371612</v>
      </c>
      <c r="U2616" s="11">
        <f t="shared" si="201"/>
        <v>41759.208333333336</v>
      </c>
      <c r="V2616" s="11">
        <f t="shared" si="202"/>
        <v>41730.708472222221</v>
      </c>
      <c r="W2616">
        <f t="shared" si="204"/>
        <v>2014</v>
      </c>
    </row>
    <row r="2617" spans="1:23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03"/>
        <v>1.6976511744127936</v>
      </c>
      <c r="P2617" s="6">
        <f t="shared" si="205"/>
        <v>47.180555555555557</v>
      </c>
      <c r="Q2617" t="s">
        <v>8319</v>
      </c>
      <c r="R2617" t="s">
        <v>8354</v>
      </c>
      <c r="S2617">
        <v>1462017600</v>
      </c>
      <c r="T2617">
        <v>1458820564</v>
      </c>
      <c r="U2617" s="11">
        <f t="shared" si="201"/>
        <v>42490.5</v>
      </c>
      <c r="V2617" s="11">
        <f t="shared" si="202"/>
        <v>42453.49726851852</v>
      </c>
      <c r="W2617">
        <f t="shared" si="204"/>
        <v>2016</v>
      </c>
    </row>
    <row r="2618" spans="1:23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03"/>
        <v>1.14534</v>
      </c>
      <c r="P2618" s="6">
        <f t="shared" si="205"/>
        <v>120.30882352941177</v>
      </c>
      <c r="Q2618" t="s">
        <v>8319</v>
      </c>
      <c r="R2618" t="s">
        <v>8354</v>
      </c>
      <c r="S2618">
        <v>1440546729</v>
      </c>
      <c r="T2618">
        <v>1437954729</v>
      </c>
      <c r="U2618" s="11">
        <f t="shared" si="201"/>
        <v>42241.99454861111</v>
      </c>
      <c r="V2618" s="11">
        <f t="shared" si="202"/>
        <v>42211.99454861111</v>
      </c>
      <c r="W2618">
        <f t="shared" si="204"/>
        <v>2015</v>
      </c>
    </row>
    <row r="2619" spans="1:23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03"/>
        <v>8.7759999999999998</v>
      </c>
      <c r="P2619" s="6">
        <f t="shared" si="205"/>
        <v>27.59748427672956</v>
      </c>
      <c r="Q2619" t="s">
        <v>8319</v>
      </c>
      <c r="R2619" t="s">
        <v>8354</v>
      </c>
      <c r="S2619">
        <v>1413838751</v>
      </c>
      <c r="T2619">
        <v>1411246751</v>
      </c>
      <c r="U2619" s="11">
        <f t="shared" si="201"/>
        <v>41932.874432870369</v>
      </c>
      <c r="V2619" s="11">
        <f t="shared" si="202"/>
        <v>41902.874432870369</v>
      </c>
      <c r="W2619">
        <f t="shared" si="204"/>
        <v>2014</v>
      </c>
    </row>
    <row r="2620" spans="1:23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03"/>
        <v>1.0538666666666667</v>
      </c>
      <c r="P2620" s="6">
        <f t="shared" si="205"/>
        <v>205.2987012987013</v>
      </c>
      <c r="Q2620" t="s">
        <v>8319</v>
      </c>
      <c r="R2620" t="s">
        <v>8354</v>
      </c>
      <c r="S2620">
        <v>1449000061</v>
      </c>
      <c r="T2620">
        <v>1443812461</v>
      </c>
      <c r="U2620" s="11">
        <f t="shared" si="201"/>
        <v>42339.834039351852</v>
      </c>
      <c r="V2620" s="11">
        <f t="shared" si="202"/>
        <v>42279.792372685188</v>
      </c>
      <c r="W2620">
        <f t="shared" si="204"/>
        <v>2015</v>
      </c>
    </row>
    <row r="2621" spans="1:23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03"/>
        <v>1.8839999999999999</v>
      </c>
      <c r="P2621" s="6">
        <f t="shared" si="205"/>
        <v>35.547169811320757</v>
      </c>
      <c r="Q2621" t="s">
        <v>8319</v>
      </c>
      <c r="R2621" t="s">
        <v>8354</v>
      </c>
      <c r="S2621">
        <v>1445598000</v>
      </c>
      <c r="T2621">
        <v>1443302004</v>
      </c>
      <c r="U2621" s="11">
        <f t="shared" si="201"/>
        <v>42300.458333333328</v>
      </c>
      <c r="V2621" s="11">
        <f t="shared" si="202"/>
        <v>42273.884305555555</v>
      </c>
      <c r="W2621">
        <f t="shared" si="204"/>
        <v>2015</v>
      </c>
    </row>
    <row r="2622" spans="1:23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03"/>
        <v>1.436523076923077</v>
      </c>
      <c r="P2622" s="6">
        <f t="shared" si="205"/>
        <v>74.639488409272587</v>
      </c>
      <c r="Q2622" t="s">
        <v>8319</v>
      </c>
      <c r="R2622" t="s">
        <v>8354</v>
      </c>
      <c r="S2622">
        <v>1444525200</v>
      </c>
      <c r="T2622">
        <v>1441339242</v>
      </c>
      <c r="U2622" s="11">
        <f t="shared" si="201"/>
        <v>42288.041666666672</v>
      </c>
      <c r="V2622" s="11">
        <f t="shared" si="202"/>
        <v>42251.16715277778</v>
      </c>
      <c r="W2622">
        <f t="shared" si="204"/>
        <v>2015</v>
      </c>
    </row>
    <row r="2623" spans="1:23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03"/>
        <v>1.4588000000000001</v>
      </c>
      <c r="P2623" s="6">
        <f t="shared" si="205"/>
        <v>47.058064516129029</v>
      </c>
      <c r="Q2623" t="s">
        <v>8319</v>
      </c>
      <c r="R2623" t="s">
        <v>8354</v>
      </c>
      <c r="S2623">
        <v>1432230988</v>
      </c>
      <c r="T2623">
        <v>1429638988</v>
      </c>
      <c r="U2623" s="11">
        <f t="shared" si="201"/>
        <v>42145.74754629629</v>
      </c>
      <c r="V2623" s="11">
        <f t="shared" si="202"/>
        <v>42115.74754629629</v>
      </c>
      <c r="W2623">
        <f t="shared" si="204"/>
        <v>2015</v>
      </c>
    </row>
    <row r="2624" spans="1:23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03"/>
        <v>1.3118399999999999</v>
      </c>
      <c r="P2624" s="6">
        <f t="shared" si="205"/>
        <v>26.591351351351353</v>
      </c>
      <c r="Q2624" t="s">
        <v>8319</v>
      </c>
      <c r="R2624" t="s">
        <v>8354</v>
      </c>
      <c r="S2624">
        <v>1483120216</v>
      </c>
      <c r="T2624">
        <v>1479232216</v>
      </c>
      <c r="U2624" s="11">
        <f t="shared" si="201"/>
        <v>42734.74324074074</v>
      </c>
      <c r="V2624" s="11">
        <f t="shared" si="202"/>
        <v>42689.74324074074</v>
      </c>
      <c r="W2624">
        <f t="shared" si="204"/>
        <v>2016</v>
      </c>
    </row>
    <row r="2625" spans="1:23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03"/>
        <v>1.1399999999999999</v>
      </c>
      <c r="P2625" s="6">
        <f t="shared" si="205"/>
        <v>36.774193548387096</v>
      </c>
      <c r="Q2625" t="s">
        <v>8319</v>
      </c>
      <c r="R2625" t="s">
        <v>8354</v>
      </c>
      <c r="S2625">
        <v>1480658966</v>
      </c>
      <c r="T2625">
        <v>1479449366</v>
      </c>
      <c r="U2625" s="11">
        <f t="shared" si="201"/>
        <v>42706.256550925929</v>
      </c>
      <c r="V2625" s="11">
        <f t="shared" si="202"/>
        <v>42692.256550925929</v>
      </c>
      <c r="W2625">
        <f t="shared" si="204"/>
        <v>2016</v>
      </c>
    </row>
    <row r="2626" spans="1:23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03"/>
        <v>13.794206249999998</v>
      </c>
      <c r="P2626" s="6">
        <f t="shared" si="205"/>
        <v>31.820544982698959</v>
      </c>
      <c r="Q2626" t="s">
        <v>8319</v>
      </c>
      <c r="R2626" t="s">
        <v>8354</v>
      </c>
      <c r="S2626">
        <v>1347530822</v>
      </c>
      <c r="T2626">
        <v>1345716422</v>
      </c>
      <c r="U2626" s="11">
        <f t="shared" ref="U2626:U2689" si="206">(((S2626/60)/60)/24)+DATE(1970,1,1)</f>
        <v>41165.42155092593</v>
      </c>
      <c r="V2626" s="11">
        <f t="shared" ref="V2626:V2689" si="207">(((T2626/60)/60)/24)+DATE(1970,1,1)</f>
        <v>41144.42155092593</v>
      </c>
      <c r="W2626">
        <f t="shared" si="204"/>
        <v>2012</v>
      </c>
    </row>
    <row r="2627" spans="1:23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08">E2627/D2627</f>
        <v>9.56</v>
      </c>
      <c r="P2627" s="6">
        <f t="shared" si="205"/>
        <v>27.576923076923077</v>
      </c>
      <c r="Q2627" t="s">
        <v>8319</v>
      </c>
      <c r="R2627" t="s">
        <v>8354</v>
      </c>
      <c r="S2627">
        <v>1478723208</v>
      </c>
      <c r="T2627">
        <v>1476559608</v>
      </c>
      <c r="U2627" s="11">
        <f t="shared" si="206"/>
        <v>42683.851944444439</v>
      </c>
      <c r="V2627" s="11">
        <f t="shared" si="207"/>
        <v>42658.810277777782</v>
      </c>
      <c r="W2627">
        <f t="shared" ref="W2627:W2690" si="209">YEAR(V2627)</f>
        <v>2016</v>
      </c>
    </row>
    <row r="2628" spans="1:23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08"/>
        <v>1.1200000000000001</v>
      </c>
      <c r="P2628" s="6">
        <f t="shared" si="205"/>
        <v>56</v>
      </c>
      <c r="Q2628" t="s">
        <v>8319</v>
      </c>
      <c r="R2628" t="s">
        <v>8354</v>
      </c>
      <c r="S2628">
        <v>1433343869</v>
      </c>
      <c r="T2628">
        <v>1430751869</v>
      </c>
      <c r="U2628" s="11">
        <f t="shared" si="206"/>
        <v>42158.628113425926</v>
      </c>
      <c r="V2628" s="11">
        <f t="shared" si="207"/>
        <v>42128.628113425926</v>
      </c>
      <c r="W2628">
        <f t="shared" si="209"/>
        <v>2015</v>
      </c>
    </row>
    <row r="2629" spans="1:23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08"/>
        <v>6.4666666666666668</v>
      </c>
      <c r="P2629" s="6">
        <f t="shared" si="205"/>
        <v>21.555555555555557</v>
      </c>
      <c r="Q2629" t="s">
        <v>8319</v>
      </c>
      <c r="R2629" t="s">
        <v>8354</v>
      </c>
      <c r="S2629">
        <v>1448571261</v>
      </c>
      <c r="T2629">
        <v>1445975661</v>
      </c>
      <c r="U2629" s="11">
        <f t="shared" si="206"/>
        <v>42334.871076388896</v>
      </c>
      <c r="V2629" s="11">
        <f t="shared" si="207"/>
        <v>42304.829409722224</v>
      </c>
      <c r="W2629">
        <f t="shared" si="209"/>
        <v>2015</v>
      </c>
    </row>
    <row r="2630" spans="1:23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08"/>
        <v>1.1036948748510131</v>
      </c>
      <c r="P2630" s="6">
        <f t="shared" si="205"/>
        <v>44.095238095238095</v>
      </c>
      <c r="Q2630" t="s">
        <v>8319</v>
      </c>
      <c r="R2630" t="s">
        <v>8354</v>
      </c>
      <c r="S2630">
        <v>1417389067</v>
      </c>
      <c r="T2630">
        <v>1415661067</v>
      </c>
      <c r="U2630" s="11">
        <f t="shared" si="206"/>
        <v>41973.966053240743</v>
      </c>
      <c r="V2630" s="11">
        <f t="shared" si="207"/>
        <v>41953.966053240743</v>
      </c>
      <c r="W2630">
        <f t="shared" si="209"/>
        <v>2014</v>
      </c>
    </row>
    <row r="2631" spans="1:23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08"/>
        <v>1.2774000000000001</v>
      </c>
      <c r="P2631" s="6">
        <f t="shared" si="205"/>
        <v>63.87</v>
      </c>
      <c r="Q2631" t="s">
        <v>8319</v>
      </c>
      <c r="R2631" t="s">
        <v>8354</v>
      </c>
      <c r="S2631">
        <v>1431608122</v>
      </c>
      <c r="T2631">
        <v>1429016122</v>
      </c>
      <c r="U2631" s="11">
        <f t="shared" si="206"/>
        <v>42138.538449074069</v>
      </c>
      <c r="V2631" s="11">
        <f t="shared" si="207"/>
        <v>42108.538449074069</v>
      </c>
      <c r="W2631">
        <f t="shared" si="209"/>
        <v>2015</v>
      </c>
    </row>
    <row r="2632" spans="1:23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08"/>
        <v>1.579</v>
      </c>
      <c r="P2632" s="6">
        <f t="shared" si="205"/>
        <v>38.987654320987652</v>
      </c>
      <c r="Q2632" t="s">
        <v>8319</v>
      </c>
      <c r="R2632" t="s">
        <v>8354</v>
      </c>
      <c r="S2632">
        <v>1467280800</v>
      </c>
      <c r="T2632">
        <v>1464921112</v>
      </c>
      <c r="U2632" s="11">
        <f t="shared" si="206"/>
        <v>42551.416666666672</v>
      </c>
      <c r="V2632" s="11">
        <f t="shared" si="207"/>
        <v>42524.105462962965</v>
      </c>
      <c r="W2632">
        <f t="shared" si="209"/>
        <v>2016</v>
      </c>
    </row>
    <row r="2633" spans="1:23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08"/>
        <v>1.1466525000000001</v>
      </c>
      <c r="P2633" s="6">
        <f t="shared" si="205"/>
        <v>80.185489510489504</v>
      </c>
      <c r="Q2633" t="s">
        <v>8319</v>
      </c>
      <c r="R2633" t="s">
        <v>8354</v>
      </c>
      <c r="S2633">
        <v>1440907427</v>
      </c>
      <c r="T2633">
        <v>1438488227</v>
      </c>
      <c r="U2633" s="11">
        <f t="shared" si="206"/>
        <v>42246.169293981482</v>
      </c>
      <c r="V2633" s="11">
        <f t="shared" si="207"/>
        <v>42218.169293981482</v>
      </c>
      <c r="W2633">
        <f t="shared" si="209"/>
        <v>2015</v>
      </c>
    </row>
    <row r="2634" spans="1:23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08"/>
        <v>1.3700934579439252</v>
      </c>
      <c r="P2634" s="6">
        <f t="shared" si="205"/>
        <v>34.904761904761905</v>
      </c>
      <c r="Q2634" t="s">
        <v>8319</v>
      </c>
      <c r="R2634" t="s">
        <v>8354</v>
      </c>
      <c r="S2634">
        <v>1464485339</v>
      </c>
      <c r="T2634">
        <v>1462325339</v>
      </c>
      <c r="U2634" s="11">
        <f t="shared" si="206"/>
        <v>42519.061793981484</v>
      </c>
      <c r="V2634" s="11">
        <f t="shared" si="207"/>
        <v>42494.061793981484</v>
      </c>
      <c r="W2634">
        <f t="shared" si="209"/>
        <v>2016</v>
      </c>
    </row>
    <row r="2635" spans="1:23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08"/>
        <v>3.5461999999999998</v>
      </c>
      <c r="P2635" s="6">
        <f t="shared" si="205"/>
        <v>89.100502512562812</v>
      </c>
      <c r="Q2635" t="s">
        <v>8319</v>
      </c>
      <c r="R2635" t="s">
        <v>8354</v>
      </c>
      <c r="S2635">
        <v>1393542000</v>
      </c>
      <c r="T2635">
        <v>1390938332</v>
      </c>
      <c r="U2635" s="11">
        <f t="shared" si="206"/>
        <v>41697.958333333336</v>
      </c>
      <c r="V2635" s="11">
        <f t="shared" si="207"/>
        <v>41667.823287037041</v>
      </c>
      <c r="W2635">
        <f t="shared" si="209"/>
        <v>2014</v>
      </c>
    </row>
    <row r="2636" spans="1:23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08"/>
        <v>1.0602150537634409</v>
      </c>
      <c r="P2636" s="6">
        <f t="shared" si="205"/>
        <v>39.44</v>
      </c>
      <c r="Q2636" t="s">
        <v>8319</v>
      </c>
      <c r="R2636" t="s">
        <v>8354</v>
      </c>
      <c r="S2636">
        <v>1475163921</v>
      </c>
      <c r="T2636">
        <v>1472571921</v>
      </c>
      <c r="U2636" s="11">
        <f t="shared" si="206"/>
        <v>42642.656493055561</v>
      </c>
      <c r="V2636" s="11">
        <f t="shared" si="207"/>
        <v>42612.656493055561</v>
      </c>
      <c r="W2636">
        <f t="shared" si="209"/>
        <v>2016</v>
      </c>
    </row>
    <row r="2637" spans="1:23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08"/>
        <v>1</v>
      </c>
      <c r="P2637" s="6">
        <f t="shared" si="205"/>
        <v>136.9047619047619</v>
      </c>
      <c r="Q2637" t="s">
        <v>8319</v>
      </c>
      <c r="R2637" t="s">
        <v>8354</v>
      </c>
      <c r="S2637">
        <v>1425937761</v>
      </c>
      <c r="T2637">
        <v>1422917361</v>
      </c>
      <c r="U2637" s="11">
        <f t="shared" si="206"/>
        <v>42072.909270833334</v>
      </c>
      <c r="V2637" s="11">
        <f t="shared" si="207"/>
        <v>42037.950937500005</v>
      </c>
      <c r="W2637">
        <f t="shared" si="209"/>
        <v>2015</v>
      </c>
    </row>
    <row r="2638" spans="1:23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08"/>
        <v>1.873</v>
      </c>
      <c r="P2638" s="6">
        <f t="shared" si="205"/>
        <v>37.46</v>
      </c>
      <c r="Q2638" t="s">
        <v>8319</v>
      </c>
      <c r="R2638" t="s">
        <v>8354</v>
      </c>
      <c r="S2638">
        <v>1476579600</v>
      </c>
      <c r="T2638">
        <v>1474641914</v>
      </c>
      <c r="U2638" s="11">
        <f t="shared" si="206"/>
        <v>42659.041666666672</v>
      </c>
      <c r="V2638" s="11">
        <f t="shared" si="207"/>
        <v>42636.614745370374</v>
      </c>
      <c r="W2638">
        <f t="shared" si="209"/>
        <v>2016</v>
      </c>
    </row>
    <row r="2639" spans="1:23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08"/>
        <v>1.6619999999999999</v>
      </c>
      <c r="P2639" s="6">
        <f t="shared" si="205"/>
        <v>31.96153846153846</v>
      </c>
      <c r="Q2639" t="s">
        <v>8319</v>
      </c>
      <c r="R2639" t="s">
        <v>8354</v>
      </c>
      <c r="S2639">
        <v>1476277875</v>
      </c>
      <c r="T2639">
        <v>1474895475</v>
      </c>
      <c r="U2639" s="11">
        <f t="shared" si="206"/>
        <v>42655.549479166672</v>
      </c>
      <c r="V2639" s="11">
        <f t="shared" si="207"/>
        <v>42639.549479166672</v>
      </c>
      <c r="W2639">
        <f t="shared" si="209"/>
        <v>2016</v>
      </c>
    </row>
    <row r="2640" spans="1:23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08"/>
        <v>1.0172910662824208</v>
      </c>
      <c r="P2640" s="6">
        <f t="shared" si="205"/>
        <v>25.214285714285715</v>
      </c>
      <c r="Q2640" t="s">
        <v>8319</v>
      </c>
      <c r="R2640" t="s">
        <v>8354</v>
      </c>
      <c r="S2640">
        <v>1421358895</v>
      </c>
      <c r="T2640">
        <v>1418766895</v>
      </c>
      <c r="U2640" s="11">
        <f t="shared" si="206"/>
        <v>42019.913136574076</v>
      </c>
      <c r="V2640" s="11">
        <f t="shared" si="207"/>
        <v>41989.913136574076</v>
      </c>
      <c r="W2640">
        <f t="shared" si="209"/>
        <v>2014</v>
      </c>
    </row>
    <row r="2641" spans="1:23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08"/>
        <v>1.64</v>
      </c>
      <c r="P2641" s="6">
        <f t="shared" si="205"/>
        <v>10.040816326530612</v>
      </c>
      <c r="Q2641" t="s">
        <v>8319</v>
      </c>
      <c r="R2641" t="s">
        <v>8354</v>
      </c>
      <c r="S2641">
        <v>1424378748</v>
      </c>
      <c r="T2641">
        <v>1421786748</v>
      </c>
      <c r="U2641" s="11">
        <f t="shared" si="206"/>
        <v>42054.86513888889</v>
      </c>
      <c r="V2641" s="11">
        <f t="shared" si="207"/>
        <v>42024.86513888889</v>
      </c>
      <c r="W2641">
        <f t="shared" si="209"/>
        <v>2015</v>
      </c>
    </row>
    <row r="2642" spans="1:23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08"/>
        <v>1.0566666666666666</v>
      </c>
      <c r="P2642" s="6">
        <f t="shared" si="205"/>
        <v>45.94202898550725</v>
      </c>
      <c r="Q2642" t="s">
        <v>8319</v>
      </c>
      <c r="R2642" t="s">
        <v>8354</v>
      </c>
      <c r="S2642">
        <v>1433735474</v>
      </c>
      <c r="T2642">
        <v>1428551474</v>
      </c>
      <c r="U2642" s="11">
        <f t="shared" si="206"/>
        <v>42163.160578703704</v>
      </c>
      <c r="V2642" s="11">
        <f t="shared" si="207"/>
        <v>42103.160578703704</v>
      </c>
      <c r="W2642">
        <f t="shared" si="209"/>
        <v>2015</v>
      </c>
    </row>
    <row r="2643" spans="1:23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08"/>
        <v>0.01</v>
      </c>
      <c r="P2643" s="6">
        <f t="shared" ref="P2643:P2706" si="210">IFERROR(E2643/L2643,0)</f>
        <v>15</v>
      </c>
      <c r="Q2643" t="s">
        <v>8319</v>
      </c>
      <c r="R2643" t="s">
        <v>8354</v>
      </c>
      <c r="S2643">
        <v>1410811740</v>
      </c>
      <c r="T2643">
        <v>1409341863</v>
      </c>
      <c r="U2643" s="11">
        <f t="shared" si="206"/>
        <v>41897.839583333334</v>
      </c>
      <c r="V2643" s="11">
        <f t="shared" si="207"/>
        <v>41880.827118055553</v>
      </c>
      <c r="W2643">
        <f t="shared" si="209"/>
        <v>2014</v>
      </c>
    </row>
    <row r="2644" spans="1:23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08"/>
        <v>0</v>
      </c>
      <c r="P2644" s="6">
        <f t="shared" si="210"/>
        <v>0</v>
      </c>
      <c r="Q2644" t="s">
        <v>8319</v>
      </c>
      <c r="R2644" t="s">
        <v>8354</v>
      </c>
      <c r="S2644">
        <v>1468565820</v>
      </c>
      <c r="T2644">
        <v>1465970108</v>
      </c>
      <c r="U2644" s="11">
        <f t="shared" si="206"/>
        <v>42566.289583333331</v>
      </c>
      <c r="V2644" s="11">
        <f t="shared" si="207"/>
        <v>42536.246620370366</v>
      </c>
      <c r="W2644">
        <f t="shared" si="209"/>
        <v>2016</v>
      </c>
    </row>
    <row r="2645" spans="1:23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08"/>
        <v>0.33559730999999998</v>
      </c>
      <c r="P2645" s="6">
        <f t="shared" si="210"/>
        <v>223.58248500999335</v>
      </c>
      <c r="Q2645" t="s">
        <v>8319</v>
      </c>
      <c r="R2645" t="s">
        <v>8354</v>
      </c>
      <c r="S2645">
        <v>1482307140</v>
      </c>
      <c r="T2645">
        <v>1479218315</v>
      </c>
      <c r="U2645" s="11">
        <f t="shared" si="206"/>
        <v>42725.332638888889</v>
      </c>
      <c r="V2645" s="11">
        <f t="shared" si="207"/>
        <v>42689.582349537035</v>
      </c>
      <c r="W2645">
        <f t="shared" si="209"/>
        <v>2016</v>
      </c>
    </row>
    <row r="2646" spans="1:23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08"/>
        <v>2.053E-2</v>
      </c>
      <c r="P2646" s="6">
        <f t="shared" si="210"/>
        <v>39.480769230769234</v>
      </c>
      <c r="Q2646" t="s">
        <v>8319</v>
      </c>
      <c r="R2646" t="s">
        <v>8354</v>
      </c>
      <c r="S2646">
        <v>1489172435</v>
      </c>
      <c r="T2646">
        <v>1486580435</v>
      </c>
      <c r="U2646" s="11">
        <f t="shared" si="206"/>
        <v>42804.792071759264</v>
      </c>
      <c r="V2646" s="11">
        <f t="shared" si="207"/>
        <v>42774.792071759264</v>
      </c>
      <c r="W2646">
        <f t="shared" si="209"/>
        <v>2017</v>
      </c>
    </row>
    <row r="2647" spans="1:23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08"/>
        <v>0.105</v>
      </c>
      <c r="P2647" s="6">
        <f t="shared" si="210"/>
        <v>91.304347826086953</v>
      </c>
      <c r="Q2647" t="s">
        <v>8319</v>
      </c>
      <c r="R2647" t="s">
        <v>8354</v>
      </c>
      <c r="S2647">
        <v>1415481203</v>
      </c>
      <c r="T2647">
        <v>1412885603</v>
      </c>
      <c r="U2647" s="11">
        <f t="shared" si="206"/>
        <v>41951.884293981479</v>
      </c>
      <c r="V2647" s="11">
        <f t="shared" si="207"/>
        <v>41921.842627314814</v>
      </c>
      <c r="W2647">
        <f t="shared" si="209"/>
        <v>2014</v>
      </c>
    </row>
    <row r="2648" spans="1:23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08"/>
        <v>8.4172839999999999E-2</v>
      </c>
      <c r="P2648" s="6">
        <f t="shared" si="210"/>
        <v>78.666205607476627</v>
      </c>
      <c r="Q2648" t="s">
        <v>8319</v>
      </c>
      <c r="R2648" t="s">
        <v>8354</v>
      </c>
      <c r="S2648">
        <v>1441783869</v>
      </c>
      <c r="T2648">
        <v>1439191869</v>
      </c>
      <c r="U2648" s="11">
        <f t="shared" si="206"/>
        <v>42256.313298611116</v>
      </c>
      <c r="V2648" s="11">
        <f t="shared" si="207"/>
        <v>42226.313298611116</v>
      </c>
      <c r="W2648">
        <f t="shared" si="209"/>
        <v>2015</v>
      </c>
    </row>
    <row r="2649" spans="1:23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08"/>
        <v>1.44E-2</v>
      </c>
      <c r="P2649" s="6">
        <f t="shared" si="210"/>
        <v>12</v>
      </c>
      <c r="Q2649" t="s">
        <v>8319</v>
      </c>
      <c r="R2649" t="s">
        <v>8354</v>
      </c>
      <c r="S2649">
        <v>1439533019</v>
      </c>
      <c r="T2649">
        <v>1436941019</v>
      </c>
      <c r="U2649" s="11">
        <f t="shared" si="206"/>
        <v>42230.261793981481</v>
      </c>
      <c r="V2649" s="11">
        <f t="shared" si="207"/>
        <v>42200.261793981481</v>
      </c>
      <c r="W2649">
        <f t="shared" si="209"/>
        <v>2015</v>
      </c>
    </row>
    <row r="2650" spans="1:23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08"/>
        <v>8.8333333333333337E-3</v>
      </c>
      <c r="P2650" s="6">
        <f t="shared" si="210"/>
        <v>17.666666666666668</v>
      </c>
      <c r="Q2650" t="s">
        <v>8319</v>
      </c>
      <c r="R2650" t="s">
        <v>8354</v>
      </c>
      <c r="S2650">
        <v>1457543360</v>
      </c>
      <c r="T2650">
        <v>1454951360</v>
      </c>
      <c r="U2650" s="11">
        <f t="shared" si="206"/>
        <v>42438.714814814812</v>
      </c>
      <c r="V2650" s="11">
        <f t="shared" si="207"/>
        <v>42408.714814814812</v>
      </c>
      <c r="W2650">
        <f t="shared" si="209"/>
        <v>2016</v>
      </c>
    </row>
    <row r="2651" spans="1:23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08"/>
        <v>9.9200000000000004E-4</v>
      </c>
      <c r="P2651" s="6">
        <f t="shared" si="210"/>
        <v>41.333333333333336</v>
      </c>
      <c r="Q2651" t="s">
        <v>8319</v>
      </c>
      <c r="R2651" t="s">
        <v>8354</v>
      </c>
      <c r="S2651">
        <v>1454370941</v>
      </c>
      <c r="T2651">
        <v>1449186941</v>
      </c>
      <c r="U2651" s="11">
        <f t="shared" si="206"/>
        <v>42401.99700231482</v>
      </c>
      <c r="V2651" s="11">
        <f t="shared" si="207"/>
        <v>42341.99700231482</v>
      </c>
      <c r="W2651">
        <f t="shared" si="209"/>
        <v>2015</v>
      </c>
    </row>
    <row r="2652" spans="1:23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08"/>
        <v>5.966666666666667E-3</v>
      </c>
      <c r="P2652" s="6">
        <f t="shared" si="210"/>
        <v>71.599999999999994</v>
      </c>
      <c r="Q2652" t="s">
        <v>8319</v>
      </c>
      <c r="R2652" t="s">
        <v>8354</v>
      </c>
      <c r="S2652">
        <v>1482332343</v>
      </c>
      <c r="T2652">
        <v>1479740343</v>
      </c>
      <c r="U2652" s="11">
        <f t="shared" si="206"/>
        <v>42725.624340277776</v>
      </c>
      <c r="V2652" s="11">
        <f t="shared" si="207"/>
        <v>42695.624340277776</v>
      </c>
      <c r="W2652">
        <f t="shared" si="209"/>
        <v>2016</v>
      </c>
    </row>
    <row r="2653" spans="1:23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08"/>
        <v>1.8689285714285714E-2</v>
      </c>
      <c r="P2653" s="6">
        <f t="shared" si="210"/>
        <v>307.8235294117647</v>
      </c>
      <c r="Q2653" t="s">
        <v>8319</v>
      </c>
      <c r="R2653" t="s">
        <v>8354</v>
      </c>
      <c r="S2653">
        <v>1450380009</v>
      </c>
      <c r="T2653">
        <v>1447960809</v>
      </c>
      <c r="U2653" s="11">
        <f t="shared" si="206"/>
        <v>42355.805659722217</v>
      </c>
      <c r="V2653" s="11">
        <f t="shared" si="207"/>
        <v>42327.805659722217</v>
      </c>
      <c r="W2653">
        <f t="shared" si="209"/>
        <v>2015</v>
      </c>
    </row>
    <row r="2654" spans="1:23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08"/>
        <v>8.8500000000000002E-3</v>
      </c>
      <c r="P2654" s="6">
        <f t="shared" si="210"/>
        <v>80.454545454545453</v>
      </c>
      <c r="Q2654" t="s">
        <v>8319</v>
      </c>
      <c r="R2654" t="s">
        <v>8354</v>
      </c>
      <c r="S2654">
        <v>1418183325</v>
      </c>
      <c r="T2654">
        <v>1415591325</v>
      </c>
      <c r="U2654" s="11">
        <f t="shared" si="206"/>
        <v>41983.158854166672</v>
      </c>
      <c r="V2654" s="11">
        <f t="shared" si="207"/>
        <v>41953.158854166672</v>
      </c>
      <c r="W2654">
        <f t="shared" si="209"/>
        <v>2014</v>
      </c>
    </row>
    <row r="2655" spans="1:23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08"/>
        <v>0.1152156862745098</v>
      </c>
      <c r="P2655" s="6">
        <f t="shared" si="210"/>
        <v>83.942857142857136</v>
      </c>
      <c r="Q2655" t="s">
        <v>8319</v>
      </c>
      <c r="R2655" t="s">
        <v>8354</v>
      </c>
      <c r="S2655">
        <v>1402632000</v>
      </c>
      <c r="T2655">
        <v>1399909127</v>
      </c>
      <c r="U2655" s="11">
        <f t="shared" si="206"/>
        <v>41803.166666666664</v>
      </c>
      <c r="V2655" s="11">
        <f t="shared" si="207"/>
        <v>41771.651932870373</v>
      </c>
      <c r="W2655">
        <f t="shared" si="209"/>
        <v>2014</v>
      </c>
    </row>
    <row r="2656" spans="1:23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08"/>
        <v>5.1000000000000004E-4</v>
      </c>
      <c r="P2656" s="6">
        <f t="shared" si="210"/>
        <v>8.5</v>
      </c>
      <c r="Q2656" t="s">
        <v>8319</v>
      </c>
      <c r="R2656" t="s">
        <v>8354</v>
      </c>
      <c r="S2656">
        <v>1429622726</v>
      </c>
      <c r="T2656">
        <v>1424442326</v>
      </c>
      <c r="U2656" s="11">
        <f t="shared" si="206"/>
        <v>42115.559328703705</v>
      </c>
      <c r="V2656" s="11">
        <f t="shared" si="207"/>
        <v>42055.600995370376</v>
      </c>
      <c r="W2656">
        <f t="shared" si="209"/>
        <v>2015</v>
      </c>
    </row>
    <row r="2657" spans="1:23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08"/>
        <v>0.21033333333333334</v>
      </c>
      <c r="P2657" s="6">
        <f t="shared" si="210"/>
        <v>73.372093023255815</v>
      </c>
      <c r="Q2657" t="s">
        <v>8319</v>
      </c>
      <c r="R2657" t="s">
        <v>8354</v>
      </c>
      <c r="S2657">
        <v>1455048000</v>
      </c>
      <c r="T2657">
        <v>1452631647</v>
      </c>
      <c r="U2657" s="11">
        <f t="shared" si="206"/>
        <v>42409.833333333328</v>
      </c>
      <c r="V2657" s="11">
        <f t="shared" si="207"/>
        <v>42381.866284722222</v>
      </c>
      <c r="W2657">
        <f t="shared" si="209"/>
        <v>2016</v>
      </c>
    </row>
    <row r="2658" spans="1:23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08"/>
        <v>0.11436666666666667</v>
      </c>
      <c r="P2658" s="6">
        <f t="shared" si="210"/>
        <v>112.86184210526316</v>
      </c>
      <c r="Q2658" t="s">
        <v>8319</v>
      </c>
      <c r="R2658" t="s">
        <v>8354</v>
      </c>
      <c r="S2658">
        <v>1489345200</v>
      </c>
      <c r="T2658">
        <v>1485966688</v>
      </c>
      <c r="U2658" s="11">
        <f t="shared" si="206"/>
        <v>42806.791666666672</v>
      </c>
      <c r="V2658" s="11">
        <f t="shared" si="207"/>
        <v>42767.688518518517</v>
      </c>
      <c r="W2658">
        <f t="shared" si="209"/>
        <v>2017</v>
      </c>
    </row>
    <row r="2659" spans="1:23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08"/>
        <v>0.18737933333333334</v>
      </c>
      <c r="P2659" s="6">
        <f t="shared" si="210"/>
        <v>95.277627118644077</v>
      </c>
      <c r="Q2659" t="s">
        <v>8319</v>
      </c>
      <c r="R2659" t="s">
        <v>8354</v>
      </c>
      <c r="S2659">
        <v>1470187800</v>
      </c>
      <c r="T2659">
        <v>1467325053</v>
      </c>
      <c r="U2659" s="11">
        <f t="shared" si="206"/>
        <v>42585.0625</v>
      </c>
      <c r="V2659" s="11">
        <f t="shared" si="207"/>
        <v>42551.928854166668</v>
      </c>
      <c r="W2659">
        <f t="shared" si="209"/>
        <v>2016</v>
      </c>
    </row>
    <row r="2660" spans="1:23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08"/>
        <v>9.2857142857142856E-4</v>
      </c>
      <c r="P2660" s="6">
        <f t="shared" si="210"/>
        <v>22.75</v>
      </c>
      <c r="Q2660" t="s">
        <v>8319</v>
      </c>
      <c r="R2660" t="s">
        <v>8354</v>
      </c>
      <c r="S2660">
        <v>1469913194</v>
      </c>
      <c r="T2660">
        <v>1467321194</v>
      </c>
      <c r="U2660" s="11">
        <f t="shared" si="206"/>
        <v>42581.884189814817</v>
      </c>
      <c r="V2660" s="11">
        <f t="shared" si="207"/>
        <v>42551.884189814817</v>
      </c>
      <c r="W2660">
        <f t="shared" si="209"/>
        <v>2016</v>
      </c>
    </row>
    <row r="2661" spans="1:23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08"/>
        <v>2.720408163265306E-2</v>
      </c>
      <c r="P2661" s="6">
        <f t="shared" si="210"/>
        <v>133.30000000000001</v>
      </c>
      <c r="Q2661" t="s">
        <v>8319</v>
      </c>
      <c r="R2661" t="s">
        <v>8354</v>
      </c>
      <c r="S2661">
        <v>1429321210</v>
      </c>
      <c r="T2661">
        <v>1426729210</v>
      </c>
      <c r="U2661" s="11">
        <f t="shared" si="206"/>
        <v>42112.069560185191</v>
      </c>
      <c r="V2661" s="11">
        <f t="shared" si="207"/>
        <v>42082.069560185191</v>
      </c>
      <c r="W2661">
        <f t="shared" si="209"/>
        <v>2015</v>
      </c>
    </row>
    <row r="2662" spans="1:23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08"/>
        <v>9.5E-4</v>
      </c>
      <c r="P2662" s="6">
        <f t="shared" si="210"/>
        <v>3.8</v>
      </c>
      <c r="Q2662" t="s">
        <v>8319</v>
      </c>
      <c r="R2662" t="s">
        <v>8354</v>
      </c>
      <c r="S2662">
        <v>1448388418</v>
      </c>
      <c r="T2662">
        <v>1443200818</v>
      </c>
      <c r="U2662" s="11">
        <f t="shared" si="206"/>
        <v>42332.754837962959</v>
      </c>
      <c r="V2662" s="11">
        <f t="shared" si="207"/>
        <v>42272.713171296295</v>
      </c>
      <c r="W2662">
        <f t="shared" si="209"/>
        <v>2015</v>
      </c>
    </row>
    <row r="2663" spans="1:23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08"/>
        <v>1.0289999999999999</v>
      </c>
      <c r="P2663" s="6">
        <f t="shared" si="210"/>
        <v>85.75</v>
      </c>
      <c r="Q2663" t="s">
        <v>8319</v>
      </c>
      <c r="R2663" t="s">
        <v>8355</v>
      </c>
      <c r="S2663">
        <v>1382742010</v>
      </c>
      <c r="T2663">
        <v>1380150010</v>
      </c>
      <c r="U2663" s="11">
        <f t="shared" si="206"/>
        <v>41572.958449074074</v>
      </c>
      <c r="V2663" s="11">
        <f t="shared" si="207"/>
        <v>41542.958449074074</v>
      </c>
      <c r="W2663">
        <f t="shared" si="209"/>
        <v>2013</v>
      </c>
    </row>
    <row r="2664" spans="1:23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08"/>
        <v>1.0680000000000001</v>
      </c>
      <c r="P2664" s="6">
        <f t="shared" si="210"/>
        <v>267</v>
      </c>
      <c r="Q2664" t="s">
        <v>8319</v>
      </c>
      <c r="R2664" t="s">
        <v>8355</v>
      </c>
      <c r="S2664">
        <v>1440179713</v>
      </c>
      <c r="T2664">
        <v>1437587713</v>
      </c>
      <c r="U2664" s="11">
        <f t="shared" si="206"/>
        <v>42237.746678240743</v>
      </c>
      <c r="V2664" s="11">
        <f t="shared" si="207"/>
        <v>42207.746678240743</v>
      </c>
      <c r="W2664">
        <f t="shared" si="209"/>
        <v>2015</v>
      </c>
    </row>
    <row r="2665" spans="1:23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08"/>
        <v>1.0459624999999999</v>
      </c>
      <c r="P2665" s="6">
        <f t="shared" si="210"/>
        <v>373.55803571428572</v>
      </c>
      <c r="Q2665" t="s">
        <v>8319</v>
      </c>
      <c r="R2665" t="s">
        <v>8355</v>
      </c>
      <c r="S2665">
        <v>1441378800</v>
      </c>
      <c r="T2665">
        <v>1438873007</v>
      </c>
      <c r="U2665" s="11">
        <f t="shared" si="206"/>
        <v>42251.625</v>
      </c>
      <c r="V2665" s="11">
        <f t="shared" si="207"/>
        <v>42222.622766203705</v>
      </c>
      <c r="W2665">
        <f t="shared" si="209"/>
        <v>2015</v>
      </c>
    </row>
    <row r="2666" spans="1:23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08"/>
        <v>1.0342857142857143</v>
      </c>
      <c r="P2666" s="6">
        <f t="shared" si="210"/>
        <v>174.03846153846155</v>
      </c>
      <c r="Q2666" t="s">
        <v>8319</v>
      </c>
      <c r="R2666" t="s">
        <v>8355</v>
      </c>
      <c r="S2666">
        <v>1449644340</v>
      </c>
      <c r="T2666">
        <v>1446683797</v>
      </c>
      <c r="U2666" s="11">
        <f t="shared" si="206"/>
        <v>42347.290972222225</v>
      </c>
      <c r="V2666" s="11">
        <f t="shared" si="207"/>
        <v>42313.02542824074</v>
      </c>
      <c r="W2666">
        <f t="shared" si="209"/>
        <v>2015</v>
      </c>
    </row>
    <row r="2667" spans="1:23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08"/>
        <v>1.2314285714285715</v>
      </c>
      <c r="P2667" s="6">
        <f t="shared" si="210"/>
        <v>93.695652173913047</v>
      </c>
      <c r="Q2667" t="s">
        <v>8319</v>
      </c>
      <c r="R2667" t="s">
        <v>8355</v>
      </c>
      <c r="S2667">
        <v>1430774974</v>
      </c>
      <c r="T2667">
        <v>1426886974</v>
      </c>
      <c r="U2667" s="11">
        <f t="shared" si="206"/>
        <v>42128.895532407405</v>
      </c>
      <c r="V2667" s="11">
        <f t="shared" si="207"/>
        <v>42083.895532407405</v>
      </c>
      <c r="W2667">
        <f t="shared" si="209"/>
        <v>2015</v>
      </c>
    </row>
    <row r="2668" spans="1:23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08"/>
        <v>1.592951</v>
      </c>
      <c r="P2668" s="6">
        <f t="shared" si="210"/>
        <v>77.327718446601949</v>
      </c>
      <c r="Q2668" t="s">
        <v>8319</v>
      </c>
      <c r="R2668" t="s">
        <v>8355</v>
      </c>
      <c r="S2668">
        <v>1443214800</v>
      </c>
      <c r="T2668">
        <v>1440008439</v>
      </c>
      <c r="U2668" s="11">
        <f t="shared" si="206"/>
        <v>42272.875</v>
      </c>
      <c r="V2668" s="11">
        <f t="shared" si="207"/>
        <v>42235.764340277776</v>
      </c>
      <c r="W2668">
        <f t="shared" si="209"/>
        <v>2015</v>
      </c>
    </row>
    <row r="2669" spans="1:23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08"/>
        <v>1.1066666666666667</v>
      </c>
      <c r="P2669" s="6">
        <f t="shared" si="210"/>
        <v>92.222222222222229</v>
      </c>
      <c r="Q2669" t="s">
        <v>8319</v>
      </c>
      <c r="R2669" t="s">
        <v>8355</v>
      </c>
      <c r="S2669">
        <v>1455142416</v>
      </c>
      <c r="T2669">
        <v>1452550416</v>
      </c>
      <c r="U2669" s="11">
        <f t="shared" si="206"/>
        <v>42410.926111111112</v>
      </c>
      <c r="V2669" s="11">
        <f t="shared" si="207"/>
        <v>42380.926111111112</v>
      </c>
      <c r="W2669">
        <f t="shared" si="209"/>
        <v>2016</v>
      </c>
    </row>
    <row r="2670" spans="1:23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08"/>
        <v>1.7070000000000001</v>
      </c>
      <c r="P2670" s="6">
        <f t="shared" si="210"/>
        <v>60.964285714285715</v>
      </c>
      <c r="Q2670" t="s">
        <v>8319</v>
      </c>
      <c r="R2670" t="s">
        <v>8355</v>
      </c>
      <c r="S2670">
        <v>1447079520</v>
      </c>
      <c r="T2670">
        <v>1443449265</v>
      </c>
      <c r="U2670" s="11">
        <f t="shared" si="206"/>
        <v>42317.60555555555</v>
      </c>
      <c r="V2670" s="11">
        <f t="shared" si="207"/>
        <v>42275.588715277772</v>
      </c>
      <c r="W2670">
        <f t="shared" si="209"/>
        <v>2015</v>
      </c>
    </row>
    <row r="2671" spans="1:23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08"/>
        <v>1.25125</v>
      </c>
      <c r="P2671" s="6">
        <f t="shared" si="210"/>
        <v>91</v>
      </c>
      <c r="Q2671" t="s">
        <v>8319</v>
      </c>
      <c r="R2671" t="s">
        <v>8355</v>
      </c>
      <c r="S2671">
        <v>1452387096</v>
      </c>
      <c r="T2671">
        <v>1447203096</v>
      </c>
      <c r="U2671" s="11">
        <f t="shared" si="206"/>
        <v>42379.035833333335</v>
      </c>
      <c r="V2671" s="11">
        <f t="shared" si="207"/>
        <v>42319.035833333335</v>
      </c>
      <c r="W2671">
        <f t="shared" si="209"/>
        <v>2015</v>
      </c>
    </row>
    <row r="2672" spans="1:23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08"/>
        <v>6.4158609339642042E-2</v>
      </c>
      <c r="P2672" s="6">
        <f t="shared" si="210"/>
        <v>41.583333333333336</v>
      </c>
      <c r="Q2672" t="s">
        <v>8319</v>
      </c>
      <c r="R2672" t="s">
        <v>8355</v>
      </c>
      <c r="S2672">
        <v>1406593780</v>
      </c>
      <c r="T2672">
        <v>1404174580</v>
      </c>
      <c r="U2672" s="11">
        <f t="shared" si="206"/>
        <v>41849.020601851851</v>
      </c>
      <c r="V2672" s="11">
        <f t="shared" si="207"/>
        <v>41821.020601851851</v>
      </c>
      <c r="W2672">
        <f t="shared" si="209"/>
        <v>2014</v>
      </c>
    </row>
    <row r="2673" spans="1:23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08"/>
        <v>0.11344</v>
      </c>
      <c r="P2673" s="6">
        <f t="shared" si="210"/>
        <v>33.761904761904759</v>
      </c>
      <c r="Q2673" t="s">
        <v>8319</v>
      </c>
      <c r="R2673" t="s">
        <v>8355</v>
      </c>
      <c r="S2673">
        <v>1419017880</v>
      </c>
      <c r="T2673">
        <v>1416419916</v>
      </c>
      <c r="U2673" s="11">
        <f t="shared" si="206"/>
        <v>41992.818055555559</v>
      </c>
      <c r="V2673" s="11">
        <f t="shared" si="207"/>
        <v>41962.749027777783</v>
      </c>
      <c r="W2673">
        <f t="shared" si="209"/>
        <v>2014</v>
      </c>
    </row>
    <row r="2674" spans="1:23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08"/>
        <v>0.33189999999999997</v>
      </c>
      <c r="P2674" s="6">
        <f t="shared" si="210"/>
        <v>70.61702127659575</v>
      </c>
      <c r="Q2674" t="s">
        <v>8319</v>
      </c>
      <c r="R2674" t="s">
        <v>8355</v>
      </c>
      <c r="S2674">
        <v>1451282400</v>
      </c>
      <c r="T2674">
        <v>1449436390</v>
      </c>
      <c r="U2674" s="11">
        <f t="shared" si="206"/>
        <v>42366.25</v>
      </c>
      <c r="V2674" s="11">
        <f t="shared" si="207"/>
        <v>42344.884143518517</v>
      </c>
      <c r="W2674">
        <f t="shared" si="209"/>
        <v>2015</v>
      </c>
    </row>
    <row r="2675" spans="1:23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08"/>
        <v>0.27579999999999999</v>
      </c>
      <c r="P2675" s="6">
        <f t="shared" si="210"/>
        <v>167.15151515151516</v>
      </c>
      <c r="Q2675" t="s">
        <v>8319</v>
      </c>
      <c r="R2675" t="s">
        <v>8355</v>
      </c>
      <c r="S2675">
        <v>1414622700</v>
      </c>
      <c r="T2675">
        <v>1412081999</v>
      </c>
      <c r="U2675" s="11">
        <f t="shared" si="206"/>
        <v>41941.947916666664</v>
      </c>
      <c r="V2675" s="11">
        <f t="shared" si="207"/>
        <v>41912.541655092595</v>
      </c>
      <c r="W2675">
        <f t="shared" si="209"/>
        <v>2014</v>
      </c>
    </row>
    <row r="2676" spans="1:23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08"/>
        <v>0.62839999999999996</v>
      </c>
      <c r="P2676" s="6">
        <f t="shared" si="210"/>
        <v>128.61988304093566</v>
      </c>
      <c r="Q2676" t="s">
        <v>8319</v>
      </c>
      <c r="R2676" t="s">
        <v>8355</v>
      </c>
      <c r="S2676">
        <v>1467694740</v>
      </c>
      <c r="T2676">
        <v>1465398670</v>
      </c>
      <c r="U2676" s="11">
        <f t="shared" si="206"/>
        <v>42556.207638888889</v>
      </c>
      <c r="V2676" s="11">
        <f t="shared" si="207"/>
        <v>42529.632754629631</v>
      </c>
      <c r="W2676">
        <f t="shared" si="209"/>
        <v>2016</v>
      </c>
    </row>
    <row r="2677" spans="1:23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08"/>
        <v>7.5880000000000003E-2</v>
      </c>
      <c r="P2677" s="6">
        <f t="shared" si="210"/>
        <v>65.41379310344827</v>
      </c>
      <c r="Q2677" t="s">
        <v>8319</v>
      </c>
      <c r="R2677" t="s">
        <v>8355</v>
      </c>
      <c r="S2677">
        <v>1415655289</v>
      </c>
      <c r="T2677">
        <v>1413059689</v>
      </c>
      <c r="U2677" s="11">
        <f t="shared" si="206"/>
        <v>41953.899178240739</v>
      </c>
      <c r="V2677" s="11">
        <f t="shared" si="207"/>
        <v>41923.857511574075</v>
      </c>
      <c r="W2677">
        <f t="shared" si="209"/>
        <v>2014</v>
      </c>
    </row>
    <row r="2678" spans="1:23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08"/>
        <v>0.50380952380952382</v>
      </c>
      <c r="P2678" s="6">
        <f t="shared" si="210"/>
        <v>117.55555555555556</v>
      </c>
      <c r="Q2678" t="s">
        <v>8319</v>
      </c>
      <c r="R2678" t="s">
        <v>8355</v>
      </c>
      <c r="S2678">
        <v>1463929174</v>
      </c>
      <c r="T2678">
        <v>1461337174</v>
      </c>
      <c r="U2678" s="11">
        <f t="shared" si="206"/>
        <v>42512.624699074076</v>
      </c>
      <c r="V2678" s="11">
        <f t="shared" si="207"/>
        <v>42482.624699074076</v>
      </c>
      <c r="W2678">
        <f t="shared" si="209"/>
        <v>2016</v>
      </c>
    </row>
    <row r="2679" spans="1:23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08"/>
        <v>0.17512820512820512</v>
      </c>
      <c r="P2679" s="6">
        <f t="shared" si="210"/>
        <v>126.48148148148148</v>
      </c>
      <c r="Q2679" t="s">
        <v>8319</v>
      </c>
      <c r="R2679" t="s">
        <v>8355</v>
      </c>
      <c r="S2679">
        <v>1404348143</v>
      </c>
      <c r="T2679">
        <v>1401756143</v>
      </c>
      <c r="U2679" s="11">
        <f t="shared" si="206"/>
        <v>41823.029432870368</v>
      </c>
      <c r="V2679" s="11">
        <f t="shared" si="207"/>
        <v>41793.029432870368</v>
      </c>
      <c r="W2679">
        <f t="shared" si="209"/>
        <v>2014</v>
      </c>
    </row>
    <row r="2680" spans="1:23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08"/>
        <v>1.3750000000000001E-4</v>
      </c>
      <c r="P2680" s="6">
        <f t="shared" si="210"/>
        <v>550</v>
      </c>
      <c r="Q2680" t="s">
        <v>8319</v>
      </c>
      <c r="R2680" t="s">
        <v>8355</v>
      </c>
      <c r="S2680">
        <v>1443121765</v>
      </c>
      <c r="T2680">
        <v>1440529765</v>
      </c>
      <c r="U2680" s="11">
        <f t="shared" si="206"/>
        <v>42271.798206018517</v>
      </c>
      <c r="V2680" s="11">
        <f t="shared" si="207"/>
        <v>42241.798206018517</v>
      </c>
      <c r="W2680">
        <f t="shared" si="209"/>
        <v>2015</v>
      </c>
    </row>
    <row r="2681" spans="1:23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08"/>
        <v>3.3E-3</v>
      </c>
      <c r="P2681" s="6">
        <f t="shared" si="210"/>
        <v>44</v>
      </c>
      <c r="Q2681" t="s">
        <v>8319</v>
      </c>
      <c r="R2681" t="s">
        <v>8355</v>
      </c>
      <c r="S2681">
        <v>1425081694</v>
      </c>
      <c r="T2681">
        <v>1422489694</v>
      </c>
      <c r="U2681" s="11">
        <f t="shared" si="206"/>
        <v>42063.001087962963</v>
      </c>
      <c r="V2681" s="11">
        <f t="shared" si="207"/>
        <v>42033.001087962963</v>
      </c>
      <c r="W2681">
        <f t="shared" si="209"/>
        <v>2015</v>
      </c>
    </row>
    <row r="2682" spans="1:23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08"/>
        <v>8.6250000000000007E-3</v>
      </c>
      <c r="P2682" s="6">
        <f t="shared" si="210"/>
        <v>69</v>
      </c>
      <c r="Q2682" t="s">
        <v>8319</v>
      </c>
      <c r="R2682" t="s">
        <v>8355</v>
      </c>
      <c r="S2682">
        <v>1459915491</v>
      </c>
      <c r="T2682">
        <v>1457327091</v>
      </c>
      <c r="U2682" s="11">
        <f t="shared" si="206"/>
        <v>42466.170034722221</v>
      </c>
      <c r="V2682" s="11">
        <f t="shared" si="207"/>
        <v>42436.211701388893</v>
      </c>
      <c r="W2682">
        <f t="shared" si="209"/>
        <v>2016</v>
      </c>
    </row>
    <row r="2683" spans="1:23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08"/>
        <v>6.875E-3</v>
      </c>
      <c r="P2683" s="6">
        <f t="shared" si="210"/>
        <v>27.5</v>
      </c>
      <c r="Q2683" t="s">
        <v>8336</v>
      </c>
      <c r="R2683" t="s">
        <v>8337</v>
      </c>
      <c r="S2683">
        <v>1405027750</v>
      </c>
      <c r="T2683">
        <v>1402867750</v>
      </c>
      <c r="U2683" s="11">
        <f t="shared" si="206"/>
        <v>41830.895254629628</v>
      </c>
      <c r="V2683" s="11">
        <f t="shared" si="207"/>
        <v>41805.895254629628</v>
      </c>
      <c r="W2683">
        <f t="shared" si="209"/>
        <v>2014</v>
      </c>
    </row>
    <row r="2684" spans="1:23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08"/>
        <v>0.28299999999999997</v>
      </c>
      <c r="P2684" s="6">
        <f t="shared" si="210"/>
        <v>84.9</v>
      </c>
      <c r="Q2684" t="s">
        <v>8336</v>
      </c>
      <c r="R2684" t="s">
        <v>8337</v>
      </c>
      <c r="S2684">
        <v>1416635940</v>
      </c>
      <c r="T2684">
        <v>1413838540</v>
      </c>
      <c r="U2684" s="11">
        <f t="shared" si="206"/>
        <v>41965.249305555553</v>
      </c>
      <c r="V2684" s="11">
        <f t="shared" si="207"/>
        <v>41932.871990740743</v>
      </c>
      <c r="W2684">
        <f t="shared" si="209"/>
        <v>2014</v>
      </c>
    </row>
    <row r="2685" spans="1:23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08"/>
        <v>2.3999999999999998E-3</v>
      </c>
      <c r="P2685" s="6">
        <f t="shared" si="210"/>
        <v>12</v>
      </c>
      <c r="Q2685" t="s">
        <v>8336</v>
      </c>
      <c r="R2685" t="s">
        <v>8337</v>
      </c>
      <c r="S2685">
        <v>1425233240</v>
      </c>
      <c r="T2685">
        <v>1422641240</v>
      </c>
      <c r="U2685" s="11">
        <f t="shared" si="206"/>
        <v>42064.75509259259</v>
      </c>
      <c r="V2685" s="11">
        <f t="shared" si="207"/>
        <v>42034.75509259259</v>
      </c>
      <c r="W2685">
        <f t="shared" si="209"/>
        <v>2015</v>
      </c>
    </row>
    <row r="2686" spans="1:23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08"/>
        <v>1.1428571428571429E-2</v>
      </c>
      <c r="P2686" s="6">
        <f t="shared" si="210"/>
        <v>200</v>
      </c>
      <c r="Q2686" t="s">
        <v>8336</v>
      </c>
      <c r="R2686" t="s">
        <v>8337</v>
      </c>
      <c r="S2686">
        <v>1407621425</v>
      </c>
      <c r="T2686">
        <v>1404165425</v>
      </c>
      <c r="U2686" s="11">
        <f t="shared" si="206"/>
        <v>41860.914641203701</v>
      </c>
      <c r="V2686" s="11">
        <f t="shared" si="207"/>
        <v>41820.914641203701</v>
      </c>
      <c r="W2686">
        <f t="shared" si="209"/>
        <v>2014</v>
      </c>
    </row>
    <row r="2687" spans="1:23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08"/>
        <v>2.0000000000000001E-4</v>
      </c>
      <c r="P2687" s="6">
        <f t="shared" si="210"/>
        <v>10</v>
      </c>
      <c r="Q2687" t="s">
        <v>8336</v>
      </c>
      <c r="R2687" t="s">
        <v>8337</v>
      </c>
      <c r="S2687">
        <v>1430149330</v>
      </c>
      <c r="T2687">
        <v>1424968930</v>
      </c>
      <c r="U2687" s="11">
        <f t="shared" si="206"/>
        <v>42121.654282407413</v>
      </c>
      <c r="V2687" s="11">
        <f t="shared" si="207"/>
        <v>42061.69594907407</v>
      </c>
      <c r="W2687">
        <f t="shared" si="209"/>
        <v>2015</v>
      </c>
    </row>
    <row r="2688" spans="1:23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08"/>
        <v>0</v>
      </c>
      <c r="P2688" s="6">
        <f t="shared" si="210"/>
        <v>0</v>
      </c>
      <c r="Q2688" t="s">
        <v>8336</v>
      </c>
      <c r="R2688" t="s">
        <v>8337</v>
      </c>
      <c r="S2688">
        <v>1412119423</v>
      </c>
      <c r="T2688">
        <v>1410391423</v>
      </c>
      <c r="U2688" s="11">
        <f t="shared" si="206"/>
        <v>41912.974803240737</v>
      </c>
      <c r="V2688" s="11">
        <f t="shared" si="207"/>
        <v>41892.974803240737</v>
      </c>
      <c r="W2688">
        <f t="shared" si="209"/>
        <v>2014</v>
      </c>
    </row>
    <row r="2689" spans="1:23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08"/>
        <v>0</v>
      </c>
      <c r="P2689" s="6">
        <f t="shared" si="210"/>
        <v>0</v>
      </c>
      <c r="Q2689" t="s">
        <v>8336</v>
      </c>
      <c r="R2689" t="s">
        <v>8337</v>
      </c>
      <c r="S2689">
        <v>1435591318</v>
      </c>
      <c r="T2689">
        <v>1432999318</v>
      </c>
      <c r="U2689" s="11">
        <f t="shared" si="206"/>
        <v>42184.64025462963</v>
      </c>
      <c r="V2689" s="11">
        <f t="shared" si="207"/>
        <v>42154.64025462963</v>
      </c>
      <c r="W2689">
        <f t="shared" si="209"/>
        <v>2015</v>
      </c>
    </row>
    <row r="2690" spans="1:23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08"/>
        <v>1.48E-3</v>
      </c>
      <c r="P2690" s="6">
        <f t="shared" si="210"/>
        <v>5.2857142857142856</v>
      </c>
      <c r="Q2690" t="s">
        <v>8336</v>
      </c>
      <c r="R2690" t="s">
        <v>8337</v>
      </c>
      <c r="S2690">
        <v>1424746800</v>
      </c>
      <c r="T2690">
        <v>1422067870</v>
      </c>
      <c r="U2690" s="11">
        <f t="shared" ref="U2690:U2753" si="211">(((S2690/60)/60)/24)+DATE(1970,1,1)</f>
        <v>42059.125</v>
      </c>
      <c r="V2690" s="11">
        <f t="shared" ref="V2690:V2753" si="212">(((T2690/60)/60)/24)+DATE(1970,1,1)</f>
        <v>42028.118865740747</v>
      </c>
      <c r="W2690">
        <f t="shared" si="209"/>
        <v>2015</v>
      </c>
    </row>
    <row r="2691" spans="1:23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13">E2691/D2691</f>
        <v>2.8571428571428571E-5</v>
      </c>
      <c r="P2691" s="6">
        <f t="shared" si="210"/>
        <v>1</v>
      </c>
      <c r="Q2691" t="s">
        <v>8336</v>
      </c>
      <c r="R2691" t="s">
        <v>8337</v>
      </c>
      <c r="S2691">
        <v>1469919890</v>
      </c>
      <c r="T2691">
        <v>1467327890</v>
      </c>
      <c r="U2691" s="11">
        <f t="shared" si="211"/>
        <v>42581.961689814809</v>
      </c>
      <c r="V2691" s="11">
        <f t="shared" si="212"/>
        <v>42551.961689814809</v>
      </c>
      <c r="W2691">
        <f t="shared" ref="W2691:W2754" si="214">YEAR(V2691)</f>
        <v>2016</v>
      </c>
    </row>
    <row r="2692" spans="1:23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13"/>
        <v>0.107325</v>
      </c>
      <c r="P2692" s="6">
        <f t="shared" si="210"/>
        <v>72.762711864406782</v>
      </c>
      <c r="Q2692" t="s">
        <v>8336</v>
      </c>
      <c r="R2692" t="s">
        <v>8337</v>
      </c>
      <c r="S2692">
        <v>1433298676</v>
      </c>
      <c r="T2692">
        <v>1429410676</v>
      </c>
      <c r="U2692" s="11">
        <f t="shared" si="211"/>
        <v>42158.105046296296</v>
      </c>
      <c r="V2692" s="11">
        <f t="shared" si="212"/>
        <v>42113.105046296296</v>
      </c>
      <c r="W2692">
        <f t="shared" si="214"/>
        <v>2015</v>
      </c>
    </row>
    <row r="2693" spans="1:23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13"/>
        <v>5.3846153846153844E-4</v>
      </c>
      <c r="P2693" s="6">
        <f t="shared" si="210"/>
        <v>17.5</v>
      </c>
      <c r="Q2693" t="s">
        <v>8336</v>
      </c>
      <c r="R2693" t="s">
        <v>8337</v>
      </c>
      <c r="S2693">
        <v>1431278557</v>
      </c>
      <c r="T2693">
        <v>1427390557</v>
      </c>
      <c r="U2693" s="11">
        <f t="shared" si="211"/>
        <v>42134.724039351851</v>
      </c>
      <c r="V2693" s="11">
        <f t="shared" si="212"/>
        <v>42089.724039351851</v>
      </c>
      <c r="W2693">
        <f t="shared" si="214"/>
        <v>2015</v>
      </c>
    </row>
    <row r="2694" spans="1:23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13"/>
        <v>7.1428571428571426E-3</v>
      </c>
      <c r="P2694" s="6">
        <f t="shared" si="210"/>
        <v>25</v>
      </c>
      <c r="Q2694" t="s">
        <v>8336</v>
      </c>
      <c r="R2694" t="s">
        <v>8337</v>
      </c>
      <c r="S2694">
        <v>1427266860</v>
      </c>
      <c r="T2694">
        <v>1424678460</v>
      </c>
      <c r="U2694" s="11">
        <f t="shared" si="211"/>
        <v>42088.292361111111</v>
      </c>
      <c r="V2694" s="11">
        <f t="shared" si="212"/>
        <v>42058.334027777775</v>
      </c>
      <c r="W2694">
        <f t="shared" si="214"/>
        <v>2015</v>
      </c>
    </row>
    <row r="2695" spans="1:23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13"/>
        <v>8.0000000000000002E-3</v>
      </c>
      <c r="P2695" s="6">
        <f t="shared" si="210"/>
        <v>13.333333333333334</v>
      </c>
      <c r="Q2695" t="s">
        <v>8336</v>
      </c>
      <c r="R2695" t="s">
        <v>8337</v>
      </c>
      <c r="S2695">
        <v>1407899966</v>
      </c>
      <c r="T2695">
        <v>1405307966</v>
      </c>
      <c r="U2695" s="11">
        <f t="shared" si="211"/>
        <v>41864.138495370367</v>
      </c>
      <c r="V2695" s="11">
        <f t="shared" si="212"/>
        <v>41834.138495370367</v>
      </c>
      <c r="W2695">
        <f t="shared" si="214"/>
        <v>2014</v>
      </c>
    </row>
    <row r="2696" spans="1:23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13"/>
        <v>3.3333333333333335E-5</v>
      </c>
      <c r="P2696" s="6">
        <f t="shared" si="210"/>
        <v>1</v>
      </c>
      <c r="Q2696" t="s">
        <v>8336</v>
      </c>
      <c r="R2696" t="s">
        <v>8337</v>
      </c>
      <c r="S2696">
        <v>1411701739</v>
      </c>
      <c r="T2696">
        <v>1409109739</v>
      </c>
      <c r="U2696" s="11">
        <f t="shared" si="211"/>
        <v>41908.140497685185</v>
      </c>
      <c r="V2696" s="11">
        <f t="shared" si="212"/>
        <v>41878.140497685185</v>
      </c>
      <c r="W2696">
        <f t="shared" si="214"/>
        <v>2014</v>
      </c>
    </row>
    <row r="2697" spans="1:23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13"/>
        <v>4.7333333333333333E-3</v>
      </c>
      <c r="P2697" s="6">
        <f t="shared" si="210"/>
        <v>23.666666666666668</v>
      </c>
      <c r="Q2697" t="s">
        <v>8336</v>
      </c>
      <c r="R2697" t="s">
        <v>8337</v>
      </c>
      <c r="S2697">
        <v>1428981718</v>
      </c>
      <c r="T2697">
        <v>1423801318</v>
      </c>
      <c r="U2697" s="11">
        <f t="shared" si="211"/>
        <v>42108.14025462963</v>
      </c>
      <c r="V2697" s="11">
        <f t="shared" si="212"/>
        <v>42048.181921296295</v>
      </c>
      <c r="W2697">
        <f t="shared" si="214"/>
        <v>2015</v>
      </c>
    </row>
    <row r="2698" spans="1:23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13"/>
        <v>5.6500000000000002E-2</v>
      </c>
      <c r="P2698" s="6">
        <f t="shared" si="210"/>
        <v>89.21052631578948</v>
      </c>
      <c r="Q2698" t="s">
        <v>8336</v>
      </c>
      <c r="R2698" t="s">
        <v>8337</v>
      </c>
      <c r="S2698">
        <v>1419538560</v>
      </c>
      <c r="T2698">
        <v>1416600960</v>
      </c>
      <c r="U2698" s="11">
        <f t="shared" si="211"/>
        <v>41998.844444444447</v>
      </c>
      <c r="V2698" s="11">
        <f t="shared" si="212"/>
        <v>41964.844444444447</v>
      </c>
      <c r="W2698">
        <f t="shared" si="214"/>
        <v>2014</v>
      </c>
    </row>
    <row r="2699" spans="1:23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13"/>
        <v>0.26352173913043481</v>
      </c>
      <c r="P2699" s="6">
        <f t="shared" si="210"/>
        <v>116.55769230769231</v>
      </c>
      <c r="Q2699" t="s">
        <v>8336</v>
      </c>
      <c r="R2699" t="s">
        <v>8337</v>
      </c>
      <c r="S2699">
        <v>1438552800</v>
      </c>
      <c r="T2699">
        <v>1435876423</v>
      </c>
      <c r="U2699" s="11">
        <f t="shared" si="211"/>
        <v>42218.916666666672</v>
      </c>
      <c r="V2699" s="11">
        <f t="shared" si="212"/>
        <v>42187.940081018518</v>
      </c>
      <c r="W2699">
        <f t="shared" si="214"/>
        <v>2015</v>
      </c>
    </row>
    <row r="2700" spans="1:23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13"/>
        <v>3.2512500000000002E-3</v>
      </c>
      <c r="P2700" s="6">
        <f t="shared" si="210"/>
        <v>13.005000000000001</v>
      </c>
      <c r="Q2700" t="s">
        <v>8336</v>
      </c>
      <c r="R2700" t="s">
        <v>8337</v>
      </c>
      <c r="S2700">
        <v>1403904808</v>
      </c>
      <c r="T2700">
        <v>1401312808</v>
      </c>
      <c r="U2700" s="11">
        <f t="shared" si="211"/>
        <v>41817.898240740738</v>
      </c>
      <c r="V2700" s="11">
        <f t="shared" si="212"/>
        <v>41787.898240740738</v>
      </c>
      <c r="W2700">
        <f t="shared" si="214"/>
        <v>2014</v>
      </c>
    </row>
    <row r="2701" spans="1:23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13"/>
        <v>0</v>
      </c>
      <c r="P2701" s="6">
        <f t="shared" si="210"/>
        <v>0</v>
      </c>
      <c r="Q2701" t="s">
        <v>8336</v>
      </c>
      <c r="R2701" t="s">
        <v>8337</v>
      </c>
      <c r="S2701">
        <v>1407533463</v>
      </c>
      <c r="T2701">
        <v>1404941463</v>
      </c>
      <c r="U2701" s="11">
        <f t="shared" si="211"/>
        <v>41859.896562499998</v>
      </c>
      <c r="V2701" s="11">
        <f t="shared" si="212"/>
        <v>41829.896562499998</v>
      </c>
      <c r="W2701">
        <f t="shared" si="214"/>
        <v>2014</v>
      </c>
    </row>
    <row r="2702" spans="1:23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13"/>
        <v>7.0007000700070005E-3</v>
      </c>
      <c r="P2702" s="6">
        <f t="shared" si="210"/>
        <v>17.5</v>
      </c>
      <c r="Q2702" t="s">
        <v>8336</v>
      </c>
      <c r="R2702" t="s">
        <v>8337</v>
      </c>
      <c r="S2702">
        <v>1411073972</v>
      </c>
      <c r="T2702">
        <v>1408481972</v>
      </c>
      <c r="U2702" s="11">
        <f t="shared" si="211"/>
        <v>41900.87467592593</v>
      </c>
      <c r="V2702" s="11">
        <f t="shared" si="212"/>
        <v>41870.87467592593</v>
      </c>
      <c r="W2702">
        <f t="shared" si="214"/>
        <v>2014</v>
      </c>
    </row>
    <row r="2703" spans="1:23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13"/>
        <v>0.46176470588235297</v>
      </c>
      <c r="P2703" s="6">
        <f t="shared" si="210"/>
        <v>34.130434782608695</v>
      </c>
      <c r="Q2703" t="s">
        <v>8317</v>
      </c>
      <c r="R2703" t="s">
        <v>8356</v>
      </c>
      <c r="S2703">
        <v>1491586534</v>
      </c>
      <c r="T2703">
        <v>1488911734</v>
      </c>
      <c r="U2703" s="11">
        <f t="shared" si="211"/>
        <v>42832.733032407406</v>
      </c>
      <c r="V2703" s="11">
        <f t="shared" si="212"/>
        <v>42801.774699074071</v>
      </c>
      <c r="W2703">
        <f t="shared" si="214"/>
        <v>2017</v>
      </c>
    </row>
    <row r="2704" spans="1:23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13"/>
        <v>0.34410000000000002</v>
      </c>
      <c r="P2704" s="6">
        <f t="shared" si="210"/>
        <v>132.34615384615384</v>
      </c>
      <c r="Q2704" t="s">
        <v>8317</v>
      </c>
      <c r="R2704" t="s">
        <v>8356</v>
      </c>
      <c r="S2704">
        <v>1491416077</v>
      </c>
      <c r="T2704">
        <v>1488827677</v>
      </c>
      <c r="U2704" s="11">
        <f t="shared" si="211"/>
        <v>42830.760150462964</v>
      </c>
      <c r="V2704" s="11">
        <f t="shared" si="212"/>
        <v>42800.801817129628</v>
      </c>
      <c r="W2704">
        <f t="shared" si="214"/>
        <v>2017</v>
      </c>
    </row>
    <row r="2705" spans="1:23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13"/>
        <v>1.0375000000000001</v>
      </c>
      <c r="P2705" s="6">
        <f t="shared" si="210"/>
        <v>922.22222222222217</v>
      </c>
      <c r="Q2705" t="s">
        <v>8317</v>
      </c>
      <c r="R2705" t="s">
        <v>8356</v>
      </c>
      <c r="S2705">
        <v>1490196830</v>
      </c>
      <c r="T2705">
        <v>1485016430</v>
      </c>
      <c r="U2705" s="11">
        <f t="shared" si="211"/>
        <v>42816.648495370369</v>
      </c>
      <c r="V2705" s="11">
        <f t="shared" si="212"/>
        <v>42756.690162037034</v>
      </c>
      <c r="W2705">
        <f t="shared" si="214"/>
        <v>2017</v>
      </c>
    </row>
    <row r="2706" spans="1:23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13"/>
        <v>6.0263157894736845E-2</v>
      </c>
      <c r="P2706" s="6">
        <f t="shared" si="210"/>
        <v>163.57142857142858</v>
      </c>
      <c r="Q2706" t="s">
        <v>8317</v>
      </c>
      <c r="R2706" t="s">
        <v>8356</v>
      </c>
      <c r="S2706">
        <v>1491421314</v>
      </c>
      <c r="T2706">
        <v>1487709714</v>
      </c>
      <c r="U2706" s="11">
        <f t="shared" si="211"/>
        <v>42830.820763888885</v>
      </c>
      <c r="V2706" s="11">
        <f t="shared" si="212"/>
        <v>42787.862430555557</v>
      </c>
      <c r="W2706">
        <f t="shared" si="214"/>
        <v>2017</v>
      </c>
    </row>
    <row r="2707" spans="1:23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13"/>
        <v>0.10539393939393939</v>
      </c>
      <c r="P2707" s="6">
        <f t="shared" ref="P2707:P2770" si="215">IFERROR(E2707/L2707,0)</f>
        <v>217.375</v>
      </c>
      <c r="Q2707" t="s">
        <v>8317</v>
      </c>
      <c r="R2707" t="s">
        <v>8356</v>
      </c>
      <c r="S2707">
        <v>1490389158</v>
      </c>
      <c r="T2707">
        <v>1486504758</v>
      </c>
      <c r="U2707" s="11">
        <f t="shared" si="211"/>
        <v>42818.874513888892</v>
      </c>
      <c r="V2707" s="11">
        <f t="shared" si="212"/>
        <v>42773.916180555556</v>
      </c>
      <c r="W2707">
        <f t="shared" si="214"/>
        <v>2017</v>
      </c>
    </row>
    <row r="2708" spans="1:23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13"/>
        <v>1.1229714285714285</v>
      </c>
      <c r="P2708" s="6">
        <f t="shared" si="215"/>
        <v>149.44486692015209</v>
      </c>
      <c r="Q2708" t="s">
        <v>8317</v>
      </c>
      <c r="R2708" t="s">
        <v>8356</v>
      </c>
      <c r="S2708">
        <v>1413442740</v>
      </c>
      <c r="T2708">
        <v>1410937483</v>
      </c>
      <c r="U2708" s="11">
        <f t="shared" si="211"/>
        <v>41928.290972222225</v>
      </c>
      <c r="V2708" s="11">
        <f t="shared" si="212"/>
        <v>41899.294942129629</v>
      </c>
      <c r="W2708">
        <f t="shared" si="214"/>
        <v>2014</v>
      </c>
    </row>
    <row r="2709" spans="1:23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13"/>
        <v>3.50844625</v>
      </c>
      <c r="P2709" s="6">
        <f t="shared" si="215"/>
        <v>71.237487309644663</v>
      </c>
      <c r="Q2709" t="s">
        <v>8317</v>
      </c>
      <c r="R2709" t="s">
        <v>8356</v>
      </c>
      <c r="S2709">
        <v>1369637940</v>
      </c>
      <c r="T2709">
        <v>1367088443</v>
      </c>
      <c r="U2709" s="11">
        <f t="shared" si="211"/>
        <v>41421.290972222225</v>
      </c>
      <c r="V2709" s="11">
        <f t="shared" si="212"/>
        <v>41391.782905092594</v>
      </c>
      <c r="W2709">
        <f t="shared" si="214"/>
        <v>2013</v>
      </c>
    </row>
    <row r="2710" spans="1:23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13"/>
        <v>2.3321535</v>
      </c>
      <c r="P2710" s="6">
        <f t="shared" si="215"/>
        <v>44.464318398474738</v>
      </c>
      <c r="Q2710" t="s">
        <v>8317</v>
      </c>
      <c r="R2710" t="s">
        <v>8356</v>
      </c>
      <c r="S2710">
        <v>1469119526</v>
      </c>
      <c r="T2710">
        <v>1463935526</v>
      </c>
      <c r="U2710" s="11">
        <f t="shared" si="211"/>
        <v>42572.698217592595</v>
      </c>
      <c r="V2710" s="11">
        <f t="shared" si="212"/>
        <v>42512.698217592595</v>
      </c>
      <c r="W2710">
        <f t="shared" si="214"/>
        <v>2016</v>
      </c>
    </row>
    <row r="2711" spans="1:23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13"/>
        <v>1.01606</v>
      </c>
      <c r="P2711" s="6">
        <f t="shared" si="215"/>
        <v>164.94480519480518</v>
      </c>
      <c r="Q2711" t="s">
        <v>8317</v>
      </c>
      <c r="R2711" t="s">
        <v>8356</v>
      </c>
      <c r="S2711">
        <v>1475553540</v>
      </c>
      <c r="T2711">
        <v>1472528141</v>
      </c>
      <c r="U2711" s="11">
        <f t="shared" si="211"/>
        <v>42647.165972222225</v>
      </c>
      <c r="V2711" s="11">
        <f t="shared" si="212"/>
        <v>42612.149780092594</v>
      </c>
      <c r="W2711">
        <f t="shared" si="214"/>
        <v>2016</v>
      </c>
    </row>
    <row r="2712" spans="1:23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13"/>
        <v>1.5390035000000002</v>
      </c>
      <c r="P2712" s="6">
        <f t="shared" si="215"/>
        <v>84.871516544117654</v>
      </c>
      <c r="Q2712" t="s">
        <v>8317</v>
      </c>
      <c r="R2712" t="s">
        <v>8356</v>
      </c>
      <c r="S2712">
        <v>1407549600</v>
      </c>
      <c r="T2712">
        <v>1404797428</v>
      </c>
      <c r="U2712" s="11">
        <f t="shared" si="211"/>
        <v>41860.083333333336</v>
      </c>
      <c r="V2712" s="11">
        <f t="shared" si="212"/>
        <v>41828.229490740741</v>
      </c>
      <c r="W2712">
        <f t="shared" si="214"/>
        <v>2014</v>
      </c>
    </row>
    <row r="2713" spans="1:23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13"/>
        <v>1.007161125319693</v>
      </c>
      <c r="P2713" s="6">
        <f t="shared" si="215"/>
        <v>53.945205479452056</v>
      </c>
      <c r="Q2713" t="s">
        <v>8317</v>
      </c>
      <c r="R2713" t="s">
        <v>8356</v>
      </c>
      <c r="S2713">
        <v>1403301660</v>
      </c>
      <c r="T2713">
        <v>1400694790</v>
      </c>
      <c r="U2713" s="11">
        <f t="shared" si="211"/>
        <v>41810.917361111111</v>
      </c>
      <c r="V2713" s="11">
        <f t="shared" si="212"/>
        <v>41780.745254629634</v>
      </c>
      <c r="W2713">
        <f t="shared" si="214"/>
        <v>2014</v>
      </c>
    </row>
    <row r="2714" spans="1:23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13"/>
        <v>1.3138181818181818</v>
      </c>
      <c r="P2714" s="6">
        <f t="shared" si="215"/>
        <v>50.531468531468533</v>
      </c>
      <c r="Q2714" t="s">
        <v>8317</v>
      </c>
      <c r="R2714" t="s">
        <v>8356</v>
      </c>
      <c r="S2714">
        <v>1373738400</v>
      </c>
      <c r="T2714">
        <v>1370568560</v>
      </c>
      <c r="U2714" s="11">
        <f t="shared" si="211"/>
        <v>41468.75</v>
      </c>
      <c r="V2714" s="11">
        <f t="shared" si="212"/>
        <v>41432.062037037038</v>
      </c>
      <c r="W2714">
        <f t="shared" si="214"/>
        <v>2013</v>
      </c>
    </row>
    <row r="2715" spans="1:23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13"/>
        <v>1.0224133333333334</v>
      </c>
      <c r="P2715" s="6">
        <f t="shared" si="215"/>
        <v>108.00140845070422</v>
      </c>
      <c r="Q2715" t="s">
        <v>8317</v>
      </c>
      <c r="R2715" t="s">
        <v>8356</v>
      </c>
      <c r="S2715">
        <v>1450971684</v>
      </c>
      <c r="T2715">
        <v>1447515684</v>
      </c>
      <c r="U2715" s="11">
        <f t="shared" si="211"/>
        <v>42362.653749999998</v>
      </c>
      <c r="V2715" s="11">
        <f t="shared" si="212"/>
        <v>42322.653749999998</v>
      </c>
      <c r="W2715">
        <f t="shared" si="214"/>
        <v>2015</v>
      </c>
    </row>
    <row r="2716" spans="1:23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13"/>
        <v>1.1635599999999999</v>
      </c>
      <c r="P2716" s="6">
        <f t="shared" si="215"/>
        <v>95.373770491803285</v>
      </c>
      <c r="Q2716" t="s">
        <v>8317</v>
      </c>
      <c r="R2716" t="s">
        <v>8356</v>
      </c>
      <c r="S2716">
        <v>1476486000</v>
      </c>
      <c r="T2716">
        <v>1474040596</v>
      </c>
      <c r="U2716" s="11">
        <f t="shared" si="211"/>
        <v>42657.958333333328</v>
      </c>
      <c r="V2716" s="11">
        <f t="shared" si="212"/>
        <v>42629.655046296291</v>
      </c>
      <c r="W2716">
        <f t="shared" si="214"/>
        <v>2016</v>
      </c>
    </row>
    <row r="2717" spans="1:23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13"/>
        <v>2.6462241666666664</v>
      </c>
      <c r="P2717" s="6">
        <f t="shared" si="215"/>
        <v>57.631016333938291</v>
      </c>
      <c r="Q2717" t="s">
        <v>8317</v>
      </c>
      <c r="R2717" t="s">
        <v>8356</v>
      </c>
      <c r="S2717">
        <v>1456047228</v>
      </c>
      <c r="T2717">
        <v>1453109628</v>
      </c>
      <c r="U2717" s="11">
        <f t="shared" si="211"/>
        <v>42421.398472222223</v>
      </c>
      <c r="V2717" s="11">
        <f t="shared" si="212"/>
        <v>42387.398472222223</v>
      </c>
      <c r="W2717">
        <f t="shared" si="214"/>
        <v>2016</v>
      </c>
    </row>
    <row r="2718" spans="1:23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13"/>
        <v>1.1998010000000001</v>
      </c>
      <c r="P2718" s="6">
        <f t="shared" si="215"/>
        <v>64.160481283422456</v>
      </c>
      <c r="Q2718" t="s">
        <v>8317</v>
      </c>
      <c r="R2718" t="s">
        <v>8356</v>
      </c>
      <c r="S2718">
        <v>1444291193</v>
      </c>
      <c r="T2718">
        <v>1441699193</v>
      </c>
      <c r="U2718" s="11">
        <f t="shared" si="211"/>
        <v>42285.333252314813</v>
      </c>
      <c r="V2718" s="11">
        <f t="shared" si="212"/>
        <v>42255.333252314813</v>
      </c>
      <c r="W2718">
        <f t="shared" si="214"/>
        <v>2015</v>
      </c>
    </row>
    <row r="2719" spans="1:23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13"/>
        <v>1.2010400000000001</v>
      </c>
      <c r="P2719" s="6">
        <f t="shared" si="215"/>
        <v>92.387692307692305</v>
      </c>
      <c r="Q2719" t="s">
        <v>8317</v>
      </c>
      <c r="R2719" t="s">
        <v>8356</v>
      </c>
      <c r="S2719">
        <v>1417906649</v>
      </c>
      <c r="T2719">
        <v>1414015049</v>
      </c>
      <c r="U2719" s="11">
        <f t="shared" si="211"/>
        <v>41979.956585648149</v>
      </c>
      <c r="V2719" s="11">
        <f t="shared" si="212"/>
        <v>41934.914918981485</v>
      </c>
      <c r="W2719">
        <f t="shared" si="214"/>
        <v>2014</v>
      </c>
    </row>
    <row r="2720" spans="1:23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13"/>
        <v>1.0358333333333334</v>
      </c>
      <c r="P2720" s="6">
        <f t="shared" si="215"/>
        <v>125.97972972972973</v>
      </c>
      <c r="Q2720" t="s">
        <v>8317</v>
      </c>
      <c r="R2720" t="s">
        <v>8356</v>
      </c>
      <c r="S2720">
        <v>1462316400</v>
      </c>
      <c r="T2720">
        <v>1459865945</v>
      </c>
      <c r="U2720" s="11">
        <f t="shared" si="211"/>
        <v>42493.958333333328</v>
      </c>
      <c r="V2720" s="11">
        <f t="shared" si="212"/>
        <v>42465.596585648149</v>
      </c>
      <c r="W2720">
        <f t="shared" si="214"/>
        <v>2016</v>
      </c>
    </row>
    <row r="2721" spans="1:23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13"/>
        <v>1.0883333333333334</v>
      </c>
      <c r="P2721" s="6">
        <f t="shared" si="215"/>
        <v>94.637681159420296</v>
      </c>
      <c r="Q2721" t="s">
        <v>8317</v>
      </c>
      <c r="R2721" t="s">
        <v>8356</v>
      </c>
      <c r="S2721">
        <v>1460936694</v>
      </c>
      <c r="T2721">
        <v>1455756294</v>
      </c>
      <c r="U2721" s="11">
        <f t="shared" si="211"/>
        <v>42477.989513888882</v>
      </c>
      <c r="V2721" s="11">
        <f t="shared" si="212"/>
        <v>42418.031180555554</v>
      </c>
      <c r="W2721">
        <f t="shared" si="214"/>
        <v>2016</v>
      </c>
    </row>
    <row r="2722" spans="1:23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13"/>
        <v>1.1812400000000001</v>
      </c>
      <c r="P2722" s="6">
        <f t="shared" si="215"/>
        <v>170.69942196531792</v>
      </c>
      <c r="Q2722" t="s">
        <v>8317</v>
      </c>
      <c r="R2722" t="s">
        <v>8356</v>
      </c>
      <c r="S2722">
        <v>1478866253</v>
      </c>
      <c r="T2722">
        <v>1476270653</v>
      </c>
      <c r="U2722" s="11">
        <f t="shared" si="211"/>
        <v>42685.507557870369</v>
      </c>
      <c r="V2722" s="11">
        <f t="shared" si="212"/>
        <v>42655.465891203698</v>
      </c>
      <c r="W2722">
        <f t="shared" si="214"/>
        <v>2016</v>
      </c>
    </row>
    <row r="2723" spans="1:23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13"/>
        <v>14.62</v>
      </c>
      <c r="P2723" s="6">
        <f t="shared" si="215"/>
        <v>40.762081784386616</v>
      </c>
      <c r="Q2723" t="s">
        <v>8319</v>
      </c>
      <c r="R2723" t="s">
        <v>8348</v>
      </c>
      <c r="S2723">
        <v>1378494000</v>
      </c>
      <c r="T2723">
        <v>1375880598</v>
      </c>
      <c r="U2723" s="11">
        <f t="shared" si="211"/>
        <v>41523.791666666664</v>
      </c>
      <c r="V2723" s="11">
        <f t="shared" si="212"/>
        <v>41493.543958333335</v>
      </c>
      <c r="W2723">
        <f t="shared" si="214"/>
        <v>2013</v>
      </c>
    </row>
    <row r="2724" spans="1:23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13"/>
        <v>2.5253999999999999</v>
      </c>
      <c r="P2724" s="6">
        <f t="shared" si="215"/>
        <v>68.254054054054052</v>
      </c>
      <c r="Q2724" t="s">
        <v>8319</v>
      </c>
      <c r="R2724" t="s">
        <v>8348</v>
      </c>
      <c r="S2724">
        <v>1485722053</v>
      </c>
      <c r="T2724">
        <v>1480538053</v>
      </c>
      <c r="U2724" s="11">
        <f t="shared" si="211"/>
        <v>42764.857094907406</v>
      </c>
      <c r="V2724" s="11">
        <f t="shared" si="212"/>
        <v>42704.857094907406</v>
      </c>
      <c r="W2724">
        <f t="shared" si="214"/>
        <v>2016</v>
      </c>
    </row>
    <row r="2725" spans="1:23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13"/>
        <v>1.4005000000000001</v>
      </c>
      <c r="P2725" s="6">
        <f t="shared" si="215"/>
        <v>95.48863636363636</v>
      </c>
      <c r="Q2725" t="s">
        <v>8319</v>
      </c>
      <c r="R2725" t="s">
        <v>8348</v>
      </c>
      <c r="S2725">
        <v>1420060088</v>
      </c>
      <c r="T2725">
        <v>1414872488</v>
      </c>
      <c r="U2725" s="11">
        <f t="shared" si="211"/>
        <v>42004.880648148144</v>
      </c>
      <c r="V2725" s="11">
        <f t="shared" si="212"/>
        <v>41944.83898148148</v>
      </c>
      <c r="W2725">
        <f t="shared" si="214"/>
        <v>2014</v>
      </c>
    </row>
    <row r="2726" spans="1:23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13"/>
        <v>2.9687520259319289</v>
      </c>
      <c r="P2726" s="6">
        <f t="shared" si="215"/>
        <v>7.1902649656526005</v>
      </c>
      <c r="Q2726" t="s">
        <v>8319</v>
      </c>
      <c r="R2726" t="s">
        <v>8348</v>
      </c>
      <c r="S2726">
        <v>1439625059</v>
      </c>
      <c r="T2726">
        <v>1436860259</v>
      </c>
      <c r="U2726" s="11">
        <f t="shared" si="211"/>
        <v>42231.32707175926</v>
      </c>
      <c r="V2726" s="11">
        <f t="shared" si="212"/>
        <v>42199.32707175926</v>
      </c>
      <c r="W2726">
        <f t="shared" si="214"/>
        <v>2015</v>
      </c>
    </row>
    <row r="2727" spans="1:23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13"/>
        <v>1.445425</v>
      </c>
      <c r="P2727" s="6">
        <f t="shared" si="215"/>
        <v>511.65486725663715</v>
      </c>
      <c r="Q2727" t="s">
        <v>8319</v>
      </c>
      <c r="R2727" t="s">
        <v>8348</v>
      </c>
      <c r="S2727">
        <v>1488390735</v>
      </c>
      <c r="T2727">
        <v>1484070735</v>
      </c>
      <c r="U2727" s="11">
        <f t="shared" si="211"/>
        <v>42795.744618055556</v>
      </c>
      <c r="V2727" s="11">
        <f t="shared" si="212"/>
        <v>42745.744618055556</v>
      </c>
      <c r="W2727">
        <f t="shared" si="214"/>
        <v>2017</v>
      </c>
    </row>
    <row r="2728" spans="1:23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13"/>
        <v>1.05745</v>
      </c>
      <c r="P2728" s="6">
        <f t="shared" si="215"/>
        <v>261.74504950495049</v>
      </c>
      <c r="Q2728" t="s">
        <v>8319</v>
      </c>
      <c r="R2728" t="s">
        <v>8348</v>
      </c>
      <c r="S2728">
        <v>1461333311</v>
      </c>
      <c r="T2728">
        <v>1458741311</v>
      </c>
      <c r="U2728" s="11">
        <f t="shared" si="211"/>
        <v>42482.579988425925</v>
      </c>
      <c r="V2728" s="11">
        <f t="shared" si="212"/>
        <v>42452.579988425925</v>
      </c>
      <c r="W2728">
        <f t="shared" si="214"/>
        <v>2016</v>
      </c>
    </row>
    <row r="2729" spans="1:23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13"/>
        <v>4.9321000000000002</v>
      </c>
      <c r="P2729" s="6">
        <f t="shared" si="215"/>
        <v>69.760961810466767</v>
      </c>
      <c r="Q2729" t="s">
        <v>8319</v>
      </c>
      <c r="R2729" t="s">
        <v>8348</v>
      </c>
      <c r="S2729">
        <v>1438964063</v>
      </c>
      <c r="T2729">
        <v>1436804063</v>
      </c>
      <c r="U2729" s="11">
        <f t="shared" si="211"/>
        <v>42223.676655092597</v>
      </c>
      <c r="V2729" s="11">
        <f t="shared" si="212"/>
        <v>42198.676655092597</v>
      </c>
      <c r="W2729">
        <f t="shared" si="214"/>
        <v>2015</v>
      </c>
    </row>
    <row r="2730" spans="1:23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13"/>
        <v>2.0182666666666669</v>
      </c>
      <c r="P2730" s="6">
        <f t="shared" si="215"/>
        <v>77.229591836734699</v>
      </c>
      <c r="Q2730" t="s">
        <v>8319</v>
      </c>
      <c r="R2730" t="s">
        <v>8348</v>
      </c>
      <c r="S2730">
        <v>1451485434</v>
      </c>
      <c r="T2730">
        <v>1448461434</v>
      </c>
      <c r="U2730" s="11">
        <f t="shared" si="211"/>
        <v>42368.59993055556</v>
      </c>
      <c r="V2730" s="11">
        <f t="shared" si="212"/>
        <v>42333.59993055556</v>
      </c>
      <c r="W2730">
        <f t="shared" si="214"/>
        <v>2015</v>
      </c>
    </row>
    <row r="2731" spans="1:23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13"/>
        <v>1.0444</v>
      </c>
      <c r="P2731" s="6">
        <f t="shared" si="215"/>
        <v>340.56521739130437</v>
      </c>
      <c r="Q2731" t="s">
        <v>8319</v>
      </c>
      <c r="R2731" t="s">
        <v>8348</v>
      </c>
      <c r="S2731">
        <v>1430459197</v>
      </c>
      <c r="T2731">
        <v>1427867197</v>
      </c>
      <c r="U2731" s="11">
        <f t="shared" si="211"/>
        <v>42125.240706018521</v>
      </c>
      <c r="V2731" s="11">
        <f t="shared" si="212"/>
        <v>42095.240706018521</v>
      </c>
      <c r="W2731">
        <f t="shared" si="214"/>
        <v>2015</v>
      </c>
    </row>
    <row r="2732" spans="1:23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13"/>
        <v>1.7029262962962963</v>
      </c>
      <c r="P2732" s="6">
        <f t="shared" si="215"/>
        <v>67.417903225806455</v>
      </c>
      <c r="Q2732" t="s">
        <v>8319</v>
      </c>
      <c r="R2732" t="s">
        <v>8348</v>
      </c>
      <c r="S2732">
        <v>1366635575</v>
      </c>
      <c r="T2732">
        <v>1363611575</v>
      </c>
      <c r="U2732" s="11">
        <f t="shared" si="211"/>
        <v>41386.541377314818</v>
      </c>
      <c r="V2732" s="11">
        <f t="shared" si="212"/>
        <v>41351.541377314818</v>
      </c>
      <c r="W2732">
        <f t="shared" si="214"/>
        <v>2013</v>
      </c>
    </row>
    <row r="2733" spans="1:23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13"/>
        <v>1.0430333333333333</v>
      </c>
      <c r="P2733" s="6">
        <f t="shared" si="215"/>
        <v>845.70270270270271</v>
      </c>
      <c r="Q2733" t="s">
        <v>8319</v>
      </c>
      <c r="R2733" t="s">
        <v>8348</v>
      </c>
      <c r="S2733">
        <v>1413604800</v>
      </c>
      <c r="T2733">
        <v>1408624622</v>
      </c>
      <c r="U2733" s="11">
        <f t="shared" si="211"/>
        <v>41930.166666666664</v>
      </c>
      <c r="V2733" s="11">
        <f t="shared" si="212"/>
        <v>41872.525717592594</v>
      </c>
      <c r="W2733">
        <f t="shared" si="214"/>
        <v>2014</v>
      </c>
    </row>
    <row r="2734" spans="1:23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13"/>
        <v>1.1825000000000001</v>
      </c>
      <c r="P2734" s="6">
        <f t="shared" si="215"/>
        <v>97.191780821917803</v>
      </c>
      <c r="Q2734" t="s">
        <v>8319</v>
      </c>
      <c r="R2734" t="s">
        <v>8348</v>
      </c>
      <c r="S2734">
        <v>1369699200</v>
      </c>
      <c r="T2734">
        <v>1366917828</v>
      </c>
      <c r="U2734" s="11">
        <f t="shared" si="211"/>
        <v>41422</v>
      </c>
      <c r="V2734" s="11">
        <f t="shared" si="212"/>
        <v>41389.808194444442</v>
      </c>
      <c r="W2734">
        <f t="shared" si="214"/>
        <v>2013</v>
      </c>
    </row>
    <row r="2735" spans="1:23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13"/>
        <v>1.07538</v>
      </c>
      <c r="P2735" s="6">
        <f t="shared" si="215"/>
        <v>451.84033613445376</v>
      </c>
      <c r="Q2735" t="s">
        <v>8319</v>
      </c>
      <c r="R2735" t="s">
        <v>8348</v>
      </c>
      <c r="S2735">
        <v>1428643974</v>
      </c>
      <c r="T2735">
        <v>1423463574</v>
      </c>
      <c r="U2735" s="11">
        <f t="shared" si="211"/>
        <v>42104.231180555551</v>
      </c>
      <c r="V2735" s="11">
        <f t="shared" si="212"/>
        <v>42044.272847222222</v>
      </c>
      <c r="W2735">
        <f t="shared" si="214"/>
        <v>2015</v>
      </c>
    </row>
    <row r="2736" spans="1:23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13"/>
        <v>22603</v>
      </c>
      <c r="P2736" s="6">
        <f t="shared" si="215"/>
        <v>138.66871165644173</v>
      </c>
      <c r="Q2736" t="s">
        <v>8319</v>
      </c>
      <c r="R2736" t="s">
        <v>8348</v>
      </c>
      <c r="S2736">
        <v>1476395940</v>
      </c>
      <c r="T2736">
        <v>1473782592</v>
      </c>
      <c r="U2736" s="11">
        <f t="shared" si="211"/>
        <v>42656.915972222225</v>
      </c>
      <c r="V2736" s="11">
        <f t="shared" si="212"/>
        <v>42626.668888888889</v>
      </c>
      <c r="W2736">
        <f t="shared" si="214"/>
        <v>2016</v>
      </c>
    </row>
    <row r="2737" spans="1:23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13"/>
        <v>9.7813466666666677</v>
      </c>
      <c r="P2737" s="6">
        <f t="shared" si="215"/>
        <v>21.640147492625371</v>
      </c>
      <c r="Q2737" t="s">
        <v>8319</v>
      </c>
      <c r="R2737" t="s">
        <v>8348</v>
      </c>
      <c r="S2737">
        <v>1363204800</v>
      </c>
      <c r="T2737">
        <v>1360551250</v>
      </c>
      <c r="U2737" s="11">
        <f t="shared" si="211"/>
        <v>41346.833333333336</v>
      </c>
      <c r="V2737" s="11">
        <f t="shared" si="212"/>
        <v>41316.120949074073</v>
      </c>
      <c r="W2737">
        <f t="shared" si="214"/>
        <v>2013</v>
      </c>
    </row>
    <row r="2738" spans="1:23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13"/>
        <v>1.2290000000000001</v>
      </c>
      <c r="P2738" s="6">
        <f t="shared" si="215"/>
        <v>169.51724137931035</v>
      </c>
      <c r="Q2738" t="s">
        <v>8319</v>
      </c>
      <c r="R2738" t="s">
        <v>8348</v>
      </c>
      <c r="S2738">
        <v>1398268773</v>
      </c>
      <c r="T2738">
        <v>1395676773</v>
      </c>
      <c r="U2738" s="11">
        <f t="shared" si="211"/>
        <v>41752.666354166664</v>
      </c>
      <c r="V2738" s="11">
        <f t="shared" si="212"/>
        <v>41722.666354166664</v>
      </c>
      <c r="W2738">
        <f t="shared" si="214"/>
        <v>2014</v>
      </c>
    </row>
    <row r="2739" spans="1:23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13"/>
        <v>2.4606080000000001</v>
      </c>
      <c r="P2739" s="6">
        <f t="shared" si="215"/>
        <v>161.88210526315791</v>
      </c>
      <c r="Q2739" t="s">
        <v>8319</v>
      </c>
      <c r="R2739" t="s">
        <v>8348</v>
      </c>
      <c r="S2739">
        <v>1389812400</v>
      </c>
      <c r="T2739">
        <v>1386108087</v>
      </c>
      <c r="U2739" s="11">
        <f t="shared" si="211"/>
        <v>41654.791666666664</v>
      </c>
      <c r="V2739" s="11">
        <f t="shared" si="212"/>
        <v>41611.917673611111</v>
      </c>
      <c r="W2739">
        <f t="shared" si="214"/>
        <v>2013</v>
      </c>
    </row>
    <row r="2740" spans="1:23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13"/>
        <v>1.4794</v>
      </c>
      <c r="P2740" s="6">
        <f t="shared" si="215"/>
        <v>493.13333333333333</v>
      </c>
      <c r="Q2740" t="s">
        <v>8319</v>
      </c>
      <c r="R2740" t="s">
        <v>8348</v>
      </c>
      <c r="S2740">
        <v>1478402804</v>
      </c>
      <c r="T2740">
        <v>1473218804</v>
      </c>
      <c r="U2740" s="11">
        <f t="shared" si="211"/>
        <v>42680.143564814818</v>
      </c>
      <c r="V2740" s="11">
        <f t="shared" si="212"/>
        <v>42620.143564814818</v>
      </c>
      <c r="W2740">
        <f t="shared" si="214"/>
        <v>2016</v>
      </c>
    </row>
    <row r="2741" spans="1:23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13"/>
        <v>3.8409090909090908</v>
      </c>
      <c r="P2741" s="6">
        <f t="shared" si="215"/>
        <v>22.120418848167539</v>
      </c>
      <c r="Q2741" t="s">
        <v>8319</v>
      </c>
      <c r="R2741" t="s">
        <v>8348</v>
      </c>
      <c r="S2741">
        <v>1399324717</v>
      </c>
      <c r="T2741">
        <v>1395436717</v>
      </c>
      <c r="U2741" s="11">
        <f t="shared" si="211"/>
        <v>41764.887928240743</v>
      </c>
      <c r="V2741" s="11">
        <f t="shared" si="212"/>
        <v>41719.887928240743</v>
      </c>
      <c r="W2741">
        <f t="shared" si="214"/>
        <v>2014</v>
      </c>
    </row>
    <row r="2742" spans="1:23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13"/>
        <v>1.0333333333333334</v>
      </c>
      <c r="P2742" s="6">
        <f t="shared" si="215"/>
        <v>18.235294117647058</v>
      </c>
      <c r="Q2742" t="s">
        <v>8319</v>
      </c>
      <c r="R2742" t="s">
        <v>8348</v>
      </c>
      <c r="S2742">
        <v>1426117552</v>
      </c>
      <c r="T2742">
        <v>1423529152</v>
      </c>
      <c r="U2742" s="11">
        <f t="shared" si="211"/>
        <v>42074.99018518519</v>
      </c>
      <c r="V2742" s="11">
        <f t="shared" si="212"/>
        <v>42045.031851851847</v>
      </c>
      <c r="W2742">
        <f t="shared" si="214"/>
        <v>2015</v>
      </c>
    </row>
    <row r="2743" spans="1:23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13"/>
        <v>4.3750000000000004E-3</v>
      </c>
      <c r="P2743" s="6">
        <f t="shared" si="215"/>
        <v>8.75</v>
      </c>
      <c r="Q2743" t="s">
        <v>8322</v>
      </c>
      <c r="R2743" t="s">
        <v>8357</v>
      </c>
      <c r="S2743">
        <v>1413770820</v>
      </c>
      <c r="T2743">
        <v>1412005602</v>
      </c>
      <c r="U2743" s="11">
        <f t="shared" si="211"/>
        <v>41932.088194444441</v>
      </c>
      <c r="V2743" s="11">
        <f t="shared" si="212"/>
        <v>41911.657430555555</v>
      </c>
      <c r="W2743">
        <f t="shared" si="214"/>
        <v>2014</v>
      </c>
    </row>
    <row r="2744" spans="1:23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13"/>
        <v>0.29239999999999999</v>
      </c>
      <c r="P2744" s="6">
        <f t="shared" si="215"/>
        <v>40.611111111111114</v>
      </c>
      <c r="Q2744" t="s">
        <v>8322</v>
      </c>
      <c r="R2744" t="s">
        <v>8357</v>
      </c>
      <c r="S2744">
        <v>1337102187</v>
      </c>
      <c r="T2744">
        <v>1335892587</v>
      </c>
      <c r="U2744" s="11">
        <f t="shared" si="211"/>
        <v>41044.719756944447</v>
      </c>
      <c r="V2744" s="11">
        <f t="shared" si="212"/>
        <v>41030.719756944447</v>
      </c>
      <c r="W2744">
        <f t="shared" si="214"/>
        <v>2012</v>
      </c>
    </row>
    <row r="2745" spans="1:23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13"/>
        <v>0</v>
      </c>
      <c r="P2745" s="6">
        <f t="shared" si="215"/>
        <v>0</v>
      </c>
      <c r="Q2745" t="s">
        <v>8322</v>
      </c>
      <c r="R2745" t="s">
        <v>8357</v>
      </c>
      <c r="S2745">
        <v>1476863607</v>
      </c>
      <c r="T2745">
        <v>1474271607</v>
      </c>
      <c r="U2745" s="11">
        <f t="shared" si="211"/>
        <v>42662.328784722224</v>
      </c>
      <c r="V2745" s="11">
        <f t="shared" si="212"/>
        <v>42632.328784722224</v>
      </c>
      <c r="W2745">
        <f t="shared" si="214"/>
        <v>2016</v>
      </c>
    </row>
    <row r="2746" spans="1:23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13"/>
        <v>5.2187499999999998E-2</v>
      </c>
      <c r="P2746" s="6">
        <f t="shared" si="215"/>
        <v>37.954545454545453</v>
      </c>
      <c r="Q2746" t="s">
        <v>8322</v>
      </c>
      <c r="R2746" t="s">
        <v>8357</v>
      </c>
      <c r="S2746">
        <v>1330478998</v>
      </c>
      <c r="T2746">
        <v>1327886998</v>
      </c>
      <c r="U2746" s="11">
        <f t="shared" si="211"/>
        <v>40968.062476851854</v>
      </c>
      <c r="V2746" s="11">
        <f t="shared" si="212"/>
        <v>40938.062476851854</v>
      </c>
      <c r="W2746">
        <f t="shared" si="214"/>
        <v>2012</v>
      </c>
    </row>
    <row r="2747" spans="1:23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13"/>
        <v>0.21887499999999999</v>
      </c>
      <c r="P2747" s="6">
        <f t="shared" si="215"/>
        <v>35.734693877551024</v>
      </c>
      <c r="Q2747" t="s">
        <v>8322</v>
      </c>
      <c r="R2747" t="s">
        <v>8357</v>
      </c>
      <c r="S2747">
        <v>1342309368</v>
      </c>
      <c r="T2747">
        <v>1337125368</v>
      </c>
      <c r="U2747" s="11">
        <f t="shared" si="211"/>
        <v>41104.988055555557</v>
      </c>
      <c r="V2747" s="11">
        <f t="shared" si="212"/>
        <v>41044.988055555557</v>
      </c>
      <c r="W2747">
        <f t="shared" si="214"/>
        <v>2012</v>
      </c>
    </row>
    <row r="2748" spans="1:23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13"/>
        <v>0.26700000000000002</v>
      </c>
      <c r="P2748" s="6">
        <f t="shared" si="215"/>
        <v>42.157894736842103</v>
      </c>
      <c r="Q2748" t="s">
        <v>8322</v>
      </c>
      <c r="R2748" t="s">
        <v>8357</v>
      </c>
      <c r="S2748">
        <v>1409337911</v>
      </c>
      <c r="T2748">
        <v>1406745911</v>
      </c>
      <c r="U2748" s="11">
        <f t="shared" si="211"/>
        <v>41880.781377314815</v>
      </c>
      <c r="V2748" s="11">
        <f t="shared" si="212"/>
        <v>41850.781377314815</v>
      </c>
      <c r="W2748">
        <f t="shared" si="214"/>
        <v>2014</v>
      </c>
    </row>
    <row r="2749" spans="1:23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13"/>
        <v>0.28000000000000003</v>
      </c>
      <c r="P2749" s="6">
        <f t="shared" si="215"/>
        <v>35</v>
      </c>
      <c r="Q2749" t="s">
        <v>8322</v>
      </c>
      <c r="R2749" t="s">
        <v>8357</v>
      </c>
      <c r="S2749">
        <v>1339816200</v>
      </c>
      <c r="T2749">
        <v>1337095997</v>
      </c>
      <c r="U2749" s="11">
        <f t="shared" si="211"/>
        <v>41076.131944444445</v>
      </c>
      <c r="V2749" s="11">
        <f t="shared" si="212"/>
        <v>41044.64811342593</v>
      </c>
      <c r="W2749">
        <f t="shared" si="214"/>
        <v>2012</v>
      </c>
    </row>
    <row r="2750" spans="1:23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13"/>
        <v>1.06E-2</v>
      </c>
      <c r="P2750" s="6">
        <f t="shared" si="215"/>
        <v>13.25</v>
      </c>
      <c r="Q2750" t="s">
        <v>8322</v>
      </c>
      <c r="R2750" t="s">
        <v>8357</v>
      </c>
      <c r="S2750">
        <v>1472835802</v>
      </c>
      <c r="T2750">
        <v>1470243802</v>
      </c>
      <c r="U2750" s="11">
        <f t="shared" si="211"/>
        <v>42615.7106712963</v>
      </c>
      <c r="V2750" s="11">
        <f t="shared" si="212"/>
        <v>42585.7106712963</v>
      </c>
      <c r="W2750">
        <f t="shared" si="214"/>
        <v>2016</v>
      </c>
    </row>
    <row r="2751" spans="1:23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13"/>
        <v>1.0999999999999999E-2</v>
      </c>
      <c r="P2751" s="6">
        <f t="shared" si="215"/>
        <v>55</v>
      </c>
      <c r="Q2751" t="s">
        <v>8322</v>
      </c>
      <c r="R2751" t="s">
        <v>8357</v>
      </c>
      <c r="S2751">
        <v>1428171037</v>
      </c>
      <c r="T2751">
        <v>1425582637</v>
      </c>
      <c r="U2751" s="11">
        <f t="shared" si="211"/>
        <v>42098.757372685184</v>
      </c>
      <c r="V2751" s="11">
        <f t="shared" si="212"/>
        <v>42068.799039351856</v>
      </c>
      <c r="W2751">
        <f t="shared" si="214"/>
        <v>2015</v>
      </c>
    </row>
    <row r="2752" spans="1:23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13"/>
        <v>0</v>
      </c>
      <c r="P2752" s="6">
        <f t="shared" si="215"/>
        <v>0</v>
      </c>
      <c r="Q2752" t="s">
        <v>8322</v>
      </c>
      <c r="R2752" t="s">
        <v>8357</v>
      </c>
      <c r="S2752">
        <v>1341086400</v>
      </c>
      <c r="T2752">
        <v>1340055345</v>
      </c>
      <c r="U2752" s="11">
        <f t="shared" si="211"/>
        <v>41090.833333333336</v>
      </c>
      <c r="V2752" s="11">
        <f t="shared" si="212"/>
        <v>41078.899826388886</v>
      </c>
      <c r="W2752">
        <f t="shared" si="214"/>
        <v>2012</v>
      </c>
    </row>
    <row r="2753" spans="1:23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13"/>
        <v>0</v>
      </c>
      <c r="P2753" s="6">
        <f t="shared" si="215"/>
        <v>0</v>
      </c>
      <c r="Q2753" t="s">
        <v>8322</v>
      </c>
      <c r="R2753" t="s">
        <v>8357</v>
      </c>
      <c r="S2753">
        <v>1403039842</v>
      </c>
      <c r="T2753">
        <v>1397855842</v>
      </c>
      <c r="U2753" s="11">
        <f t="shared" si="211"/>
        <v>41807.887060185189</v>
      </c>
      <c r="V2753" s="11">
        <f t="shared" si="212"/>
        <v>41747.887060185189</v>
      </c>
      <c r="W2753">
        <f t="shared" si="214"/>
        <v>2014</v>
      </c>
    </row>
    <row r="2754" spans="1:23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13"/>
        <v>0.11458333333333333</v>
      </c>
      <c r="P2754" s="6">
        <f t="shared" si="215"/>
        <v>39.285714285714285</v>
      </c>
      <c r="Q2754" t="s">
        <v>8322</v>
      </c>
      <c r="R2754" t="s">
        <v>8357</v>
      </c>
      <c r="S2754">
        <v>1324232504</v>
      </c>
      <c r="T2754">
        <v>1320776504</v>
      </c>
      <c r="U2754" s="11">
        <f t="shared" ref="U2754:U2817" si="216">(((S2754/60)/60)/24)+DATE(1970,1,1)</f>
        <v>40895.765092592592</v>
      </c>
      <c r="V2754" s="11">
        <f t="shared" ref="V2754:V2817" si="217">(((T2754/60)/60)/24)+DATE(1970,1,1)</f>
        <v>40855.765092592592</v>
      </c>
      <c r="W2754">
        <f t="shared" si="214"/>
        <v>2011</v>
      </c>
    </row>
    <row r="2755" spans="1:23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18">E2755/D2755</f>
        <v>0.19</v>
      </c>
      <c r="P2755" s="6">
        <f t="shared" si="215"/>
        <v>47.5</v>
      </c>
      <c r="Q2755" t="s">
        <v>8322</v>
      </c>
      <c r="R2755" t="s">
        <v>8357</v>
      </c>
      <c r="S2755">
        <v>1346017023</v>
      </c>
      <c r="T2755">
        <v>1343425023</v>
      </c>
      <c r="U2755" s="11">
        <f t="shared" si="216"/>
        <v>41147.900729166664</v>
      </c>
      <c r="V2755" s="11">
        <f t="shared" si="217"/>
        <v>41117.900729166664</v>
      </c>
      <c r="W2755">
        <f t="shared" ref="W2755:W2818" si="219">YEAR(V2755)</f>
        <v>2012</v>
      </c>
    </row>
    <row r="2756" spans="1:23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18"/>
        <v>0</v>
      </c>
      <c r="P2756" s="6">
        <f t="shared" si="215"/>
        <v>0</v>
      </c>
      <c r="Q2756" t="s">
        <v>8322</v>
      </c>
      <c r="R2756" t="s">
        <v>8357</v>
      </c>
      <c r="S2756">
        <v>1410448551</v>
      </c>
      <c r="T2756">
        <v>1407856551</v>
      </c>
      <c r="U2756" s="11">
        <f t="shared" si="216"/>
        <v>41893.636006944449</v>
      </c>
      <c r="V2756" s="11">
        <f t="shared" si="217"/>
        <v>41863.636006944449</v>
      </c>
      <c r="W2756">
        <f t="shared" si="219"/>
        <v>2014</v>
      </c>
    </row>
    <row r="2757" spans="1:23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18"/>
        <v>0.52</v>
      </c>
      <c r="P2757" s="6">
        <f t="shared" si="215"/>
        <v>17.333333333333332</v>
      </c>
      <c r="Q2757" t="s">
        <v>8322</v>
      </c>
      <c r="R2757" t="s">
        <v>8357</v>
      </c>
      <c r="S2757">
        <v>1428519527</v>
      </c>
      <c r="T2757">
        <v>1425927527</v>
      </c>
      <c r="U2757" s="11">
        <f t="shared" si="216"/>
        <v>42102.790821759263</v>
      </c>
      <c r="V2757" s="11">
        <f t="shared" si="217"/>
        <v>42072.790821759263</v>
      </c>
      <c r="W2757">
        <f t="shared" si="219"/>
        <v>2015</v>
      </c>
    </row>
    <row r="2758" spans="1:23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18"/>
        <v>0.1048</v>
      </c>
      <c r="P2758" s="6">
        <f t="shared" si="215"/>
        <v>31.757575757575758</v>
      </c>
      <c r="Q2758" t="s">
        <v>8322</v>
      </c>
      <c r="R2758" t="s">
        <v>8357</v>
      </c>
      <c r="S2758">
        <v>1389476201</v>
      </c>
      <c r="T2758">
        <v>1386884201</v>
      </c>
      <c r="U2758" s="11">
        <f t="shared" si="216"/>
        <v>41650.90047453704</v>
      </c>
      <c r="V2758" s="11">
        <f t="shared" si="217"/>
        <v>41620.90047453704</v>
      </c>
      <c r="W2758">
        <f t="shared" si="219"/>
        <v>2013</v>
      </c>
    </row>
    <row r="2759" spans="1:23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18"/>
        <v>6.6666666666666671E-3</v>
      </c>
      <c r="P2759" s="6">
        <f t="shared" si="215"/>
        <v>5</v>
      </c>
      <c r="Q2759" t="s">
        <v>8322</v>
      </c>
      <c r="R2759" t="s">
        <v>8357</v>
      </c>
      <c r="S2759">
        <v>1470498332</v>
      </c>
      <c r="T2759">
        <v>1469202332</v>
      </c>
      <c r="U2759" s="11">
        <f t="shared" si="216"/>
        <v>42588.65662037037</v>
      </c>
      <c r="V2759" s="11">
        <f t="shared" si="217"/>
        <v>42573.65662037037</v>
      </c>
      <c r="W2759">
        <f t="shared" si="219"/>
        <v>2016</v>
      </c>
    </row>
    <row r="2760" spans="1:23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18"/>
        <v>0.11700000000000001</v>
      </c>
      <c r="P2760" s="6">
        <f t="shared" si="215"/>
        <v>39</v>
      </c>
      <c r="Q2760" t="s">
        <v>8322</v>
      </c>
      <c r="R2760" t="s">
        <v>8357</v>
      </c>
      <c r="S2760">
        <v>1476095783</v>
      </c>
      <c r="T2760">
        <v>1474886183</v>
      </c>
      <c r="U2760" s="11">
        <f t="shared" si="216"/>
        <v>42653.441932870366</v>
      </c>
      <c r="V2760" s="11">
        <f t="shared" si="217"/>
        <v>42639.441932870366</v>
      </c>
      <c r="W2760">
        <f t="shared" si="219"/>
        <v>2016</v>
      </c>
    </row>
    <row r="2761" spans="1:23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18"/>
        <v>0.105</v>
      </c>
      <c r="P2761" s="6">
        <f t="shared" si="215"/>
        <v>52.5</v>
      </c>
      <c r="Q2761" t="s">
        <v>8322</v>
      </c>
      <c r="R2761" t="s">
        <v>8357</v>
      </c>
      <c r="S2761">
        <v>1468658866</v>
      </c>
      <c r="T2761">
        <v>1464943666</v>
      </c>
      <c r="U2761" s="11">
        <f t="shared" si="216"/>
        <v>42567.36650462963</v>
      </c>
      <c r="V2761" s="11">
        <f t="shared" si="217"/>
        <v>42524.36650462963</v>
      </c>
      <c r="W2761">
        <f t="shared" si="219"/>
        <v>2016</v>
      </c>
    </row>
    <row r="2762" spans="1:23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18"/>
        <v>0</v>
      </c>
      <c r="P2762" s="6">
        <f t="shared" si="215"/>
        <v>0</v>
      </c>
      <c r="Q2762" t="s">
        <v>8322</v>
      </c>
      <c r="R2762" t="s">
        <v>8357</v>
      </c>
      <c r="S2762">
        <v>1371726258</v>
      </c>
      <c r="T2762">
        <v>1369134258</v>
      </c>
      <c r="U2762" s="11">
        <f t="shared" si="216"/>
        <v>41445.461319444446</v>
      </c>
      <c r="V2762" s="11">
        <f t="shared" si="217"/>
        <v>41415.461319444446</v>
      </c>
      <c r="W2762">
        <f t="shared" si="219"/>
        <v>2013</v>
      </c>
    </row>
    <row r="2763" spans="1:23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18"/>
        <v>7.1999999999999998E-3</v>
      </c>
      <c r="P2763" s="6">
        <f t="shared" si="215"/>
        <v>9</v>
      </c>
      <c r="Q2763" t="s">
        <v>8322</v>
      </c>
      <c r="R2763" t="s">
        <v>8357</v>
      </c>
      <c r="S2763">
        <v>1357176693</v>
      </c>
      <c r="T2763">
        <v>1354584693</v>
      </c>
      <c r="U2763" s="11">
        <f t="shared" si="216"/>
        <v>41277.063576388886</v>
      </c>
      <c r="V2763" s="11">
        <f t="shared" si="217"/>
        <v>41247.063576388886</v>
      </c>
      <c r="W2763">
        <f t="shared" si="219"/>
        <v>2012</v>
      </c>
    </row>
    <row r="2764" spans="1:23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18"/>
        <v>7.6923076923076927E-3</v>
      </c>
      <c r="P2764" s="6">
        <f t="shared" si="215"/>
        <v>25</v>
      </c>
      <c r="Q2764" t="s">
        <v>8322</v>
      </c>
      <c r="R2764" t="s">
        <v>8357</v>
      </c>
      <c r="S2764">
        <v>1332114795</v>
      </c>
      <c r="T2764">
        <v>1326934395</v>
      </c>
      <c r="U2764" s="11">
        <f t="shared" si="216"/>
        <v>40986.995312500003</v>
      </c>
      <c r="V2764" s="11">
        <f t="shared" si="217"/>
        <v>40927.036979166667</v>
      </c>
      <c r="W2764">
        <f t="shared" si="219"/>
        <v>2012</v>
      </c>
    </row>
    <row r="2765" spans="1:23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18"/>
        <v>2.2842639593908631E-3</v>
      </c>
      <c r="P2765" s="6">
        <f t="shared" si="215"/>
        <v>30</v>
      </c>
      <c r="Q2765" t="s">
        <v>8322</v>
      </c>
      <c r="R2765" t="s">
        <v>8357</v>
      </c>
      <c r="S2765">
        <v>1369403684</v>
      </c>
      <c r="T2765">
        <v>1365515684</v>
      </c>
      <c r="U2765" s="11">
        <f t="shared" si="216"/>
        <v>41418.579675925925</v>
      </c>
      <c r="V2765" s="11">
        <f t="shared" si="217"/>
        <v>41373.579675925925</v>
      </c>
      <c r="W2765">
        <f t="shared" si="219"/>
        <v>2013</v>
      </c>
    </row>
    <row r="2766" spans="1:23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18"/>
        <v>1.125E-2</v>
      </c>
      <c r="P2766" s="6">
        <f t="shared" si="215"/>
        <v>11.25</v>
      </c>
      <c r="Q2766" t="s">
        <v>8322</v>
      </c>
      <c r="R2766" t="s">
        <v>8357</v>
      </c>
      <c r="S2766">
        <v>1338404400</v>
      </c>
      <c r="T2766">
        <v>1335855631</v>
      </c>
      <c r="U2766" s="11">
        <f t="shared" si="216"/>
        <v>41059.791666666664</v>
      </c>
      <c r="V2766" s="11">
        <f t="shared" si="217"/>
        <v>41030.292025462964</v>
      </c>
      <c r="W2766">
        <f t="shared" si="219"/>
        <v>2012</v>
      </c>
    </row>
    <row r="2767" spans="1:23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18"/>
        <v>0</v>
      </c>
      <c r="P2767" s="6">
        <f t="shared" si="215"/>
        <v>0</v>
      </c>
      <c r="Q2767" t="s">
        <v>8322</v>
      </c>
      <c r="R2767" t="s">
        <v>8357</v>
      </c>
      <c r="S2767">
        <v>1351432428</v>
      </c>
      <c r="T2767">
        <v>1350050028</v>
      </c>
      <c r="U2767" s="11">
        <f t="shared" si="216"/>
        <v>41210.579027777778</v>
      </c>
      <c r="V2767" s="11">
        <f t="shared" si="217"/>
        <v>41194.579027777778</v>
      </c>
      <c r="W2767">
        <f t="shared" si="219"/>
        <v>2012</v>
      </c>
    </row>
    <row r="2768" spans="1:23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18"/>
        <v>0.02</v>
      </c>
      <c r="P2768" s="6">
        <f t="shared" si="215"/>
        <v>25</v>
      </c>
      <c r="Q2768" t="s">
        <v>8322</v>
      </c>
      <c r="R2768" t="s">
        <v>8357</v>
      </c>
      <c r="S2768">
        <v>1313078518</v>
      </c>
      <c r="T2768">
        <v>1310486518</v>
      </c>
      <c r="U2768" s="11">
        <f t="shared" si="216"/>
        <v>40766.668032407404</v>
      </c>
      <c r="V2768" s="11">
        <f t="shared" si="217"/>
        <v>40736.668032407404</v>
      </c>
      <c r="W2768">
        <f t="shared" si="219"/>
        <v>2011</v>
      </c>
    </row>
    <row r="2769" spans="1:23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18"/>
        <v>8.5000000000000006E-3</v>
      </c>
      <c r="P2769" s="6">
        <f t="shared" si="215"/>
        <v>11.333333333333334</v>
      </c>
      <c r="Q2769" t="s">
        <v>8322</v>
      </c>
      <c r="R2769" t="s">
        <v>8357</v>
      </c>
      <c r="S2769">
        <v>1439766050</v>
      </c>
      <c r="T2769">
        <v>1434582050</v>
      </c>
      <c r="U2769" s="11">
        <f t="shared" si="216"/>
        <v>42232.958912037036</v>
      </c>
      <c r="V2769" s="11">
        <f t="shared" si="217"/>
        <v>42172.958912037036</v>
      </c>
      <c r="W2769">
        <f t="shared" si="219"/>
        <v>2015</v>
      </c>
    </row>
    <row r="2770" spans="1:23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18"/>
        <v>0.14314285714285716</v>
      </c>
      <c r="P2770" s="6">
        <f t="shared" si="215"/>
        <v>29.470588235294116</v>
      </c>
      <c r="Q2770" t="s">
        <v>8322</v>
      </c>
      <c r="R2770" t="s">
        <v>8357</v>
      </c>
      <c r="S2770">
        <v>1333028723</v>
      </c>
      <c r="T2770">
        <v>1330440323</v>
      </c>
      <c r="U2770" s="11">
        <f t="shared" si="216"/>
        <v>40997.573182870372</v>
      </c>
      <c r="V2770" s="11">
        <f t="shared" si="217"/>
        <v>40967.614849537036</v>
      </c>
      <c r="W2770">
        <f t="shared" si="219"/>
        <v>2012</v>
      </c>
    </row>
    <row r="2771" spans="1:23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18"/>
        <v>2.5000000000000001E-3</v>
      </c>
      <c r="P2771" s="6">
        <f t="shared" ref="P2771:P2834" si="220">IFERROR(E2771/L2771,0)</f>
        <v>1</v>
      </c>
      <c r="Q2771" t="s">
        <v>8322</v>
      </c>
      <c r="R2771" t="s">
        <v>8357</v>
      </c>
      <c r="S2771">
        <v>1401997790</v>
      </c>
      <c r="T2771">
        <v>1397677790</v>
      </c>
      <c r="U2771" s="11">
        <f t="shared" si="216"/>
        <v>41795.826273148145</v>
      </c>
      <c r="V2771" s="11">
        <f t="shared" si="217"/>
        <v>41745.826273148145</v>
      </c>
      <c r="W2771">
        <f t="shared" si="219"/>
        <v>2014</v>
      </c>
    </row>
    <row r="2772" spans="1:23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18"/>
        <v>0.1041125</v>
      </c>
      <c r="P2772" s="6">
        <f t="shared" si="220"/>
        <v>63.098484848484851</v>
      </c>
      <c r="Q2772" t="s">
        <v>8322</v>
      </c>
      <c r="R2772" t="s">
        <v>8357</v>
      </c>
      <c r="S2772">
        <v>1395158130</v>
      </c>
      <c r="T2772">
        <v>1392569730</v>
      </c>
      <c r="U2772" s="11">
        <f t="shared" si="216"/>
        <v>41716.663541666669</v>
      </c>
      <c r="V2772" s="11">
        <f t="shared" si="217"/>
        <v>41686.705208333333</v>
      </c>
      <c r="W2772">
        <f t="shared" si="219"/>
        <v>2014</v>
      </c>
    </row>
    <row r="2773" spans="1:23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18"/>
        <v>0</v>
      </c>
      <c r="P2773" s="6">
        <f t="shared" si="220"/>
        <v>0</v>
      </c>
      <c r="Q2773" t="s">
        <v>8322</v>
      </c>
      <c r="R2773" t="s">
        <v>8357</v>
      </c>
      <c r="S2773">
        <v>1359738000</v>
      </c>
      <c r="T2773">
        <v>1355489140</v>
      </c>
      <c r="U2773" s="11">
        <f t="shared" si="216"/>
        <v>41306.708333333336</v>
      </c>
      <c r="V2773" s="11">
        <f t="shared" si="217"/>
        <v>41257.531712962962</v>
      </c>
      <c r="W2773">
        <f t="shared" si="219"/>
        <v>2012</v>
      </c>
    </row>
    <row r="2774" spans="1:23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18"/>
        <v>0</v>
      </c>
      <c r="P2774" s="6">
        <f t="shared" si="220"/>
        <v>0</v>
      </c>
      <c r="Q2774" t="s">
        <v>8322</v>
      </c>
      <c r="R2774" t="s">
        <v>8357</v>
      </c>
      <c r="S2774">
        <v>1381006294</v>
      </c>
      <c r="T2774">
        <v>1379710294</v>
      </c>
      <c r="U2774" s="11">
        <f t="shared" si="216"/>
        <v>41552.869143518517</v>
      </c>
      <c r="V2774" s="11">
        <f t="shared" si="217"/>
        <v>41537.869143518517</v>
      </c>
      <c r="W2774">
        <f t="shared" si="219"/>
        <v>2013</v>
      </c>
    </row>
    <row r="2775" spans="1:23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18"/>
        <v>1.8867924528301887E-3</v>
      </c>
      <c r="P2775" s="6">
        <f t="shared" si="220"/>
        <v>1</v>
      </c>
      <c r="Q2775" t="s">
        <v>8322</v>
      </c>
      <c r="R2775" t="s">
        <v>8357</v>
      </c>
      <c r="S2775">
        <v>1461530721</v>
      </c>
      <c r="T2775">
        <v>1460666721</v>
      </c>
      <c r="U2775" s="11">
        <f t="shared" si="216"/>
        <v>42484.86482638889</v>
      </c>
      <c r="V2775" s="11">
        <f t="shared" si="217"/>
        <v>42474.86482638889</v>
      </c>
      <c r="W2775">
        <f t="shared" si="219"/>
        <v>2016</v>
      </c>
    </row>
    <row r="2776" spans="1:23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18"/>
        <v>0.14249999999999999</v>
      </c>
      <c r="P2776" s="6">
        <f t="shared" si="220"/>
        <v>43.846153846153847</v>
      </c>
      <c r="Q2776" t="s">
        <v>8322</v>
      </c>
      <c r="R2776" t="s">
        <v>8357</v>
      </c>
      <c r="S2776">
        <v>1362711728</v>
      </c>
      <c r="T2776">
        <v>1360119728</v>
      </c>
      <c r="U2776" s="11">
        <f t="shared" si="216"/>
        <v>41341.126481481479</v>
      </c>
      <c r="V2776" s="11">
        <f t="shared" si="217"/>
        <v>41311.126481481479</v>
      </c>
      <c r="W2776">
        <f t="shared" si="219"/>
        <v>2013</v>
      </c>
    </row>
    <row r="2777" spans="1:23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18"/>
        <v>0.03</v>
      </c>
      <c r="P2777" s="6">
        <f t="shared" si="220"/>
        <v>75</v>
      </c>
      <c r="Q2777" t="s">
        <v>8322</v>
      </c>
      <c r="R2777" t="s">
        <v>8357</v>
      </c>
      <c r="S2777">
        <v>1323994754</v>
      </c>
      <c r="T2777">
        <v>1321402754</v>
      </c>
      <c r="U2777" s="11">
        <f t="shared" si="216"/>
        <v>40893.013356481482</v>
      </c>
      <c r="V2777" s="11">
        <f t="shared" si="217"/>
        <v>40863.013356481482</v>
      </c>
      <c r="W2777">
        <f t="shared" si="219"/>
        <v>2011</v>
      </c>
    </row>
    <row r="2778" spans="1:23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18"/>
        <v>7.8809523809523815E-2</v>
      </c>
      <c r="P2778" s="6">
        <f t="shared" si="220"/>
        <v>45.972222222222221</v>
      </c>
      <c r="Q2778" t="s">
        <v>8322</v>
      </c>
      <c r="R2778" t="s">
        <v>8357</v>
      </c>
      <c r="S2778">
        <v>1434092876</v>
      </c>
      <c r="T2778">
        <v>1431414476</v>
      </c>
      <c r="U2778" s="11">
        <f t="shared" si="216"/>
        <v>42167.297175925924</v>
      </c>
      <c r="V2778" s="11">
        <f t="shared" si="217"/>
        <v>42136.297175925924</v>
      </c>
      <c r="W2778">
        <f t="shared" si="219"/>
        <v>2015</v>
      </c>
    </row>
    <row r="2779" spans="1:23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18"/>
        <v>3.3333333333333335E-3</v>
      </c>
      <c r="P2779" s="6">
        <f t="shared" si="220"/>
        <v>10</v>
      </c>
      <c r="Q2779" t="s">
        <v>8322</v>
      </c>
      <c r="R2779" t="s">
        <v>8357</v>
      </c>
      <c r="S2779">
        <v>1437149004</v>
      </c>
      <c r="T2779">
        <v>1434557004</v>
      </c>
      <c r="U2779" s="11">
        <f t="shared" si="216"/>
        <v>42202.669027777782</v>
      </c>
      <c r="V2779" s="11">
        <f t="shared" si="217"/>
        <v>42172.669027777782</v>
      </c>
      <c r="W2779">
        <f t="shared" si="219"/>
        <v>2015</v>
      </c>
    </row>
    <row r="2780" spans="1:23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18"/>
        <v>0.25545454545454543</v>
      </c>
      <c r="P2780" s="6">
        <f t="shared" si="220"/>
        <v>93.666666666666671</v>
      </c>
      <c r="Q2780" t="s">
        <v>8322</v>
      </c>
      <c r="R2780" t="s">
        <v>8357</v>
      </c>
      <c r="S2780">
        <v>1409009306</v>
      </c>
      <c r="T2780">
        <v>1406417306</v>
      </c>
      <c r="U2780" s="11">
        <f t="shared" si="216"/>
        <v>41876.978078703702</v>
      </c>
      <c r="V2780" s="11">
        <f t="shared" si="217"/>
        <v>41846.978078703702</v>
      </c>
      <c r="W2780">
        <f t="shared" si="219"/>
        <v>2014</v>
      </c>
    </row>
    <row r="2781" spans="1:23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18"/>
        <v>2.12E-2</v>
      </c>
      <c r="P2781" s="6">
        <f t="shared" si="220"/>
        <v>53</v>
      </c>
      <c r="Q2781" t="s">
        <v>8322</v>
      </c>
      <c r="R2781" t="s">
        <v>8357</v>
      </c>
      <c r="S2781">
        <v>1448204621</v>
      </c>
      <c r="T2781">
        <v>1445609021</v>
      </c>
      <c r="U2781" s="11">
        <f t="shared" si="216"/>
        <v>42330.627557870372</v>
      </c>
      <c r="V2781" s="11">
        <f t="shared" si="217"/>
        <v>42300.585891203707</v>
      </c>
      <c r="W2781">
        <f t="shared" si="219"/>
        <v>2015</v>
      </c>
    </row>
    <row r="2782" spans="1:23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18"/>
        <v>0</v>
      </c>
      <c r="P2782" s="6">
        <f t="shared" si="220"/>
        <v>0</v>
      </c>
      <c r="Q2782" t="s">
        <v>8322</v>
      </c>
      <c r="R2782" t="s">
        <v>8357</v>
      </c>
      <c r="S2782">
        <v>1489142688</v>
      </c>
      <c r="T2782">
        <v>1486550688</v>
      </c>
      <c r="U2782" s="11">
        <f t="shared" si="216"/>
        <v>42804.447777777779</v>
      </c>
      <c r="V2782" s="11">
        <f t="shared" si="217"/>
        <v>42774.447777777779</v>
      </c>
      <c r="W2782">
        <f t="shared" si="219"/>
        <v>2017</v>
      </c>
    </row>
    <row r="2783" spans="1:23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18"/>
        <v>1.0528</v>
      </c>
      <c r="P2783" s="6">
        <f t="shared" si="220"/>
        <v>47</v>
      </c>
      <c r="Q2783" t="s">
        <v>8317</v>
      </c>
      <c r="R2783" t="s">
        <v>8318</v>
      </c>
      <c r="S2783">
        <v>1423724400</v>
      </c>
      <c r="T2783">
        <v>1421274954</v>
      </c>
      <c r="U2783" s="11">
        <f t="shared" si="216"/>
        <v>42047.291666666672</v>
      </c>
      <c r="V2783" s="11">
        <f t="shared" si="217"/>
        <v>42018.94159722222</v>
      </c>
      <c r="W2783">
        <f t="shared" si="219"/>
        <v>2015</v>
      </c>
    </row>
    <row r="2784" spans="1:23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18"/>
        <v>1.2</v>
      </c>
      <c r="P2784" s="6">
        <f t="shared" si="220"/>
        <v>66.666666666666671</v>
      </c>
      <c r="Q2784" t="s">
        <v>8317</v>
      </c>
      <c r="R2784" t="s">
        <v>8318</v>
      </c>
      <c r="S2784">
        <v>1424149140</v>
      </c>
      <c r="T2784">
        <v>1421964718</v>
      </c>
      <c r="U2784" s="11">
        <f t="shared" si="216"/>
        <v>42052.207638888889</v>
      </c>
      <c r="V2784" s="11">
        <f t="shared" si="217"/>
        <v>42026.924976851849</v>
      </c>
      <c r="W2784">
        <f t="shared" si="219"/>
        <v>2015</v>
      </c>
    </row>
    <row r="2785" spans="1:23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18"/>
        <v>1.145</v>
      </c>
      <c r="P2785" s="6">
        <f t="shared" si="220"/>
        <v>18.770491803278688</v>
      </c>
      <c r="Q2785" t="s">
        <v>8317</v>
      </c>
      <c r="R2785" t="s">
        <v>8318</v>
      </c>
      <c r="S2785">
        <v>1429793446</v>
      </c>
      <c r="T2785">
        <v>1428583846</v>
      </c>
      <c r="U2785" s="11">
        <f t="shared" si="216"/>
        <v>42117.535254629634</v>
      </c>
      <c r="V2785" s="11">
        <f t="shared" si="217"/>
        <v>42103.535254629634</v>
      </c>
      <c r="W2785">
        <f t="shared" si="219"/>
        <v>2015</v>
      </c>
    </row>
    <row r="2786" spans="1:23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18"/>
        <v>1.19</v>
      </c>
      <c r="P2786" s="6">
        <f t="shared" si="220"/>
        <v>66.111111111111114</v>
      </c>
      <c r="Q2786" t="s">
        <v>8317</v>
      </c>
      <c r="R2786" t="s">
        <v>8318</v>
      </c>
      <c r="S2786">
        <v>1414608843</v>
      </c>
      <c r="T2786">
        <v>1412794443</v>
      </c>
      <c r="U2786" s="11">
        <f t="shared" si="216"/>
        <v>41941.787534722222</v>
      </c>
      <c r="V2786" s="11">
        <f t="shared" si="217"/>
        <v>41920.787534722222</v>
      </c>
      <c r="W2786">
        <f t="shared" si="219"/>
        <v>2014</v>
      </c>
    </row>
    <row r="2787" spans="1:23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18"/>
        <v>1.0468</v>
      </c>
      <c r="P2787" s="6">
        <f t="shared" si="220"/>
        <v>36.859154929577464</v>
      </c>
      <c r="Q2787" t="s">
        <v>8317</v>
      </c>
      <c r="R2787" t="s">
        <v>8318</v>
      </c>
      <c r="S2787">
        <v>1470430800</v>
      </c>
      <c r="T2787">
        <v>1467865967</v>
      </c>
      <c r="U2787" s="11">
        <f t="shared" si="216"/>
        <v>42587.875</v>
      </c>
      <c r="V2787" s="11">
        <f t="shared" si="217"/>
        <v>42558.189432870371</v>
      </c>
      <c r="W2787">
        <f t="shared" si="219"/>
        <v>2016</v>
      </c>
    </row>
    <row r="2788" spans="1:23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18"/>
        <v>1.1783999999999999</v>
      </c>
      <c r="P2788" s="6">
        <f t="shared" si="220"/>
        <v>39.810810810810814</v>
      </c>
      <c r="Q2788" t="s">
        <v>8317</v>
      </c>
      <c r="R2788" t="s">
        <v>8318</v>
      </c>
      <c r="S2788">
        <v>1404913180</v>
      </c>
      <c r="T2788">
        <v>1403703580</v>
      </c>
      <c r="U2788" s="11">
        <f t="shared" si="216"/>
        <v>41829.569212962961</v>
      </c>
      <c r="V2788" s="11">
        <f t="shared" si="217"/>
        <v>41815.569212962961</v>
      </c>
      <c r="W2788">
        <f t="shared" si="219"/>
        <v>2014</v>
      </c>
    </row>
    <row r="2789" spans="1:23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18"/>
        <v>1.1970000000000001</v>
      </c>
      <c r="P2789" s="6">
        <f t="shared" si="220"/>
        <v>31.5</v>
      </c>
      <c r="Q2789" t="s">
        <v>8317</v>
      </c>
      <c r="R2789" t="s">
        <v>8318</v>
      </c>
      <c r="S2789">
        <v>1405658752</v>
      </c>
      <c r="T2789">
        <v>1403066752</v>
      </c>
      <c r="U2789" s="11">
        <f t="shared" si="216"/>
        <v>41838.198518518519</v>
      </c>
      <c r="V2789" s="11">
        <f t="shared" si="217"/>
        <v>41808.198518518519</v>
      </c>
      <c r="W2789">
        <f t="shared" si="219"/>
        <v>2014</v>
      </c>
    </row>
    <row r="2790" spans="1:23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18"/>
        <v>1.0249999999999999</v>
      </c>
      <c r="P2790" s="6">
        <f t="shared" si="220"/>
        <v>102.5</v>
      </c>
      <c r="Q2790" t="s">
        <v>8317</v>
      </c>
      <c r="R2790" t="s">
        <v>8318</v>
      </c>
      <c r="S2790">
        <v>1469811043</v>
      </c>
      <c r="T2790">
        <v>1467219043</v>
      </c>
      <c r="U2790" s="11">
        <f t="shared" si="216"/>
        <v>42580.701886574068</v>
      </c>
      <c r="V2790" s="11">
        <f t="shared" si="217"/>
        <v>42550.701886574068</v>
      </c>
      <c r="W2790">
        <f t="shared" si="219"/>
        <v>2016</v>
      </c>
    </row>
    <row r="2791" spans="1:23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18"/>
        <v>1.0116666666666667</v>
      </c>
      <c r="P2791" s="6">
        <f t="shared" si="220"/>
        <v>126.45833333333333</v>
      </c>
      <c r="Q2791" t="s">
        <v>8317</v>
      </c>
      <c r="R2791" t="s">
        <v>8318</v>
      </c>
      <c r="S2791">
        <v>1426132800</v>
      </c>
      <c r="T2791">
        <v>1424477934</v>
      </c>
      <c r="U2791" s="11">
        <f t="shared" si="216"/>
        <v>42075.166666666672</v>
      </c>
      <c r="V2791" s="11">
        <f t="shared" si="217"/>
        <v>42056.013124999998</v>
      </c>
      <c r="W2791">
        <f t="shared" si="219"/>
        <v>2015</v>
      </c>
    </row>
    <row r="2792" spans="1:23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18"/>
        <v>1.0533333333333332</v>
      </c>
      <c r="P2792" s="6">
        <f t="shared" si="220"/>
        <v>47.878787878787875</v>
      </c>
      <c r="Q2792" t="s">
        <v>8317</v>
      </c>
      <c r="R2792" t="s">
        <v>8318</v>
      </c>
      <c r="S2792">
        <v>1423693903</v>
      </c>
      <c r="T2792">
        <v>1421101903</v>
      </c>
      <c r="U2792" s="11">
        <f t="shared" si="216"/>
        <v>42046.938692129625</v>
      </c>
      <c r="V2792" s="11">
        <f t="shared" si="217"/>
        <v>42016.938692129625</v>
      </c>
      <c r="W2792">
        <f t="shared" si="219"/>
        <v>2015</v>
      </c>
    </row>
    <row r="2793" spans="1:23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18"/>
        <v>1.0249999999999999</v>
      </c>
      <c r="P2793" s="6">
        <f t="shared" si="220"/>
        <v>73.214285714285708</v>
      </c>
      <c r="Q2793" t="s">
        <v>8317</v>
      </c>
      <c r="R2793" t="s">
        <v>8318</v>
      </c>
      <c r="S2793">
        <v>1473393600</v>
      </c>
      <c r="T2793">
        <v>1470778559</v>
      </c>
      <c r="U2793" s="11">
        <f t="shared" si="216"/>
        <v>42622.166666666672</v>
      </c>
      <c r="V2793" s="11">
        <f t="shared" si="217"/>
        <v>42591.899988425925</v>
      </c>
      <c r="W2793">
        <f t="shared" si="219"/>
        <v>2016</v>
      </c>
    </row>
    <row r="2794" spans="1:23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18"/>
        <v>1.0760000000000001</v>
      </c>
      <c r="P2794" s="6">
        <f t="shared" si="220"/>
        <v>89.666666666666671</v>
      </c>
      <c r="Q2794" t="s">
        <v>8317</v>
      </c>
      <c r="R2794" t="s">
        <v>8318</v>
      </c>
      <c r="S2794">
        <v>1439357559</v>
      </c>
      <c r="T2794">
        <v>1435469559</v>
      </c>
      <c r="U2794" s="11">
        <f t="shared" si="216"/>
        <v>42228.231006944443</v>
      </c>
      <c r="V2794" s="11">
        <f t="shared" si="217"/>
        <v>42183.231006944443</v>
      </c>
      <c r="W2794">
        <f t="shared" si="219"/>
        <v>2015</v>
      </c>
    </row>
    <row r="2795" spans="1:23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18"/>
        <v>1.105675</v>
      </c>
      <c r="P2795" s="6">
        <f t="shared" si="220"/>
        <v>151.4623287671233</v>
      </c>
      <c r="Q2795" t="s">
        <v>8317</v>
      </c>
      <c r="R2795" t="s">
        <v>8318</v>
      </c>
      <c r="S2795">
        <v>1437473005</v>
      </c>
      <c r="T2795">
        <v>1434881005</v>
      </c>
      <c r="U2795" s="11">
        <f t="shared" si="216"/>
        <v>42206.419039351851</v>
      </c>
      <c r="V2795" s="11">
        <f t="shared" si="217"/>
        <v>42176.419039351851</v>
      </c>
      <c r="W2795">
        <f t="shared" si="219"/>
        <v>2015</v>
      </c>
    </row>
    <row r="2796" spans="1:23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18"/>
        <v>1.5</v>
      </c>
      <c r="P2796" s="6">
        <f t="shared" si="220"/>
        <v>25</v>
      </c>
      <c r="Q2796" t="s">
        <v>8317</v>
      </c>
      <c r="R2796" t="s">
        <v>8318</v>
      </c>
      <c r="S2796">
        <v>1457031600</v>
      </c>
      <c r="T2796">
        <v>1455640559</v>
      </c>
      <c r="U2796" s="11">
        <f t="shared" si="216"/>
        <v>42432.791666666672</v>
      </c>
      <c r="V2796" s="11">
        <f t="shared" si="217"/>
        <v>42416.691655092596</v>
      </c>
      <c r="W2796">
        <f t="shared" si="219"/>
        <v>2016</v>
      </c>
    </row>
    <row r="2797" spans="1:23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18"/>
        <v>1.0428571428571429</v>
      </c>
      <c r="P2797" s="6">
        <f t="shared" si="220"/>
        <v>36.5</v>
      </c>
      <c r="Q2797" t="s">
        <v>8317</v>
      </c>
      <c r="R2797" t="s">
        <v>8318</v>
      </c>
      <c r="S2797">
        <v>1402095600</v>
      </c>
      <c r="T2797">
        <v>1400675841</v>
      </c>
      <c r="U2797" s="11">
        <f t="shared" si="216"/>
        <v>41796.958333333336</v>
      </c>
      <c r="V2797" s="11">
        <f t="shared" si="217"/>
        <v>41780.525937500002</v>
      </c>
      <c r="W2797">
        <f t="shared" si="219"/>
        <v>2014</v>
      </c>
    </row>
    <row r="2798" spans="1:23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18"/>
        <v>1.155</v>
      </c>
      <c r="P2798" s="6">
        <f t="shared" si="220"/>
        <v>44</v>
      </c>
      <c r="Q2798" t="s">
        <v>8317</v>
      </c>
      <c r="R2798" t="s">
        <v>8318</v>
      </c>
      <c r="S2798">
        <v>1404564028</v>
      </c>
      <c r="T2798">
        <v>1401972028</v>
      </c>
      <c r="U2798" s="11">
        <f t="shared" si="216"/>
        <v>41825.528101851851</v>
      </c>
      <c r="V2798" s="11">
        <f t="shared" si="217"/>
        <v>41795.528101851851</v>
      </c>
      <c r="W2798">
        <f t="shared" si="219"/>
        <v>2014</v>
      </c>
    </row>
    <row r="2799" spans="1:23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18"/>
        <v>1.02645125</v>
      </c>
      <c r="P2799" s="6">
        <f t="shared" si="220"/>
        <v>87.357553191489373</v>
      </c>
      <c r="Q2799" t="s">
        <v>8317</v>
      </c>
      <c r="R2799" t="s">
        <v>8318</v>
      </c>
      <c r="S2799">
        <v>1404858840</v>
      </c>
      <c r="T2799">
        <v>1402266840</v>
      </c>
      <c r="U2799" s="11">
        <f t="shared" si="216"/>
        <v>41828.94027777778</v>
      </c>
      <c r="V2799" s="11">
        <f t="shared" si="217"/>
        <v>41798.94027777778</v>
      </c>
      <c r="W2799">
        <f t="shared" si="219"/>
        <v>2014</v>
      </c>
    </row>
    <row r="2800" spans="1:23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18"/>
        <v>1.014</v>
      </c>
      <c r="P2800" s="6">
        <f t="shared" si="220"/>
        <v>36.474820143884891</v>
      </c>
      <c r="Q2800" t="s">
        <v>8317</v>
      </c>
      <c r="R2800" t="s">
        <v>8318</v>
      </c>
      <c r="S2800">
        <v>1438358400</v>
      </c>
      <c r="T2800">
        <v>1437063121</v>
      </c>
      <c r="U2800" s="11">
        <f t="shared" si="216"/>
        <v>42216.666666666672</v>
      </c>
      <c r="V2800" s="11">
        <f t="shared" si="217"/>
        <v>42201.675011574072</v>
      </c>
      <c r="W2800">
        <f t="shared" si="219"/>
        <v>2015</v>
      </c>
    </row>
    <row r="2801" spans="1:23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18"/>
        <v>1.1663479999999999</v>
      </c>
      <c r="P2801" s="6">
        <f t="shared" si="220"/>
        <v>44.859538461538463</v>
      </c>
      <c r="Q2801" t="s">
        <v>8317</v>
      </c>
      <c r="R2801" t="s">
        <v>8318</v>
      </c>
      <c r="S2801">
        <v>1466179200</v>
      </c>
      <c r="T2801">
        <v>1463466070</v>
      </c>
      <c r="U2801" s="11">
        <f t="shared" si="216"/>
        <v>42538.666666666672</v>
      </c>
      <c r="V2801" s="11">
        <f t="shared" si="217"/>
        <v>42507.264699074076</v>
      </c>
      <c r="W2801">
        <f t="shared" si="219"/>
        <v>2016</v>
      </c>
    </row>
    <row r="2802" spans="1:23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18"/>
        <v>1.33</v>
      </c>
      <c r="P2802" s="6">
        <f t="shared" si="220"/>
        <v>42.903225806451616</v>
      </c>
      <c r="Q2802" t="s">
        <v>8317</v>
      </c>
      <c r="R2802" t="s">
        <v>8318</v>
      </c>
      <c r="S2802">
        <v>1420377366</v>
      </c>
      <c r="T2802">
        <v>1415193366</v>
      </c>
      <c r="U2802" s="11">
        <f t="shared" si="216"/>
        <v>42008.552847222221</v>
      </c>
      <c r="V2802" s="11">
        <f t="shared" si="217"/>
        <v>41948.552847222221</v>
      </c>
      <c r="W2802">
        <f t="shared" si="219"/>
        <v>2014</v>
      </c>
    </row>
    <row r="2803" spans="1:23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18"/>
        <v>1.3320000000000001</v>
      </c>
      <c r="P2803" s="6">
        <f t="shared" si="220"/>
        <v>51.230769230769234</v>
      </c>
      <c r="Q2803" t="s">
        <v>8317</v>
      </c>
      <c r="R2803" t="s">
        <v>8318</v>
      </c>
      <c r="S2803">
        <v>1412938800</v>
      </c>
      <c r="T2803">
        <v>1411019409</v>
      </c>
      <c r="U2803" s="11">
        <f t="shared" si="216"/>
        <v>41922.458333333336</v>
      </c>
      <c r="V2803" s="11">
        <f t="shared" si="217"/>
        <v>41900.243159722224</v>
      </c>
      <c r="W2803">
        <f t="shared" si="219"/>
        <v>2014</v>
      </c>
    </row>
    <row r="2804" spans="1:23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18"/>
        <v>1.0183333333333333</v>
      </c>
      <c r="P2804" s="6">
        <f t="shared" si="220"/>
        <v>33.944444444444443</v>
      </c>
      <c r="Q2804" t="s">
        <v>8317</v>
      </c>
      <c r="R2804" t="s">
        <v>8318</v>
      </c>
      <c r="S2804">
        <v>1438875107</v>
      </c>
      <c r="T2804">
        <v>1436283107</v>
      </c>
      <c r="U2804" s="11">
        <f t="shared" si="216"/>
        <v>42222.64707175926</v>
      </c>
      <c r="V2804" s="11">
        <f t="shared" si="217"/>
        <v>42192.64707175926</v>
      </c>
      <c r="W2804">
        <f t="shared" si="219"/>
        <v>2015</v>
      </c>
    </row>
    <row r="2805" spans="1:23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18"/>
        <v>1.2795000000000001</v>
      </c>
      <c r="P2805" s="6">
        <f t="shared" si="220"/>
        <v>90.744680851063833</v>
      </c>
      <c r="Q2805" t="s">
        <v>8317</v>
      </c>
      <c r="R2805" t="s">
        <v>8318</v>
      </c>
      <c r="S2805">
        <v>1437004800</v>
      </c>
      <c r="T2805">
        <v>1433295276</v>
      </c>
      <c r="U2805" s="11">
        <f t="shared" si="216"/>
        <v>42201</v>
      </c>
      <c r="V2805" s="11">
        <f t="shared" si="217"/>
        <v>42158.065694444449</v>
      </c>
      <c r="W2805">
        <f t="shared" si="219"/>
        <v>2015</v>
      </c>
    </row>
    <row r="2806" spans="1:23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18"/>
        <v>1.1499999999999999</v>
      </c>
      <c r="P2806" s="6">
        <f t="shared" si="220"/>
        <v>50</v>
      </c>
      <c r="Q2806" t="s">
        <v>8317</v>
      </c>
      <c r="R2806" t="s">
        <v>8318</v>
      </c>
      <c r="S2806">
        <v>1411987990</v>
      </c>
      <c r="T2806">
        <v>1409395990</v>
      </c>
      <c r="U2806" s="11">
        <f t="shared" si="216"/>
        <v>41911.453587962962</v>
      </c>
      <c r="V2806" s="11">
        <f t="shared" si="217"/>
        <v>41881.453587962962</v>
      </c>
      <c r="W2806">
        <f t="shared" si="219"/>
        <v>2014</v>
      </c>
    </row>
    <row r="2807" spans="1:23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18"/>
        <v>1.1000000000000001</v>
      </c>
      <c r="P2807" s="6">
        <f t="shared" si="220"/>
        <v>24.444444444444443</v>
      </c>
      <c r="Q2807" t="s">
        <v>8317</v>
      </c>
      <c r="R2807" t="s">
        <v>8318</v>
      </c>
      <c r="S2807">
        <v>1440245273</v>
      </c>
      <c r="T2807">
        <v>1438085273</v>
      </c>
      <c r="U2807" s="11">
        <f t="shared" si="216"/>
        <v>42238.505474537036</v>
      </c>
      <c r="V2807" s="11">
        <f t="shared" si="217"/>
        <v>42213.505474537036</v>
      </c>
      <c r="W2807">
        <f t="shared" si="219"/>
        <v>2015</v>
      </c>
    </row>
    <row r="2808" spans="1:23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18"/>
        <v>1.121</v>
      </c>
      <c r="P2808" s="6">
        <f t="shared" si="220"/>
        <v>44.25</v>
      </c>
      <c r="Q2808" t="s">
        <v>8317</v>
      </c>
      <c r="R2808" t="s">
        <v>8318</v>
      </c>
      <c r="S2808">
        <v>1438772400</v>
      </c>
      <c r="T2808">
        <v>1435645490</v>
      </c>
      <c r="U2808" s="11">
        <f t="shared" si="216"/>
        <v>42221.458333333328</v>
      </c>
      <c r="V2808" s="11">
        <f t="shared" si="217"/>
        <v>42185.267245370371</v>
      </c>
      <c r="W2808">
        <f t="shared" si="219"/>
        <v>2015</v>
      </c>
    </row>
    <row r="2809" spans="1:23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18"/>
        <v>1.26</v>
      </c>
      <c r="P2809" s="6">
        <f t="shared" si="220"/>
        <v>67.741935483870961</v>
      </c>
      <c r="Q2809" t="s">
        <v>8317</v>
      </c>
      <c r="R2809" t="s">
        <v>8318</v>
      </c>
      <c r="S2809">
        <v>1435611438</v>
      </c>
      <c r="T2809">
        <v>1433019438</v>
      </c>
      <c r="U2809" s="11">
        <f t="shared" si="216"/>
        <v>42184.873124999998</v>
      </c>
      <c r="V2809" s="11">
        <f t="shared" si="217"/>
        <v>42154.873124999998</v>
      </c>
      <c r="W2809">
        <f t="shared" si="219"/>
        <v>2015</v>
      </c>
    </row>
    <row r="2810" spans="1:23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18"/>
        <v>1.0024444444444445</v>
      </c>
      <c r="P2810" s="6">
        <f t="shared" si="220"/>
        <v>65.376811594202906</v>
      </c>
      <c r="Q2810" t="s">
        <v>8317</v>
      </c>
      <c r="R2810" t="s">
        <v>8318</v>
      </c>
      <c r="S2810">
        <v>1440274735</v>
      </c>
      <c r="T2810">
        <v>1437682735</v>
      </c>
      <c r="U2810" s="11">
        <f t="shared" si="216"/>
        <v>42238.84646990741</v>
      </c>
      <c r="V2810" s="11">
        <f t="shared" si="217"/>
        <v>42208.84646990741</v>
      </c>
      <c r="W2810">
        <f t="shared" si="219"/>
        <v>2015</v>
      </c>
    </row>
    <row r="2811" spans="1:23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18"/>
        <v>1.024</v>
      </c>
      <c r="P2811" s="6">
        <f t="shared" si="220"/>
        <v>121.9047619047619</v>
      </c>
      <c r="Q2811" t="s">
        <v>8317</v>
      </c>
      <c r="R2811" t="s">
        <v>8318</v>
      </c>
      <c r="S2811">
        <v>1459348740</v>
      </c>
      <c r="T2811">
        <v>1458647725</v>
      </c>
      <c r="U2811" s="11">
        <f t="shared" si="216"/>
        <v>42459.610416666663</v>
      </c>
      <c r="V2811" s="11">
        <f t="shared" si="217"/>
        <v>42451.496817129635</v>
      </c>
      <c r="W2811">
        <f t="shared" si="219"/>
        <v>2016</v>
      </c>
    </row>
    <row r="2812" spans="1:23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18"/>
        <v>1.0820000000000001</v>
      </c>
      <c r="P2812" s="6">
        <f t="shared" si="220"/>
        <v>47.456140350877192</v>
      </c>
      <c r="Q2812" t="s">
        <v>8317</v>
      </c>
      <c r="R2812" t="s">
        <v>8318</v>
      </c>
      <c r="S2812">
        <v>1401595140</v>
      </c>
      <c r="T2812">
        <v>1398828064</v>
      </c>
      <c r="U2812" s="11">
        <f t="shared" si="216"/>
        <v>41791.165972222225</v>
      </c>
      <c r="V2812" s="11">
        <f t="shared" si="217"/>
        <v>41759.13962962963</v>
      </c>
      <c r="W2812">
        <f t="shared" si="219"/>
        <v>2014</v>
      </c>
    </row>
    <row r="2813" spans="1:23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18"/>
        <v>1.0026999999999999</v>
      </c>
      <c r="P2813" s="6">
        <f t="shared" si="220"/>
        <v>92.842592592592595</v>
      </c>
      <c r="Q2813" t="s">
        <v>8317</v>
      </c>
      <c r="R2813" t="s">
        <v>8318</v>
      </c>
      <c r="S2813">
        <v>1424692503</v>
      </c>
      <c r="T2813">
        <v>1422100503</v>
      </c>
      <c r="U2813" s="11">
        <f t="shared" si="216"/>
        <v>42058.496562500004</v>
      </c>
      <c r="V2813" s="11">
        <f t="shared" si="217"/>
        <v>42028.496562500004</v>
      </c>
      <c r="W2813">
        <f t="shared" si="219"/>
        <v>2015</v>
      </c>
    </row>
    <row r="2814" spans="1:23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18"/>
        <v>1.133</v>
      </c>
      <c r="P2814" s="6">
        <f t="shared" si="220"/>
        <v>68.253012048192772</v>
      </c>
      <c r="Q2814" t="s">
        <v>8317</v>
      </c>
      <c r="R2814" t="s">
        <v>8318</v>
      </c>
      <c r="S2814">
        <v>1428292800</v>
      </c>
      <c r="T2814">
        <v>1424368298</v>
      </c>
      <c r="U2814" s="11">
        <f t="shared" si="216"/>
        <v>42100.166666666672</v>
      </c>
      <c r="V2814" s="11">
        <f t="shared" si="217"/>
        <v>42054.74418981481</v>
      </c>
      <c r="W2814">
        <f t="shared" si="219"/>
        <v>2015</v>
      </c>
    </row>
    <row r="2815" spans="1:23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18"/>
        <v>1.2757571428571428</v>
      </c>
      <c r="P2815" s="6">
        <f t="shared" si="220"/>
        <v>37.209583333333335</v>
      </c>
      <c r="Q2815" t="s">
        <v>8317</v>
      </c>
      <c r="R2815" t="s">
        <v>8318</v>
      </c>
      <c r="S2815">
        <v>1481737761</v>
      </c>
      <c r="T2815">
        <v>1479577761</v>
      </c>
      <c r="U2815" s="11">
        <f t="shared" si="216"/>
        <v>42718.742604166662</v>
      </c>
      <c r="V2815" s="11">
        <f t="shared" si="217"/>
        <v>42693.742604166662</v>
      </c>
      <c r="W2815">
        <f t="shared" si="219"/>
        <v>2016</v>
      </c>
    </row>
    <row r="2816" spans="1:23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18"/>
        <v>1.0773333333333333</v>
      </c>
      <c r="P2816" s="6">
        <f t="shared" si="220"/>
        <v>25.25</v>
      </c>
      <c r="Q2816" t="s">
        <v>8317</v>
      </c>
      <c r="R2816" t="s">
        <v>8318</v>
      </c>
      <c r="S2816">
        <v>1431164115</v>
      </c>
      <c r="T2816">
        <v>1428572115</v>
      </c>
      <c r="U2816" s="11">
        <f t="shared" si="216"/>
        <v>42133.399479166663</v>
      </c>
      <c r="V2816" s="11">
        <f t="shared" si="217"/>
        <v>42103.399479166663</v>
      </c>
      <c r="W2816">
        <f t="shared" si="219"/>
        <v>2015</v>
      </c>
    </row>
    <row r="2817" spans="1:23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18"/>
        <v>2.42</v>
      </c>
      <c r="P2817" s="6">
        <f t="shared" si="220"/>
        <v>43.214285714285715</v>
      </c>
      <c r="Q2817" t="s">
        <v>8317</v>
      </c>
      <c r="R2817" t="s">
        <v>8318</v>
      </c>
      <c r="S2817">
        <v>1470595109</v>
      </c>
      <c r="T2817">
        <v>1468003109</v>
      </c>
      <c r="U2817" s="11">
        <f t="shared" si="216"/>
        <v>42589.776724537034</v>
      </c>
      <c r="V2817" s="11">
        <f t="shared" si="217"/>
        <v>42559.776724537034</v>
      </c>
      <c r="W2817">
        <f t="shared" si="219"/>
        <v>2016</v>
      </c>
    </row>
    <row r="2818" spans="1:23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18"/>
        <v>1.4156666666666666</v>
      </c>
      <c r="P2818" s="6">
        <f t="shared" si="220"/>
        <v>25.130177514792898</v>
      </c>
      <c r="Q2818" t="s">
        <v>8317</v>
      </c>
      <c r="R2818" t="s">
        <v>8318</v>
      </c>
      <c r="S2818">
        <v>1438531200</v>
      </c>
      <c r="T2818">
        <v>1435921992</v>
      </c>
      <c r="U2818" s="11">
        <f t="shared" ref="U2818:U2881" si="221">(((S2818/60)/60)/24)+DATE(1970,1,1)</f>
        <v>42218.666666666672</v>
      </c>
      <c r="V2818" s="11">
        <f t="shared" ref="V2818:V2881" si="222">(((T2818/60)/60)/24)+DATE(1970,1,1)</f>
        <v>42188.467499999999</v>
      </c>
      <c r="W2818">
        <f t="shared" si="219"/>
        <v>2015</v>
      </c>
    </row>
    <row r="2819" spans="1:23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23">E2819/D2819</f>
        <v>1.3</v>
      </c>
      <c r="P2819" s="6">
        <f t="shared" si="220"/>
        <v>23.636363636363637</v>
      </c>
      <c r="Q2819" t="s">
        <v>8317</v>
      </c>
      <c r="R2819" t="s">
        <v>8318</v>
      </c>
      <c r="S2819">
        <v>1425136462</v>
      </c>
      <c r="T2819">
        <v>1421680462</v>
      </c>
      <c r="U2819" s="11">
        <f t="shared" si="221"/>
        <v>42063.634976851856</v>
      </c>
      <c r="V2819" s="11">
        <f t="shared" si="222"/>
        <v>42023.634976851856</v>
      </c>
      <c r="W2819">
        <f t="shared" ref="W2819:W2882" si="224">YEAR(V2819)</f>
        <v>2015</v>
      </c>
    </row>
    <row r="2820" spans="1:23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23"/>
        <v>1.0603</v>
      </c>
      <c r="P2820" s="6">
        <f t="shared" si="220"/>
        <v>103.95098039215686</v>
      </c>
      <c r="Q2820" t="s">
        <v>8317</v>
      </c>
      <c r="R2820" t="s">
        <v>8318</v>
      </c>
      <c r="S2820">
        <v>1443018086</v>
      </c>
      <c r="T2820">
        <v>1441290086</v>
      </c>
      <c r="U2820" s="11">
        <f t="shared" si="221"/>
        <v>42270.598217592589</v>
      </c>
      <c r="V2820" s="11">
        <f t="shared" si="222"/>
        <v>42250.598217592589</v>
      </c>
      <c r="W2820">
        <f t="shared" si="224"/>
        <v>2015</v>
      </c>
    </row>
    <row r="2821" spans="1:23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23"/>
        <v>1.048</v>
      </c>
      <c r="P2821" s="6">
        <f t="shared" si="220"/>
        <v>50.384615384615387</v>
      </c>
      <c r="Q2821" t="s">
        <v>8317</v>
      </c>
      <c r="R2821" t="s">
        <v>8318</v>
      </c>
      <c r="S2821">
        <v>1434285409</v>
      </c>
      <c r="T2821">
        <v>1431693409</v>
      </c>
      <c r="U2821" s="11">
        <f t="shared" si="221"/>
        <v>42169.525567129633</v>
      </c>
      <c r="V2821" s="11">
        <f t="shared" si="222"/>
        <v>42139.525567129633</v>
      </c>
      <c r="W2821">
        <f t="shared" si="224"/>
        <v>2015</v>
      </c>
    </row>
    <row r="2822" spans="1:23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23"/>
        <v>1.36</v>
      </c>
      <c r="P2822" s="6">
        <f t="shared" si="220"/>
        <v>13.6</v>
      </c>
      <c r="Q2822" t="s">
        <v>8317</v>
      </c>
      <c r="R2822" t="s">
        <v>8318</v>
      </c>
      <c r="S2822">
        <v>1456444800</v>
      </c>
      <c r="T2822">
        <v>1454337589</v>
      </c>
      <c r="U2822" s="11">
        <f t="shared" si="221"/>
        <v>42426</v>
      </c>
      <c r="V2822" s="11">
        <f t="shared" si="222"/>
        <v>42401.610983796301</v>
      </c>
      <c r="W2822">
        <f t="shared" si="224"/>
        <v>2016</v>
      </c>
    </row>
    <row r="2823" spans="1:23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23"/>
        <v>1</v>
      </c>
      <c r="P2823" s="6">
        <f t="shared" si="220"/>
        <v>28.571428571428573</v>
      </c>
      <c r="Q2823" t="s">
        <v>8317</v>
      </c>
      <c r="R2823" t="s">
        <v>8318</v>
      </c>
      <c r="S2823">
        <v>1411510135</v>
      </c>
      <c r="T2823">
        <v>1408918135</v>
      </c>
      <c r="U2823" s="11">
        <f t="shared" si="221"/>
        <v>41905.922858796301</v>
      </c>
      <c r="V2823" s="11">
        <f t="shared" si="222"/>
        <v>41875.922858796301</v>
      </c>
      <c r="W2823">
        <f t="shared" si="224"/>
        <v>2014</v>
      </c>
    </row>
    <row r="2824" spans="1:23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23"/>
        <v>1</v>
      </c>
      <c r="P2824" s="6">
        <f t="shared" si="220"/>
        <v>63.829787234042556</v>
      </c>
      <c r="Q2824" t="s">
        <v>8317</v>
      </c>
      <c r="R2824" t="s">
        <v>8318</v>
      </c>
      <c r="S2824">
        <v>1427469892</v>
      </c>
      <c r="T2824">
        <v>1424881492</v>
      </c>
      <c r="U2824" s="11">
        <f t="shared" si="221"/>
        <v>42090.642268518524</v>
      </c>
      <c r="V2824" s="11">
        <f t="shared" si="222"/>
        <v>42060.683935185181</v>
      </c>
      <c r="W2824">
        <f t="shared" si="224"/>
        <v>2015</v>
      </c>
    </row>
    <row r="2825" spans="1:23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23"/>
        <v>1.24</v>
      </c>
      <c r="P2825" s="6">
        <f t="shared" si="220"/>
        <v>8.8571428571428577</v>
      </c>
      <c r="Q2825" t="s">
        <v>8317</v>
      </c>
      <c r="R2825" t="s">
        <v>8318</v>
      </c>
      <c r="S2825">
        <v>1427842740</v>
      </c>
      <c r="T2825">
        <v>1425428206</v>
      </c>
      <c r="U2825" s="11">
        <f t="shared" si="221"/>
        <v>42094.957638888889</v>
      </c>
      <c r="V2825" s="11">
        <f t="shared" si="222"/>
        <v>42067.011643518519</v>
      </c>
      <c r="W2825">
        <f t="shared" si="224"/>
        <v>2015</v>
      </c>
    </row>
    <row r="2826" spans="1:23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23"/>
        <v>1.1692307692307693</v>
      </c>
      <c r="P2826" s="6">
        <f t="shared" si="220"/>
        <v>50.666666666666664</v>
      </c>
      <c r="Q2826" t="s">
        <v>8317</v>
      </c>
      <c r="R2826" t="s">
        <v>8318</v>
      </c>
      <c r="S2826">
        <v>1434159780</v>
      </c>
      <c r="T2826">
        <v>1431412196</v>
      </c>
      <c r="U2826" s="11">
        <f t="shared" si="221"/>
        <v>42168.071527777778</v>
      </c>
      <c r="V2826" s="11">
        <f t="shared" si="222"/>
        <v>42136.270787037036</v>
      </c>
      <c r="W2826">
        <f t="shared" si="224"/>
        <v>2015</v>
      </c>
    </row>
    <row r="2827" spans="1:23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23"/>
        <v>1.0333333333333334</v>
      </c>
      <c r="P2827" s="6">
        <f t="shared" si="220"/>
        <v>60.784313725490193</v>
      </c>
      <c r="Q2827" t="s">
        <v>8317</v>
      </c>
      <c r="R2827" t="s">
        <v>8318</v>
      </c>
      <c r="S2827">
        <v>1449255686</v>
      </c>
      <c r="T2827">
        <v>1446663686</v>
      </c>
      <c r="U2827" s="11">
        <f t="shared" si="221"/>
        <v>42342.792662037042</v>
      </c>
      <c r="V2827" s="11">
        <f t="shared" si="222"/>
        <v>42312.792662037042</v>
      </c>
      <c r="W2827">
        <f t="shared" si="224"/>
        <v>2015</v>
      </c>
    </row>
    <row r="2828" spans="1:23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23"/>
        <v>1.0774999999999999</v>
      </c>
      <c r="P2828" s="6">
        <f t="shared" si="220"/>
        <v>113.42105263157895</v>
      </c>
      <c r="Q2828" t="s">
        <v>8317</v>
      </c>
      <c r="R2828" t="s">
        <v>8318</v>
      </c>
      <c r="S2828">
        <v>1436511600</v>
      </c>
      <c r="T2828">
        <v>1434415812</v>
      </c>
      <c r="U2828" s="11">
        <f t="shared" si="221"/>
        <v>42195.291666666672</v>
      </c>
      <c r="V2828" s="11">
        <f t="shared" si="222"/>
        <v>42171.034861111111</v>
      </c>
      <c r="W2828">
        <f t="shared" si="224"/>
        <v>2015</v>
      </c>
    </row>
    <row r="2829" spans="1:23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23"/>
        <v>1.2024999999999999</v>
      </c>
      <c r="P2829" s="6">
        <f t="shared" si="220"/>
        <v>104.56521739130434</v>
      </c>
      <c r="Q2829" t="s">
        <v>8317</v>
      </c>
      <c r="R2829" t="s">
        <v>8318</v>
      </c>
      <c r="S2829">
        <v>1464971400</v>
      </c>
      <c r="T2829">
        <v>1462379066</v>
      </c>
      <c r="U2829" s="11">
        <f t="shared" si="221"/>
        <v>42524.6875</v>
      </c>
      <c r="V2829" s="11">
        <f t="shared" si="222"/>
        <v>42494.683634259258</v>
      </c>
      <c r="W2829">
        <f t="shared" si="224"/>
        <v>2016</v>
      </c>
    </row>
    <row r="2830" spans="1:23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23"/>
        <v>1.0037894736842106</v>
      </c>
      <c r="P2830" s="6">
        <f t="shared" si="220"/>
        <v>98.30927835051547</v>
      </c>
      <c r="Q2830" t="s">
        <v>8317</v>
      </c>
      <c r="R2830" t="s">
        <v>8318</v>
      </c>
      <c r="S2830">
        <v>1443826800</v>
      </c>
      <c r="T2830">
        <v>1441606869</v>
      </c>
      <c r="U2830" s="11">
        <f t="shared" si="221"/>
        <v>42279.958333333328</v>
      </c>
      <c r="V2830" s="11">
        <f t="shared" si="222"/>
        <v>42254.264687499999</v>
      </c>
      <c r="W2830">
        <f t="shared" si="224"/>
        <v>2015</v>
      </c>
    </row>
    <row r="2831" spans="1:23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23"/>
        <v>1.0651999999999999</v>
      </c>
      <c r="P2831" s="6">
        <f t="shared" si="220"/>
        <v>35.039473684210527</v>
      </c>
      <c r="Q2831" t="s">
        <v>8317</v>
      </c>
      <c r="R2831" t="s">
        <v>8318</v>
      </c>
      <c r="S2831">
        <v>1464863118</v>
      </c>
      <c r="T2831">
        <v>1462443918</v>
      </c>
      <c r="U2831" s="11">
        <f t="shared" si="221"/>
        <v>42523.434236111112</v>
      </c>
      <c r="V2831" s="11">
        <f t="shared" si="222"/>
        <v>42495.434236111112</v>
      </c>
      <c r="W2831">
        <f t="shared" si="224"/>
        <v>2016</v>
      </c>
    </row>
    <row r="2832" spans="1:23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23"/>
        <v>1</v>
      </c>
      <c r="P2832" s="6">
        <f t="shared" si="220"/>
        <v>272.72727272727275</v>
      </c>
      <c r="Q2832" t="s">
        <v>8317</v>
      </c>
      <c r="R2832" t="s">
        <v>8318</v>
      </c>
      <c r="S2832">
        <v>1399867140</v>
      </c>
      <c r="T2832">
        <v>1398802148</v>
      </c>
      <c r="U2832" s="11">
        <f t="shared" si="221"/>
        <v>41771.165972222225</v>
      </c>
      <c r="V2832" s="11">
        <f t="shared" si="222"/>
        <v>41758.839675925927</v>
      </c>
      <c r="W2832">
        <f t="shared" si="224"/>
        <v>2014</v>
      </c>
    </row>
    <row r="2833" spans="1:23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23"/>
        <v>1.1066666666666667</v>
      </c>
      <c r="P2833" s="6">
        <f t="shared" si="220"/>
        <v>63.846153846153847</v>
      </c>
      <c r="Q2833" t="s">
        <v>8317</v>
      </c>
      <c r="R2833" t="s">
        <v>8318</v>
      </c>
      <c r="S2833">
        <v>1437076070</v>
      </c>
      <c r="T2833">
        <v>1434484070</v>
      </c>
      <c r="U2833" s="11">
        <f t="shared" si="221"/>
        <v>42201.824884259258</v>
      </c>
      <c r="V2833" s="11">
        <f t="shared" si="222"/>
        <v>42171.824884259258</v>
      </c>
      <c r="W2833">
        <f t="shared" si="224"/>
        <v>2015</v>
      </c>
    </row>
    <row r="2834" spans="1:23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23"/>
        <v>1.1471959999999999</v>
      </c>
      <c r="P2834" s="6">
        <f t="shared" si="220"/>
        <v>30.189368421052631</v>
      </c>
      <c r="Q2834" t="s">
        <v>8317</v>
      </c>
      <c r="R2834" t="s">
        <v>8318</v>
      </c>
      <c r="S2834">
        <v>1416780000</v>
      </c>
      <c r="T2834">
        <v>1414342894</v>
      </c>
      <c r="U2834" s="11">
        <f t="shared" si="221"/>
        <v>41966.916666666672</v>
      </c>
      <c r="V2834" s="11">
        <f t="shared" si="222"/>
        <v>41938.709421296298</v>
      </c>
      <c r="W2834">
        <f t="shared" si="224"/>
        <v>2014</v>
      </c>
    </row>
    <row r="2835" spans="1:23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23"/>
        <v>1.0825925925925926</v>
      </c>
      <c r="P2835" s="6">
        <f t="shared" ref="P2835:P2898" si="225">IFERROR(E2835/L2835,0)</f>
        <v>83.51428571428572</v>
      </c>
      <c r="Q2835" t="s">
        <v>8317</v>
      </c>
      <c r="R2835" t="s">
        <v>8318</v>
      </c>
      <c r="S2835">
        <v>1444528800</v>
      </c>
      <c r="T2835">
        <v>1442804633</v>
      </c>
      <c r="U2835" s="11">
        <f t="shared" si="221"/>
        <v>42288.083333333328</v>
      </c>
      <c r="V2835" s="11">
        <f t="shared" si="222"/>
        <v>42268.127696759257</v>
      </c>
      <c r="W2835">
        <f t="shared" si="224"/>
        <v>2015</v>
      </c>
    </row>
    <row r="2836" spans="1:23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23"/>
        <v>1.7</v>
      </c>
      <c r="P2836" s="6">
        <f t="shared" si="225"/>
        <v>64.761904761904759</v>
      </c>
      <c r="Q2836" t="s">
        <v>8317</v>
      </c>
      <c r="R2836" t="s">
        <v>8318</v>
      </c>
      <c r="S2836">
        <v>1422658930</v>
      </c>
      <c r="T2836">
        <v>1421362930</v>
      </c>
      <c r="U2836" s="11">
        <f t="shared" si="221"/>
        <v>42034.959837962961</v>
      </c>
      <c r="V2836" s="11">
        <f t="shared" si="222"/>
        <v>42019.959837962961</v>
      </c>
      <c r="W2836">
        <f t="shared" si="224"/>
        <v>2015</v>
      </c>
    </row>
    <row r="2837" spans="1:23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23"/>
        <v>1.8709899999999999</v>
      </c>
      <c r="P2837" s="6">
        <f t="shared" si="225"/>
        <v>20.118172043010752</v>
      </c>
      <c r="Q2837" t="s">
        <v>8317</v>
      </c>
      <c r="R2837" t="s">
        <v>8318</v>
      </c>
      <c r="S2837">
        <v>1449273600</v>
      </c>
      <c r="T2837">
        <v>1446742417</v>
      </c>
      <c r="U2837" s="11">
        <f t="shared" si="221"/>
        <v>42343</v>
      </c>
      <c r="V2837" s="11">
        <f t="shared" si="222"/>
        <v>42313.703900462962</v>
      </c>
      <c r="W2837">
        <f t="shared" si="224"/>
        <v>2015</v>
      </c>
    </row>
    <row r="2838" spans="1:23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23"/>
        <v>1.0777777777777777</v>
      </c>
      <c r="P2838" s="6">
        <f t="shared" si="225"/>
        <v>44.090909090909093</v>
      </c>
      <c r="Q2838" t="s">
        <v>8317</v>
      </c>
      <c r="R2838" t="s">
        <v>8318</v>
      </c>
      <c r="S2838">
        <v>1487393940</v>
      </c>
      <c r="T2838">
        <v>1484115418</v>
      </c>
      <c r="U2838" s="11">
        <f t="shared" si="221"/>
        <v>42784.207638888889</v>
      </c>
      <c r="V2838" s="11">
        <f t="shared" si="222"/>
        <v>42746.261782407411</v>
      </c>
      <c r="W2838">
        <f t="shared" si="224"/>
        <v>2017</v>
      </c>
    </row>
    <row r="2839" spans="1:23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23"/>
        <v>1</v>
      </c>
      <c r="P2839" s="6">
        <f t="shared" si="225"/>
        <v>40.476190476190474</v>
      </c>
      <c r="Q2839" t="s">
        <v>8317</v>
      </c>
      <c r="R2839" t="s">
        <v>8318</v>
      </c>
      <c r="S2839">
        <v>1449701284</v>
      </c>
      <c r="T2839">
        <v>1446241684</v>
      </c>
      <c r="U2839" s="11">
        <f t="shared" si="221"/>
        <v>42347.950046296297</v>
      </c>
      <c r="V2839" s="11">
        <f t="shared" si="222"/>
        <v>42307.908379629633</v>
      </c>
      <c r="W2839">
        <f t="shared" si="224"/>
        <v>2015</v>
      </c>
    </row>
    <row r="2840" spans="1:23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23"/>
        <v>1.2024999999999999</v>
      </c>
      <c r="P2840" s="6">
        <f t="shared" si="225"/>
        <v>44.537037037037038</v>
      </c>
      <c r="Q2840" t="s">
        <v>8317</v>
      </c>
      <c r="R2840" t="s">
        <v>8318</v>
      </c>
      <c r="S2840">
        <v>1407967200</v>
      </c>
      <c r="T2840">
        <v>1406039696</v>
      </c>
      <c r="U2840" s="11">
        <f t="shared" si="221"/>
        <v>41864.916666666664</v>
      </c>
      <c r="V2840" s="11">
        <f t="shared" si="222"/>
        <v>41842.607592592591</v>
      </c>
      <c r="W2840">
        <f t="shared" si="224"/>
        <v>2014</v>
      </c>
    </row>
    <row r="2841" spans="1:23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23"/>
        <v>1.1142857142857143</v>
      </c>
      <c r="P2841" s="6">
        <f t="shared" si="225"/>
        <v>125.80645161290323</v>
      </c>
      <c r="Q2841" t="s">
        <v>8317</v>
      </c>
      <c r="R2841" t="s">
        <v>8318</v>
      </c>
      <c r="S2841">
        <v>1408942740</v>
      </c>
      <c r="T2841">
        <v>1406958354</v>
      </c>
      <c r="U2841" s="11">
        <f t="shared" si="221"/>
        <v>41876.207638888889</v>
      </c>
      <c r="V2841" s="11">
        <f t="shared" si="222"/>
        <v>41853.240208333329</v>
      </c>
      <c r="W2841">
        <f t="shared" si="224"/>
        <v>2014</v>
      </c>
    </row>
    <row r="2842" spans="1:23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23"/>
        <v>1.04</v>
      </c>
      <c r="P2842" s="6">
        <f t="shared" si="225"/>
        <v>19.696969696969695</v>
      </c>
      <c r="Q2842" t="s">
        <v>8317</v>
      </c>
      <c r="R2842" t="s">
        <v>8318</v>
      </c>
      <c r="S2842">
        <v>1426698000</v>
      </c>
      <c r="T2842">
        <v>1424825479</v>
      </c>
      <c r="U2842" s="11">
        <f t="shared" si="221"/>
        <v>42081.708333333328</v>
      </c>
      <c r="V2842" s="11">
        <f t="shared" si="222"/>
        <v>42060.035636574074</v>
      </c>
      <c r="W2842">
        <f t="shared" si="224"/>
        <v>2015</v>
      </c>
    </row>
    <row r="2843" spans="1:23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23"/>
        <v>0.01</v>
      </c>
      <c r="P2843" s="6">
        <f t="shared" si="225"/>
        <v>10</v>
      </c>
      <c r="Q2843" t="s">
        <v>8317</v>
      </c>
      <c r="R2843" t="s">
        <v>8318</v>
      </c>
      <c r="S2843">
        <v>1450032297</v>
      </c>
      <c r="T2843">
        <v>1444844697</v>
      </c>
      <c r="U2843" s="11">
        <f t="shared" si="221"/>
        <v>42351.781215277777</v>
      </c>
      <c r="V2843" s="11">
        <f t="shared" si="222"/>
        <v>42291.739548611105</v>
      </c>
      <c r="W2843">
        <f t="shared" si="224"/>
        <v>2015</v>
      </c>
    </row>
    <row r="2844" spans="1:23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23"/>
        <v>0</v>
      </c>
      <c r="P2844" s="6">
        <f t="shared" si="225"/>
        <v>0</v>
      </c>
      <c r="Q2844" t="s">
        <v>8317</v>
      </c>
      <c r="R2844" t="s">
        <v>8318</v>
      </c>
      <c r="S2844">
        <v>1403348400</v>
      </c>
      <c r="T2844">
        <v>1401058295</v>
      </c>
      <c r="U2844" s="11">
        <f t="shared" si="221"/>
        <v>41811.458333333336</v>
      </c>
      <c r="V2844" s="11">
        <f t="shared" si="222"/>
        <v>41784.952488425923</v>
      </c>
      <c r="W2844">
        <f t="shared" si="224"/>
        <v>2014</v>
      </c>
    </row>
    <row r="2845" spans="1:23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23"/>
        <v>0</v>
      </c>
      <c r="P2845" s="6">
        <f t="shared" si="225"/>
        <v>0</v>
      </c>
      <c r="Q2845" t="s">
        <v>8317</v>
      </c>
      <c r="R2845" t="s">
        <v>8318</v>
      </c>
      <c r="S2845">
        <v>1465790400</v>
      </c>
      <c r="T2845">
        <v>1462210950</v>
      </c>
      <c r="U2845" s="11">
        <f t="shared" si="221"/>
        <v>42534.166666666672</v>
      </c>
      <c r="V2845" s="11">
        <f t="shared" si="222"/>
        <v>42492.737847222219</v>
      </c>
      <c r="W2845">
        <f t="shared" si="224"/>
        <v>2016</v>
      </c>
    </row>
    <row r="2846" spans="1:23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23"/>
        <v>5.4545454545454543E-2</v>
      </c>
      <c r="P2846" s="6">
        <f t="shared" si="225"/>
        <v>30</v>
      </c>
      <c r="Q2846" t="s">
        <v>8317</v>
      </c>
      <c r="R2846" t="s">
        <v>8318</v>
      </c>
      <c r="S2846">
        <v>1483535180</v>
      </c>
      <c r="T2846">
        <v>1480943180</v>
      </c>
      <c r="U2846" s="11">
        <f t="shared" si="221"/>
        <v>42739.546064814815</v>
      </c>
      <c r="V2846" s="11">
        <f t="shared" si="222"/>
        <v>42709.546064814815</v>
      </c>
      <c r="W2846">
        <f t="shared" si="224"/>
        <v>2016</v>
      </c>
    </row>
    <row r="2847" spans="1:23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23"/>
        <v>0.31546666666666667</v>
      </c>
      <c r="P2847" s="6">
        <f t="shared" si="225"/>
        <v>60.666666666666664</v>
      </c>
      <c r="Q2847" t="s">
        <v>8317</v>
      </c>
      <c r="R2847" t="s">
        <v>8318</v>
      </c>
      <c r="S2847">
        <v>1433723033</v>
      </c>
      <c r="T2847">
        <v>1428539033</v>
      </c>
      <c r="U2847" s="11">
        <f t="shared" si="221"/>
        <v>42163.016585648147</v>
      </c>
      <c r="V2847" s="11">
        <f t="shared" si="222"/>
        <v>42103.016585648147</v>
      </c>
      <c r="W2847">
        <f t="shared" si="224"/>
        <v>2015</v>
      </c>
    </row>
    <row r="2848" spans="1:23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23"/>
        <v>0</v>
      </c>
      <c r="P2848" s="6">
        <f t="shared" si="225"/>
        <v>0</v>
      </c>
      <c r="Q2848" t="s">
        <v>8317</v>
      </c>
      <c r="R2848" t="s">
        <v>8318</v>
      </c>
      <c r="S2848">
        <v>1432917394</v>
      </c>
      <c r="T2848">
        <v>1429029394</v>
      </c>
      <c r="U2848" s="11">
        <f t="shared" si="221"/>
        <v>42153.692060185189</v>
      </c>
      <c r="V2848" s="11">
        <f t="shared" si="222"/>
        <v>42108.692060185189</v>
      </c>
      <c r="W2848">
        <f t="shared" si="224"/>
        <v>2015</v>
      </c>
    </row>
    <row r="2849" spans="1:23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23"/>
        <v>0</v>
      </c>
      <c r="P2849" s="6">
        <f t="shared" si="225"/>
        <v>0</v>
      </c>
      <c r="Q2849" t="s">
        <v>8317</v>
      </c>
      <c r="R2849" t="s">
        <v>8318</v>
      </c>
      <c r="S2849">
        <v>1464031265</v>
      </c>
      <c r="T2849">
        <v>1458847265</v>
      </c>
      <c r="U2849" s="11">
        <f t="shared" si="221"/>
        <v>42513.806307870371</v>
      </c>
      <c r="V2849" s="11">
        <f t="shared" si="222"/>
        <v>42453.806307870371</v>
      </c>
      <c r="W2849">
        <f t="shared" si="224"/>
        <v>2016</v>
      </c>
    </row>
    <row r="2850" spans="1:23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23"/>
        <v>2E-3</v>
      </c>
      <c r="P2850" s="6">
        <f t="shared" si="225"/>
        <v>23.333333333333332</v>
      </c>
      <c r="Q2850" t="s">
        <v>8317</v>
      </c>
      <c r="R2850" t="s">
        <v>8318</v>
      </c>
      <c r="S2850">
        <v>1432913659</v>
      </c>
      <c r="T2850">
        <v>1430321659</v>
      </c>
      <c r="U2850" s="11">
        <f t="shared" si="221"/>
        <v>42153.648831018523</v>
      </c>
      <c r="V2850" s="11">
        <f t="shared" si="222"/>
        <v>42123.648831018523</v>
      </c>
      <c r="W2850">
        <f t="shared" si="224"/>
        <v>2015</v>
      </c>
    </row>
    <row r="2851" spans="1:23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23"/>
        <v>0.01</v>
      </c>
      <c r="P2851" s="6">
        <f t="shared" si="225"/>
        <v>5</v>
      </c>
      <c r="Q2851" t="s">
        <v>8317</v>
      </c>
      <c r="R2851" t="s">
        <v>8318</v>
      </c>
      <c r="S2851">
        <v>1461406600</v>
      </c>
      <c r="T2851">
        <v>1458814600</v>
      </c>
      <c r="U2851" s="11">
        <f t="shared" si="221"/>
        <v>42483.428240740745</v>
      </c>
      <c r="V2851" s="11">
        <f t="shared" si="222"/>
        <v>42453.428240740745</v>
      </c>
      <c r="W2851">
        <f t="shared" si="224"/>
        <v>2016</v>
      </c>
    </row>
    <row r="2852" spans="1:23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23"/>
        <v>3.8875E-2</v>
      </c>
      <c r="P2852" s="6">
        <f t="shared" si="225"/>
        <v>23.923076923076923</v>
      </c>
      <c r="Q2852" t="s">
        <v>8317</v>
      </c>
      <c r="R2852" t="s">
        <v>8318</v>
      </c>
      <c r="S2852">
        <v>1409962211</v>
      </c>
      <c r="T2852">
        <v>1407370211</v>
      </c>
      <c r="U2852" s="11">
        <f t="shared" si="221"/>
        <v>41888.007071759261</v>
      </c>
      <c r="V2852" s="11">
        <f t="shared" si="222"/>
        <v>41858.007071759261</v>
      </c>
      <c r="W2852">
        <f t="shared" si="224"/>
        <v>2014</v>
      </c>
    </row>
    <row r="2853" spans="1:23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23"/>
        <v>0</v>
      </c>
      <c r="P2853" s="6">
        <f t="shared" si="225"/>
        <v>0</v>
      </c>
      <c r="Q2853" t="s">
        <v>8317</v>
      </c>
      <c r="R2853" t="s">
        <v>8318</v>
      </c>
      <c r="S2853">
        <v>1454109420</v>
      </c>
      <c r="T2853">
        <v>1453334629</v>
      </c>
      <c r="U2853" s="11">
        <f t="shared" si="221"/>
        <v>42398.970138888893</v>
      </c>
      <c r="V2853" s="11">
        <f t="shared" si="222"/>
        <v>42390.002650462964</v>
      </c>
      <c r="W2853">
        <f t="shared" si="224"/>
        <v>2016</v>
      </c>
    </row>
    <row r="2854" spans="1:23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23"/>
        <v>1.9E-2</v>
      </c>
      <c r="P2854" s="6">
        <f t="shared" si="225"/>
        <v>15.833333333333334</v>
      </c>
      <c r="Q2854" t="s">
        <v>8317</v>
      </c>
      <c r="R2854" t="s">
        <v>8318</v>
      </c>
      <c r="S2854">
        <v>1403312703</v>
      </c>
      <c r="T2854">
        <v>1400720703</v>
      </c>
      <c r="U2854" s="11">
        <f t="shared" si="221"/>
        <v>41811.045173611114</v>
      </c>
      <c r="V2854" s="11">
        <f t="shared" si="222"/>
        <v>41781.045173611114</v>
      </c>
      <c r="W2854">
        <f t="shared" si="224"/>
        <v>2014</v>
      </c>
    </row>
    <row r="2855" spans="1:23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23"/>
        <v>0</v>
      </c>
      <c r="P2855" s="6">
        <f t="shared" si="225"/>
        <v>0</v>
      </c>
      <c r="Q2855" t="s">
        <v>8317</v>
      </c>
      <c r="R2855" t="s">
        <v>8318</v>
      </c>
      <c r="S2855">
        <v>1410669297</v>
      </c>
      <c r="T2855">
        <v>1405485297</v>
      </c>
      <c r="U2855" s="11">
        <f t="shared" si="221"/>
        <v>41896.190937499996</v>
      </c>
      <c r="V2855" s="11">
        <f t="shared" si="222"/>
        <v>41836.190937499996</v>
      </c>
      <c r="W2855">
        <f t="shared" si="224"/>
        <v>2014</v>
      </c>
    </row>
    <row r="2856" spans="1:23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23"/>
        <v>0.41699999999999998</v>
      </c>
      <c r="P2856" s="6">
        <f t="shared" si="225"/>
        <v>29.785714285714285</v>
      </c>
      <c r="Q2856" t="s">
        <v>8317</v>
      </c>
      <c r="R2856" t="s">
        <v>8318</v>
      </c>
      <c r="S2856">
        <v>1431018719</v>
      </c>
      <c r="T2856">
        <v>1429290719</v>
      </c>
      <c r="U2856" s="11">
        <f t="shared" si="221"/>
        <v>42131.71665509259</v>
      </c>
      <c r="V2856" s="11">
        <f t="shared" si="222"/>
        <v>42111.71665509259</v>
      </c>
      <c r="W2856">
        <f t="shared" si="224"/>
        <v>2015</v>
      </c>
    </row>
    <row r="2857" spans="1:23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23"/>
        <v>0.5</v>
      </c>
      <c r="P2857" s="6">
        <f t="shared" si="225"/>
        <v>60</v>
      </c>
      <c r="Q2857" t="s">
        <v>8317</v>
      </c>
      <c r="R2857" t="s">
        <v>8318</v>
      </c>
      <c r="S2857">
        <v>1454110440</v>
      </c>
      <c r="T2857">
        <v>1451607071</v>
      </c>
      <c r="U2857" s="11">
        <f t="shared" si="221"/>
        <v>42398.981944444444</v>
      </c>
      <c r="V2857" s="11">
        <f t="shared" si="222"/>
        <v>42370.007766203707</v>
      </c>
      <c r="W2857">
        <f t="shared" si="224"/>
        <v>2016</v>
      </c>
    </row>
    <row r="2858" spans="1:23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23"/>
        <v>4.8666666666666664E-2</v>
      </c>
      <c r="P2858" s="6">
        <f t="shared" si="225"/>
        <v>24.333333333333332</v>
      </c>
      <c r="Q2858" t="s">
        <v>8317</v>
      </c>
      <c r="R2858" t="s">
        <v>8318</v>
      </c>
      <c r="S2858">
        <v>1439069640</v>
      </c>
      <c r="T2858">
        <v>1433897647</v>
      </c>
      <c r="U2858" s="11">
        <f t="shared" si="221"/>
        <v>42224.898611111115</v>
      </c>
      <c r="V2858" s="11">
        <f t="shared" si="222"/>
        <v>42165.037581018521</v>
      </c>
      <c r="W2858">
        <f t="shared" si="224"/>
        <v>2015</v>
      </c>
    </row>
    <row r="2859" spans="1:23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23"/>
        <v>0.19736842105263158</v>
      </c>
      <c r="P2859" s="6">
        <f t="shared" si="225"/>
        <v>500</v>
      </c>
      <c r="Q2859" t="s">
        <v>8317</v>
      </c>
      <c r="R2859" t="s">
        <v>8318</v>
      </c>
      <c r="S2859">
        <v>1487613600</v>
      </c>
      <c r="T2859">
        <v>1482444295</v>
      </c>
      <c r="U2859" s="11">
        <f t="shared" si="221"/>
        <v>42786.75</v>
      </c>
      <c r="V2859" s="11">
        <f t="shared" si="222"/>
        <v>42726.920081018514</v>
      </c>
      <c r="W2859">
        <f t="shared" si="224"/>
        <v>2016</v>
      </c>
    </row>
    <row r="2860" spans="1:23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23"/>
        <v>0</v>
      </c>
      <c r="P2860" s="6">
        <f t="shared" si="225"/>
        <v>0</v>
      </c>
      <c r="Q2860" t="s">
        <v>8317</v>
      </c>
      <c r="R2860" t="s">
        <v>8318</v>
      </c>
      <c r="S2860">
        <v>1417778880</v>
      </c>
      <c r="T2860">
        <v>1415711095</v>
      </c>
      <c r="U2860" s="11">
        <f t="shared" si="221"/>
        <v>41978.477777777778</v>
      </c>
      <c r="V2860" s="11">
        <f t="shared" si="222"/>
        <v>41954.545081018514</v>
      </c>
      <c r="W2860">
        <f t="shared" si="224"/>
        <v>2014</v>
      </c>
    </row>
    <row r="2861" spans="1:23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23"/>
        <v>1.7500000000000002E-2</v>
      </c>
      <c r="P2861" s="6">
        <f t="shared" si="225"/>
        <v>35</v>
      </c>
      <c r="Q2861" t="s">
        <v>8317</v>
      </c>
      <c r="R2861" t="s">
        <v>8318</v>
      </c>
      <c r="S2861">
        <v>1444984904</v>
      </c>
      <c r="T2861">
        <v>1439800904</v>
      </c>
      <c r="U2861" s="11">
        <f t="shared" si="221"/>
        <v>42293.362314814818</v>
      </c>
      <c r="V2861" s="11">
        <f t="shared" si="222"/>
        <v>42233.362314814818</v>
      </c>
      <c r="W2861">
        <f t="shared" si="224"/>
        <v>2015</v>
      </c>
    </row>
    <row r="2862" spans="1:23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23"/>
        <v>6.6500000000000004E-2</v>
      </c>
      <c r="P2862" s="6">
        <f t="shared" si="225"/>
        <v>29.555555555555557</v>
      </c>
      <c r="Q2862" t="s">
        <v>8317</v>
      </c>
      <c r="R2862" t="s">
        <v>8318</v>
      </c>
      <c r="S2862">
        <v>1466363576</v>
      </c>
      <c r="T2862">
        <v>1461179576</v>
      </c>
      <c r="U2862" s="11">
        <f t="shared" si="221"/>
        <v>42540.800648148142</v>
      </c>
      <c r="V2862" s="11">
        <f t="shared" si="222"/>
        <v>42480.800648148142</v>
      </c>
      <c r="W2862">
        <f t="shared" si="224"/>
        <v>2016</v>
      </c>
    </row>
    <row r="2863" spans="1:23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23"/>
        <v>0.32</v>
      </c>
      <c r="P2863" s="6">
        <f t="shared" si="225"/>
        <v>26.666666666666668</v>
      </c>
      <c r="Q2863" t="s">
        <v>8317</v>
      </c>
      <c r="R2863" t="s">
        <v>8318</v>
      </c>
      <c r="S2863">
        <v>1443103848</v>
      </c>
      <c r="T2863">
        <v>1441894248</v>
      </c>
      <c r="U2863" s="11">
        <f t="shared" si="221"/>
        <v>42271.590833333335</v>
      </c>
      <c r="V2863" s="11">
        <f t="shared" si="222"/>
        <v>42257.590833333335</v>
      </c>
      <c r="W2863">
        <f t="shared" si="224"/>
        <v>2015</v>
      </c>
    </row>
    <row r="2864" spans="1:23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23"/>
        <v>4.3307086614173228E-3</v>
      </c>
      <c r="P2864" s="6">
        <f t="shared" si="225"/>
        <v>18.333333333333332</v>
      </c>
      <c r="Q2864" t="s">
        <v>8317</v>
      </c>
      <c r="R2864" t="s">
        <v>8318</v>
      </c>
      <c r="S2864">
        <v>1403636229</v>
      </c>
      <c r="T2864">
        <v>1401044229</v>
      </c>
      <c r="U2864" s="11">
        <f t="shared" si="221"/>
        <v>41814.789687500001</v>
      </c>
      <c r="V2864" s="11">
        <f t="shared" si="222"/>
        <v>41784.789687500001</v>
      </c>
      <c r="W2864">
        <f t="shared" si="224"/>
        <v>2014</v>
      </c>
    </row>
    <row r="2865" spans="1:23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23"/>
        <v>4.0000000000000002E-4</v>
      </c>
      <c r="P2865" s="6">
        <f t="shared" si="225"/>
        <v>20</v>
      </c>
      <c r="Q2865" t="s">
        <v>8317</v>
      </c>
      <c r="R2865" t="s">
        <v>8318</v>
      </c>
      <c r="S2865">
        <v>1410279123</v>
      </c>
      <c r="T2865">
        <v>1405095123</v>
      </c>
      <c r="U2865" s="11">
        <f t="shared" si="221"/>
        <v>41891.675034722226</v>
      </c>
      <c r="V2865" s="11">
        <f t="shared" si="222"/>
        <v>41831.675034722226</v>
      </c>
      <c r="W2865">
        <f t="shared" si="224"/>
        <v>2014</v>
      </c>
    </row>
    <row r="2866" spans="1:23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23"/>
        <v>1.6E-2</v>
      </c>
      <c r="P2866" s="6">
        <f t="shared" si="225"/>
        <v>13.333333333333334</v>
      </c>
      <c r="Q2866" t="s">
        <v>8317</v>
      </c>
      <c r="R2866" t="s">
        <v>8318</v>
      </c>
      <c r="S2866">
        <v>1437139080</v>
      </c>
      <c r="T2866">
        <v>1434552207</v>
      </c>
      <c r="U2866" s="11">
        <f t="shared" si="221"/>
        <v>42202.554166666669</v>
      </c>
      <c r="V2866" s="11">
        <f t="shared" si="222"/>
        <v>42172.613506944443</v>
      </c>
      <c r="W2866">
        <f t="shared" si="224"/>
        <v>2015</v>
      </c>
    </row>
    <row r="2867" spans="1:23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23"/>
        <v>0</v>
      </c>
      <c r="P2867" s="6">
        <f t="shared" si="225"/>
        <v>0</v>
      </c>
      <c r="Q2867" t="s">
        <v>8317</v>
      </c>
      <c r="R2867" t="s">
        <v>8318</v>
      </c>
      <c r="S2867">
        <v>1420512259</v>
      </c>
      <c r="T2867">
        <v>1415328259</v>
      </c>
      <c r="U2867" s="11">
        <f t="shared" si="221"/>
        <v>42010.114108796297</v>
      </c>
      <c r="V2867" s="11">
        <f t="shared" si="222"/>
        <v>41950.114108796297</v>
      </c>
      <c r="W2867">
        <f t="shared" si="224"/>
        <v>2014</v>
      </c>
    </row>
    <row r="2868" spans="1:23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23"/>
        <v>8.9999999999999993E-3</v>
      </c>
      <c r="P2868" s="6">
        <f t="shared" si="225"/>
        <v>22.5</v>
      </c>
      <c r="Q2868" t="s">
        <v>8317</v>
      </c>
      <c r="R2868" t="s">
        <v>8318</v>
      </c>
      <c r="S2868">
        <v>1476482400</v>
      </c>
      <c r="T2868">
        <v>1473893721</v>
      </c>
      <c r="U2868" s="11">
        <f t="shared" si="221"/>
        <v>42657.916666666672</v>
      </c>
      <c r="V2868" s="11">
        <f t="shared" si="222"/>
        <v>42627.955104166671</v>
      </c>
      <c r="W2868">
        <f t="shared" si="224"/>
        <v>2016</v>
      </c>
    </row>
    <row r="2869" spans="1:23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23"/>
        <v>0.2016</v>
      </c>
      <c r="P2869" s="6">
        <f t="shared" si="225"/>
        <v>50.4</v>
      </c>
      <c r="Q2869" t="s">
        <v>8317</v>
      </c>
      <c r="R2869" t="s">
        <v>8318</v>
      </c>
      <c r="S2869">
        <v>1467604800</v>
      </c>
      <c r="T2869">
        <v>1465533672</v>
      </c>
      <c r="U2869" s="11">
        <f t="shared" si="221"/>
        <v>42555.166666666672</v>
      </c>
      <c r="V2869" s="11">
        <f t="shared" si="222"/>
        <v>42531.195277777777</v>
      </c>
      <c r="W2869">
        <f t="shared" si="224"/>
        <v>2016</v>
      </c>
    </row>
    <row r="2870" spans="1:23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23"/>
        <v>0.42011733333333334</v>
      </c>
      <c r="P2870" s="6">
        <f t="shared" si="225"/>
        <v>105.02933333333334</v>
      </c>
      <c r="Q2870" t="s">
        <v>8317</v>
      </c>
      <c r="R2870" t="s">
        <v>8318</v>
      </c>
      <c r="S2870">
        <v>1475697054</v>
      </c>
      <c r="T2870">
        <v>1473105054</v>
      </c>
      <c r="U2870" s="11">
        <f t="shared" si="221"/>
        <v>42648.827013888891</v>
      </c>
      <c r="V2870" s="11">
        <f t="shared" si="222"/>
        <v>42618.827013888891</v>
      </c>
      <c r="W2870">
        <f t="shared" si="224"/>
        <v>2016</v>
      </c>
    </row>
    <row r="2871" spans="1:23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23"/>
        <v>8.8500000000000002E-3</v>
      </c>
      <c r="P2871" s="6">
        <f t="shared" si="225"/>
        <v>35.4</v>
      </c>
      <c r="Q2871" t="s">
        <v>8317</v>
      </c>
      <c r="R2871" t="s">
        <v>8318</v>
      </c>
      <c r="S2871">
        <v>1468937681</v>
      </c>
      <c r="T2871">
        <v>1466345681</v>
      </c>
      <c r="U2871" s="11">
        <f t="shared" si="221"/>
        <v>42570.593530092592</v>
      </c>
      <c r="V2871" s="11">
        <f t="shared" si="222"/>
        <v>42540.593530092592</v>
      </c>
      <c r="W2871">
        <f t="shared" si="224"/>
        <v>2016</v>
      </c>
    </row>
    <row r="2872" spans="1:23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23"/>
        <v>0.15</v>
      </c>
      <c r="P2872" s="6">
        <f t="shared" si="225"/>
        <v>83.333333333333329</v>
      </c>
      <c r="Q2872" t="s">
        <v>8317</v>
      </c>
      <c r="R2872" t="s">
        <v>8318</v>
      </c>
      <c r="S2872">
        <v>1400301165</v>
      </c>
      <c r="T2872">
        <v>1397709165</v>
      </c>
      <c r="U2872" s="11">
        <f t="shared" si="221"/>
        <v>41776.189409722225</v>
      </c>
      <c r="V2872" s="11">
        <f t="shared" si="222"/>
        <v>41746.189409722225</v>
      </c>
      <c r="W2872">
        <f t="shared" si="224"/>
        <v>2014</v>
      </c>
    </row>
    <row r="2873" spans="1:23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23"/>
        <v>4.6699999999999998E-2</v>
      </c>
      <c r="P2873" s="6">
        <f t="shared" si="225"/>
        <v>35.92307692307692</v>
      </c>
      <c r="Q2873" t="s">
        <v>8317</v>
      </c>
      <c r="R2873" t="s">
        <v>8318</v>
      </c>
      <c r="S2873">
        <v>1419183813</v>
      </c>
      <c r="T2873">
        <v>1417455813</v>
      </c>
      <c r="U2873" s="11">
        <f t="shared" si="221"/>
        <v>41994.738576388889</v>
      </c>
      <c r="V2873" s="11">
        <f t="shared" si="222"/>
        <v>41974.738576388889</v>
      </c>
      <c r="W2873">
        <f t="shared" si="224"/>
        <v>2014</v>
      </c>
    </row>
    <row r="2874" spans="1:23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23"/>
        <v>0</v>
      </c>
      <c r="P2874" s="6">
        <f t="shared" si="225"/>
        <v>0</v>
      </c>
      <c r="Q2874" t="s">
        <v>8317</v>
      </c>
      <c r="R2874" t="s">
        <v>8318</v>
      </c>
      <c r="S2874">
        <v>1434768438</v>
      </c>
      <c r="T2874">
        <v>1429584438</v>
      </c>
      <c r="U2874" s="11">
        <f t="shared" si="221"/>
        <v>42175.11618055556</v>
      </c>
      <c r="V2874" s="11">
        <f t="shared" si="222"/>
        <v>42115.11618055556</v>
      </c>
      <c r="W2874">
        <f t="shared" si="224"/>
        <v>2015</v>
      </c>
    </row>
    <row r="2875" spans="1:23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23"/>
        <v>0.38119999999999998</v>
      </c>
      <c r="P2875" s="6">
        <f t="shared" si="225"/>
        <v>119.125</v>
      </c>
      <c r="Q2875" t="s">
        <v>8317</v>
      </c>
      <c r="R2875" t="s">
        <v>8318</v>
      </c>
      <c r="S2875">
        <v>1422473831</v>
      </c>
      <c r="T2875">
        <v>1419881831</v>
      </c>
      <c r="U2875" s="11">
        <f t="shared" si="221"/>
        <v>42032.817488425921</v>
      </c>
      <c r="V2875" s="11">
        <f t="shared" si="222"/>
        <v>42002.817488425921</v>
      </c>
      <c r="W2875">
        <f t="shared" si="224"/>
        <v>2014</v>
      </c>
    </row>
    <row r="2876" spans="1:23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23"/>
        <v>5.4199999999999998E-2</v>
      </c>
      <c r="P2876" s="6">
        <f t="shared" si="225"/>
        <v>90.333333333333329</v>
      </c>
      <c r="Q2876" t="s">
        <v>8317</v>
      </c>
      <c r="R2876" t="s">
        <v>8318</v>
      </c>
      <c r="S2876">
        <v>1484684186</v>
      </c>
      <c r="T2876">
        <v>1482092186</v>
      </c>
      <c r="U2876" s="11">
        <f t="shared" si="221"/>
        <v>42752.84474537037</v>
      </c>
      <c r="V2876" s="11">
        <f t="shared" si="222"/>
        <v>42722.84474537037</v>
      </c>
      <c r="W2876">
        <f t="shared" si="224"/>
        <v>2016</v>
      </c>
    </row>
    <row r="2877" spans="1:23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23"/>
        <v>3.5E-4</v>
      </c>
      <c r="P2877" s="6">
        <f t="shared" si="225"/>
        <v>2.3333333333333335</v>
      </c>
      <c r="Q2877" t="s">
        <v>8317</v>
      </c>
      <c r="R2877" t="s">
        <v>8318</v>
      </c>
      <c r="S2877">
        <v>1462417493</v>
      </c>
      <c r="T2877">
        <v>1459825493</v>
      </c>
      <c r="U2877" s="11">
        <f t="shared" si="221"/>
        <v>42495.128391203703</v>
      </c>
      <c r="V2877" s="11">
        <f t="shared" si="222"/>
        <v>42465.128391203703</v>
      </c>
      <c r="W2877">
        <f t="shared" si="224"/>
        <v>2016</v>
      </c>
    </row>
    <row r="2878" spans="1:23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23"/>
        <v>0</v>
      </c>
      <c r="P2878" s="6">
        <f t="shared" si="225"/>
        <v>0</v>
      </c>
      <c r="Q2878" t="s">
        <v>8317</v>
      </c>
      <c r="R2878" t="s">
        <v>8318</v>
      </c>
      <c r="S2878">
        <v>1437069079</v>
      </c>
      <c r="T2878">
        <v>1434477079</v>
      </c>
      <c r="U2878" s="11">
        <f t="shared" si="221"/>
        <v>42201.743969907402</v>
      </c>
      <c r="V2878" s="11">
        <f t="shared" si="222"/>
        <v>42171.743969907402</v>
      </c>
      <c r="W2878">
        <f t="shared" si="224"/>
        <v>2015</v>
      </c>
    </row>
    <row r="2879" spans="1:23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23"/>
        <v>0.10833333333333334</v>
      </c>
      <c r="P2879" s="6">
        <f t="shared" si="225"/>
        <v>108.33333333333333</v>
      </c>
      <c r="Q2879" t="s">
        <v>8317</v>
      </c>
      <c r="R2879" t="s">
        <v>8318</v>
      </c>
      <c r="S2879">
        <v>1480525200</v>
      </c>
      <c r="T2879">
        <v>1477781724</v>
      </c>
      <c r="U2879" s="11">
        <f t="shared" si="221"/>
        <v>42704.708333333328</v>
      </c>
      <c r="V2879" s="11">
        <f t="shared" si="222"/>
        <v>42672.955138888887</v>
      </c>
      <c r="W2879">
        <f t="shared" si="224"/>
        <v>2016</v>
      </c>
    </row>
    <row r="2880" spans="1:23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23"/>
        <v>2.1000000000000001E-2</v>
      </c>
      <c r="P2880" s="6">
        <f t="shared" si="225"/>
        <v>15.75</v>
      </c>
      <c r="Q2880" t="s">
        <v>8317</v>
      </c>
      <c r="R2880" t="s">
        <v>8318</v>
      </c>
      <c r="S2880">
        <v>1435934795</v>
      </c>
      <c r="T2880">
        <v>1430750795</v>
      </c>
      <c r="U2880" s="11">
        <f t="shared" si="221"/>
        <v>42188.615682870368</v>
      </c>
      <c r="V2880" s="11">
        <f t="shared" si="222"/>
        <v>42128.615682870368</v>
      </c>
      <c r="W2880">
        <f t="shared" si="224"/>
        <v>2015</v>
      </c>
    </row>
    <row r="2881" spans="1:23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23"/>
        <v>2.5892857142857141E-3</v>
      </c>
      <c r="P2881" s="6">
        <f t="shared" si="225"/>
        <v>29</v>
      </c>
      <c r="Q2881" t="s">
        <v>8317</v>
      </c>
      <c r="R2881" t="s">
        <v>8318</v>
      </c>
      <c r="S2881">
        <v>1453310661</v>
      </c>
      <c r="T2881">
        <v>1450718661</v>
      </c>
      <c r="U2881" s="11">
        <f t="shared" si="221"/>
        <v>42389.725243055553</v>
      </c>
      <c r="V2881" s="11">
        <f t="shared" si="222"/>
        <v>42359.725243055553</v>
      </c>
      <c r="W2881">
        <f t="shared" si="224"/>
        <v>2015</v>
      </c>
    </row>
    <row r="2882" spans="1:23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23"/>
        <v>0.23333333333333334</v>
      </c>
      <c r="P2882" s="6">
        <f t="shared" si="225"/>
        <v>96.551724137931032</v>
      </c>
      <c r="Q2882" t="s">
        <v>8317</v>
      </c>
      <c r="R2882" t="s">
        <v>8318</v>
      </c>
      <c r="S2882">
        <v>1440090300</v>
      </c>
      <c r="T2882">
        <v>1436305452</v>
      </c>
      <c r="U2882" s="11">
        <f t="shared" ref="U2882:U2945" si="226">(((S2882/60)/60)/24)+DATE(1970,1,1)</f>
        <v>42236.711805555555</v>
      </c>
      <c r="V2882" s="11">
        <f t="shared" ref="V2882:V2945" si="227">(((T2882/60)/60)/24)+DATE(1970,1,1)</f>
        <v>42192.905694444446</v>
      </c>
      <c r="W2882">
        <f t="shared" si="224"/>
        <v>2015</v>
      </c>
    </row>
    <row r="2883" spans="1:23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28">E2883/D2883</f>
        <v>0</v>
      </c>
      <c r="P2883" s="6">
        <f t="shared" si="225"/>
        <v>0</v>
      </c>
      <c r="Q2883" t="s">
        <v>8317</v>
      </c>
      <c r="R2883" t="s">
        <v>8318</v>
      </c>
      <c r="S2883">
        <v>1417620036</v>
      </c>
      <c r="T2883">
        <v>1412432436</v>
      </c>
      <c r="U2883" s="11">
        <f t="shared" si="226"/>
        <v>41976.639305555553</v>
      </c>
      <c r="V2883" s="11">
        <f t="shared" si="227"/>
        <v>41916.597638888888</v>
      </c>
      <c r="W2883">
        <f t="shared" ref="W2883:W2946" si="229">YEAR(V2883)</f>
        <v>2014</v>
      </c>
    </row>
    <row r="2884" spans="1:23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28"/>
        <v>0.33600000000000002</v>
      </c>
      <c r="P2884" s="6">
        <f t="shared" si="225"/>
        <v>63</v>
      </c>
      <c r="Q2884" t="s">
        <v>8317</v>
      </c>
      <c r="R2884" t="s">
        <v>8318</v>
      </c>
      <c r="S2884">
        <v>1462112318</v>
      </c>
      <c r="T2884">
        <v>1459520318</v>
      </c>
      <c r="U2884" s="11">
        <f t="shared" si="226"/>
        <v>42491.596273148149</v>
      </c>
      <c r="V2884" s="11">
        <f t="shared" si="227"/>
        <v>42461.596273148149</v>
      </c>
      <c r="W2884">
        <f t="shared" si="229"/>
        <v>2016</v>
      </c>
    </row>
    <row r="2885" spans="1:23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28"/>
        <v>0.1908</v>
      </c>
      <c r="P2885" s="6">
        <f t="shared" si="225"/>
        <v>381.6</v>
      </c>
      <c r="Q2885" t="s">
        <v>8317</v>
      </c>
      <c r="R2885" t="s">
        <v>8318</v>
      </c>
      <c r="S2885">
        <v>1454734740</v>
      </c>
      <c r="T2885">
        <v>1451684437</v>
      </c>
      <c r="U2885" s="11">
        <f t="shared" si="226"/>
        <v>42406.207638888889</v>
      </c>
      <c r="V2885" s="11">
        <f t="shared" si="227"/>
        <v>42370.90320601852</v>
      </c>
      <c r="W2885">
        <f t="shared" si="229"/>
        <v>2016</v>
      </c>
    </row>
    <row r="2886" spans="1:23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28"/>
        <v>4.1111111111111114E-3</v>
      </c>
      <c r="P2886" s="6">
        <f t="shared" si="225"/>
        <v>46.25</v>
      </c>
      <c r="Q2886" t="s">
        <v>8317</v>
      </c>
      <c r="R2886" t="s">
        <v>8318</v>
      </c>
      <c r="S2886">
        <v>1417800435</v>
      </c>
      <c r="T2886">
        <v>1415208435</v>
      </c>
      <c r="U2886" s="11">
        <f t="shared" si="226"/>
        <v>41978.727256944447</v>
      </c>
      <c r="V2886" s="11">
        <f t="shared" si="227"/>
        <v>41948.727256944447</v>
      </c>
      <c r="W2886">
        <f t="shared" si="229"/>
        <v>2014</v>
      </c>
    </row>
    <row r="2887" spans="1:23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28"/>
        <v>0.32500000000000001</v>
      </c>
      <c r="P2887" s="6">
        <f t="shared" si="225"/>
        <v>26</v>
      </c>
      <c r="Q2887" t="s">
        <v>8317</v>
      </c>
      <c r="R2887" t="s">
        <v>8318</v>
      </c>
      <c r="S2887">
        <v>1426294201</v>
      </c>
      <c r="T2887">
        <v>1423705801</v>
      </c>
      <c r="U2887" s="11">
        <f t="shared" si="226"/>
        <v>42077.034733796296</v>
      </c>
      <c r="V2887" s="11">
        <f t="shared" si="227"/>
        <v>42047.07640046296</v>
      </c>
      <c r="W2887">
        <f t="shared" si="229"/>
        <v>2015</v>
      </c>
    </row>
    <row r="2888" spans="1:23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28"/>
        <v>0.05</v>
      </c>
      <c r="P2888" s="6">
        <f t="shared" si="225"/>
        <v>10</v>
      </c>
      <c r="Q2888" t="s">
        <v>8317</v>
      </c>
      <c r="R2888" t="s">
        <v>8318</v>
      </c>
      <c r="S2888">
        <v>1442635140</v>
      </c>
      <c r="T2888">
        <v>1442243484</v>
      </c>
      <c r="U2888" s="11">
        <f t="shared" si="226"/>
        <v>42266.165972222225</v>
      </c>
      <c r="V2888" s="11">
        <f t="shared" si="227"/>
        <v>42261.632916666669</v>
      </c>
      <c r="W2888">
        <f t="shared" si="229"/>
        <v>2015</v>
      </c>
    </row>
    <row r="2889" spans="1:23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28"/>
        <v>1.6666666666666668E-3</v>
      </c>
      <c r="P2889" s="6">
        <f t="shared" si="225"/>
        <v>5</v>
      </c>
      <c r="Q2889" t="s">
        <v>8317</v>
      </c>
      <c r="R2889" t="s">
        <v>8318</v>
      </c>
      <c r="S2889">
        <v>1420971324</v>
      </c>
      <c r="T2889">
        <v>1418379324</v>
      </c>
      <c r="U2889" s="11">
        <f t="shared" si="226"/>
        <v>42015.427361111113</v>
      </c>
      <c r="V2889" s="11">
        <f t="shared" si="227"/>
        <v>41985.427361111113</v>
      </c>
      <c r="W2889">
        <f t="shared" si="229"/>
        <v>2014</v>
      </c>
    </row>
    <row r="2890" spans="1:23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28"/>
        <v>0</v>
      </c>
      <c r="P2890" s="6">
        <f t="shared" si="225"/>
        <v>0</v>
      </c>
      <c r="Q2890" t="s">
        <v>8317</v>
      </c>
      <c r="R2890" t="s">
        <v>8318</v>
      </c>
      <c r="S2890">
        <v>1413608340</v>
      </c>
      <c r="T2890">
        <v>1412945440</v>
      </c>
      <c r="U2890" s="11">
        <f t="shared" si="226"/>
        <v>41930.207638888889</v>
      </c>
      <c r="V2890" s="11">
        <f t="shared" si="227"/>
        <v>41922.535185185188</v>
      </c>
      <c r="W2890">
        <f t="shared" si="229"/>
        <v>2014</v>
      </c>
    </row>
    <row r="2891" spans="1:23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28"/>
        <v>0.38066666666666665</v>
      </c>
      <c r="P2891" s="6">
        <f t="shared" si="225"/>
        <v>81.571428571428569</v>
      </c>
      <c r="Q2891" t="s">
        <v>8317</v>
      </c>
      <c r="R2891" t="s">
        <v>8318</v>
      </c>
      <c r="S2891">
        <v>1409344985</v>
      </c>
      <c r="T2891">
        <v>1406752985</v>
      </c>
      <c r="U2891" s="11">
        <f t="shared" si="226"/>
        <v>41880.863252314812</v>
      </c>
      <c r="V2891" s="11">
        <f t="shared" si="227"/>
        <v>41850.863252314812</v>
      </c>
      <c r="W2891">
        <f t="shared" si="229"/>
        <v>2014</v>
      </c>
    </row>
    <row r="2892" spans="1:23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28"/>
        <v>1.0500000000000001E-2</v>
      </c>
      <c r="P2892" s="6">
        <f t="shared" si="225"/>
        <v>7</v>
      </c>
      <c r="Q2892" t="s">
        <v>8317</v>
      </c>
      <c r="R2892" t="s">
        <v>8318</v>
      </c>
      <c r="S2892">
        <v>1407553200</v>
      </c>
      <c r="T2892">
        <v>1405100992</v>
      </c>
      <c r="U2892" s="11">
        <f t="shared" si="226"/>
        <v>41860.125</v>
      </c>
      <c r="V2892" s="11">
        <f t="shared" si="227"/>
        <v>41831.742962962962</v>
      </c>
      <c r="W2892">
        <f t="shared" si="229"/>
        <v>2014</v>
      </c>
    </row>
    <row r="2893" spans="1:23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28"/>
        <v>2.7300000000000001E-2</v>
      </c>
      <c r="P2893" s="6">
        <f t="shared" si="225"/>
        <v>27.3</v>
      </c>
      <c r="Q2893" t="s">
        <v>8317</v>
      </c>
      <c r="R2893" t="s">
        <v>8318</v>
      </c>
      <c r="S2893">
        <v>1460751128</v>
      </c>
      <c r="T2893">
        <v>1455570728</v>
      </c>
      <c r="U2893" s="11">
        <f t="shared" si="226"/>
        <v>42475.84175925926</v>
      </c>
      <c r="V2893" s="11">
        <f t="shared" si="227"/>
        <v>42415.883425925931</v>
      </c>
      <c r="W2893">
        <f t="shared" si="229"/>
        <v>2016</v>
      </c>
    </row>
    <row r="2894" spans="1:23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28"/>
        <v>9.0909090909090912E-2</v>
      </c>
      <c r="P2894" s="6">
        <f t="shared" si="225"/>
        <v>29.411764705882351</v>
      </c>
      <c r="Q2894" t="s">
        <v>8317</v>
      </c>
      <c r="R2894" t="s">
        <v>8318</v>
      </c>
      <c r="S2894">
        <v>1409000400</v>
      </c>
      <c r="T2894">
        <v>1408381704</v>
      </c>
      <c r="U2894" s="11">
        <f t="shared" si="226"/>
        <v>41876.875</v>
      </c>
      <c r="V2894" s="11">
        <f t="shared" si="227"/>
        <v>41869.714166666665</v>
      </c>
      <c r="W2894">
        <f t="shared" si="229"/>
        <v>2014</v>
      </c>
    </row>
    <row r="2895" spans="1:23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28"/>
        <v>5.0000000000000001E-3</v>
      </c>
      <c r="P2895" s="6">
        <f t="shared" si="225"/>
        <v>12.5</v>
      </c>
      <c r="Q2895" t="s">
        <v>8317</v>
      </c>
      <c r="R2895" t="s">
        <v>8318</v>
      </c>
      <c r="S2895">
        <v>1420768800</v>
      </c>
      <c r="T2895">
        <v>1415644395</v>
      </c>
      <c r="U2895" s="11">
        <f t="shared" si="226"/>
        <v>42013.083333333328</v>
      </c>
      <c r="V2895" s="11">
        <f t="shared" si="227"/>
        <v>41953.773090277777</v>
      </c>
      <c r="W2895">
        <f t="shared" si="229"/>
        <v>2014</v>
      </c>
    </row>
    <row r="2896" spans="1:23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28"/>
        <v>0</v>
      </c>
      <c r="P2896" s="6">
        <f t="shared" si="225"/>
        <v>0</v>
      </c>
      <c r="Q2896" t="s">
        <v>8317</v>
      </c>
      <c r="R2896" t="s">
        <v>8318</v>
      </c>
      <c r="S2896">
        <v>1428100815</v>
      </c>
      <c r="T2896">
        <v>1422920415</v>
      </c>
      <c r="U2896" s="11">
        <f t="shared" si="226"/>
        <v>42097.944618055553</v>
      </c>
      <c r="V2896" s="11">
        <f t="shared" si="227"/>
        <v>42037.986284722225</v>
      </c>
      <c r="W2896">
        <f t="shared" si="229"/>
        <v>2015</v>
      </c>
    </row>
    <row r="2897" spans="1:23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28"/>
        <v>4.5999999999999999E-2</v>
      </c>
      <c r="P2897" s="6">
        <f t="shared" si="225"/>
        <v>5.75</v>
      </c>
      <c r="Q2897" t="s">
        <v>8317</v>
      </c>
      <c r="R2897" t="s">
        <v>8318</v>
      </c>
      <c r="S2897">
        <v>1403470800</v>
      </c>
      <c r="T2897">
        <v>1403356792</v>
      </c>
      <c r="U2897" s="11">
        <f t="shared" si="226"/>
        <v>41812.875</v>
      </c>
      <c r="V2897" s="11">
        <f t="shared" si="227"/>
        <v>41811.555462962962</v>
      </c>
      <c r="W2897">
        <f t="shared" si="229"/>
        <v>2014</v>
      </c>
    </row>
    <row r="2898" spans="1:23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28"/>
        <v>0.20833333333333334</v>
      </c>
      <c r="P2898" s="6">
        <f t="shared" si="225"/>
        <v>52.083333333333336</v>
      </c>
      <c r="Q2898" t="s">
        <v>8317</v>
      </c>
      <c r="R2898" t="s">
        <v>8318</v>
      </c>
      <c r="S2898">
        <v>1481522400</v>
      </c>
      <c r="T2898">
        <v>1480283321</v>
      </c>
      <c r="U2898" s="11">
        <f t="shared" si="226"/>
        <v>42716.25</v>
      </c>
      <c r="V2898" s="11">
        <f t="shared" si="227"/>
        <v>42701.908807870372</v>
      </c>
      <c r="W2898">
        <f t="shared" si="229"/>
        <v>2016</v>
      </c>
    </row>
    <row r="2899" spans="1:23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28"/>
        <v>4.583333333333333E-2</v>
      </c>
      <c r="P2899" s="6">
        <f t="shared" ref="P2899:P2962" si="230">IFERROR(E2899/L2899,0)</f>
        <v>183.33333333333334</v>
      </c>
      <c r="Q2899" t="s">
        <v>8317</v>
      </c>
      <c r="R2899" t="s">
        <v>8318</v>
      </c>
      <c r="S2899">
        <v>1444577345</v>
      </c>
      <c r="T2899">
        <v>1441985458</v>
      </c>
      <c r="U2899" s="11">
        <f t="shared" si="226"/>
        <v>42288.645196759258</v>
      </c>
      <c r="V2899" s="11">
        <f t="shared" si="227"/>
        <v>42258.646504629629</v>
      </c>
      <c r="W2899">
        <f t="shared" si="229"/>
        <v>2015</v>
      </c>
    </row>
    <row r="2900" spans="1:23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28"/>
        <v>4.2133333333333335E-2</v>
      </c>
      <c r="P2900" s="6">
        <f t="shared" si="230"/>
        <v>26.333333333333332</v>
      </c>
      <c r="Q2900" t="s">
        <v>8317</v>
      </c>
      <c r="R2900" t="s">
        <v>8318</v>
      </c>
      <c r="S2900">
        <v>1446307053</v>
      </c>
      <c r="T2900">
        <v>1443715053</v>
      </c>
      <c r="U2900" s="11">
        <f t="shared" si="226"/>
        <v>42308.664965277778</v>
      </c>
      <c r="V2900" s="11">
        <f t="shared" si="227"/>
        <v>42278.664965277778</v>
      </c>
      <c r="W2900">
        <f t="shared" si="229"/>
        <v>2015</v>
      </c>
    </row>
    <row r="2901" spans="1:23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28"/>
        <v>0</v>
      </c>
      <c r="P2901" s="6">
        <f t="shared" si="230"/>
        <v>0</v>
      </c>
      <c r="Q2901" t="s">
        <v>8317</v>
      </c>
      <c r="R2901" t="s">
        <v>8318</v>
      </c>
      <c r="S2901">
        <v>1469325158</v>
      </c>
      <c r="T2901">
        <v>1464141158</v>
      </c>
      <c r="U2901" s="11">
        <f t="shared" si="226"/>
        <v>42575.078217592592</v>
      </c>
      <c r="V2901" s="11">
        <f t="shared" si="227"/>
        <v>42515.078217592592</v>
      </c>
      <c r="W2901">
        <f t="shared" si="229"/>
        <v>2016</v>
      </c>
    </row>
    <row r="2902" spans="1:23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28"/>
        <v>0.61909090909090914</v>
      </c>
      <c r="P2902" s="6">
        <f t="shared" si="230"/>
        <v>486.42857142857144</v>
      </c>
      <c r="Q2902" t="s">
        <v>8317</v>
      </c>
      <c r="R2902" t="s">
        <v>8318</v>
      </c>
      <c r="S2902">
        <v>1407562632</v>
      </c>
      <c r="T2902">
        <v>1404970632</v>
      </c>
      <c r="U2902" s="11">
        <f t="shared" si="226"/>
        <v>41860.234166666669</v>
      </c>
      <c r="V2902" s="11">
        <f t="shared" si="227"/>
        <v>41830.234166666669</v>
      </c>
      <c r="W2902">
        <f t="shared" si="229"/>
        <v>2014</v>
      </c>
    </row>
    <row r="2903" spans="1:23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28"/>
        <v>8.0000000000000002E-3</v>
      </c>
      <c r="P2903" s="6">
        <f t="shared" si="230"/>
        <v>3</v>
      </c>
      <c r="Q2903" t="s">
        <v>8317</v>
      </c>
      <c r="R2903" t="s">
        <v>8318</v>
      </c>
      <c r="S2903">
        <v>1423345339</v>
      </c>
      <c r="T2903">
        <v>1418161339</v>
      </c>
      <c r="U2903" s="11">
        <f t="shared" si="226"/>
        <v>42042.904386574075</v>
      </c>
      <c r="V2903" s="11">
        <f t="shared" si="227"/>
        <v>41982.904386574075</v>
      </c>
      <c r="W2903">
        <f t="shared" si="229"/>
        <v>2014</v>
      </c>
    </row>
    <row r="2904" spans="1:23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28"/>
        <v>1.6666666666666666E-4</v>
      </c>
      <c r="P2904" s="6">
        <f t="shared" si="230"/>
        <v>25</v>
      </c>
      <c r="Q2904" t="s">
        <v>8317</v>
      </c>
      <c r="R2904" t="s">
        <v>8318</v>
      </c>
      <c r="S2904">
        <v>1440412396</v>
      </c>
      <c r="T2904">
        <v>1437820396</v>
      </c>
      <c r="U2904" s="11">
        <f t="shared" si="226"/>
        <v>42240.439768518518</v>
      </c>
      <c r="V2904" s="11">
        <f t="shared" si="227"/>
        <v>42210.439768518518</v>
      </c>
      <c r="W2904">
        <f t="shared" si="229"/>
        <v>2015</v>
      </c>
    </row>
    <row r="2905" spans="1:23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28"/>
        <v>7.7999999999999996E-3</v>
      </c>
      <c r="P2905" s="6">
        <f t="shared" si="230"/>
        <v>9.75</v>
      </c>
      <c r="Q2905" t="s">
        <v>8317</v>
      </c>
      <c r="R2905" t="s">
        <v>8318</v>
      </c>
      <c r="S2905">
        <v>1441771218</v>
      </c>
      <c r="T2905">
        <v>1436587218</v>
      </c>
      <c r="U2905" s="11">
        <f t="shared" si="226"/>
        <v>42256.166874999995</v>
      </c>
      <c r="V2905" s="11">
        <f t="shared" si="227"/>
        <v>42196.166874999995</v>
      </c>
      <c r="W2905">
        <f t="shared" si="229"/>
        <v>2015</v>
      </c>
    </row>
    <row r="2906" spans="1:23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28"/>
        <v>0.05</v>
      </c>
      <c r="P2906" s="6">
        <f t="shared" si="230"/>
        <v>18.75</v>
      </c>
      <c r="Q2906" t="s">
        <v>8317</v>
      </c>
      <c r="R2906" t="s">
        <v>8318</v>
      </c>
      <c r="S2906">
        <v>1415534400</v>
      </c>
      <c r="T2906">
        <v>1414538031</v>
      </c>
      <c r="U2906" s="11">
        <f t="shared" si="226"/>
        <v>41952.5</v>
      </c>
      <c r="V2906" s="11">
        <f t="shared" si="227"/>
        <v>41940.967951388891</v>
      </c>
      <c r="W2906">
        <f t="shared" si="229"/>
        <v>2014</v>
      </c>
    </row>
    <row r="2907" spans="1:23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28"/>
        <v>0.17771428571428571</v>
      </c>
      <c r="P2907" s="6">
        <f t="shared" si="230"/>
        <v>36.588235294117645</v>
      </c>
      <c r="Q2907" t="s">
        <v>8317</v>
      </c>
      <c r="R2907" t="s">
        <v>8318</v>
      </c>
      <c r="S2907">
        <v>1473211313</v>
      </c>
      <c r="T2907">
        <v>1472001713</v>
      </c>
      <c r="U2907" s="11">
        <f t="shared" si="226"/>
        <v>42620.056863425925</v>
      </c>
      <c r="V2907" s="11">
        <f t="shared" si="227"/>
        <v>42606.056863425925</v>
      </c>
      <c r="W2907">
        <f t="shared" si="229"/>
        <v>2016</v>
      </c>
    </row>
    <row r="2908" spans="1:23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28"/>
        <v>9.4166666666666662E-2</v>
      </c>
      <c r="P2908" s="6">
        <f t="shared" si="230"/>
        <v>80.714285714285708</v>
      </c>
      <c r="Q2908" t="s">
        <v>8317</v>
      </c>
      <c r="R2908" t="s">
        <v>8318</v>
      </c>
      <c r="S2908">
        <v>1438390800</v>
      </c>
      <c r="T2908">
        <v>1436888066</v>
      </c>
      <c r="U2908" s="11">
        <f t="shared" si="226"/>
        <v>42217.041666666672</v>
      </c>
      <c r="V2908" s="11">
        <f t="shared" si="227"/>
        <v>42199.648912037039</v>
      </c>
      <c r="W2908">
        <f t="shared" si="229"/>
        <v>2015</v>
      </c>
    </row>
    <row r="2909" spans="1:23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28"/>
        <v>8.0000000000000004E-4</v>
      </c>
      <c r="P2909" s="6">
        <f t="shared" si="230"/>
        <v>1</v>
      </c>
      <c r="Q2909" t="s">
        <v>8317</v>
      </c>
      <c r="R2909" t="s">
        <v>8318</v>
      </c>
      <c r="S2909">
        <v>1463259837</v>
      </c>
      <c r="T2909">
        <v>1458075837</v>
      </c>
      <c r="U2909" s="11">
        <f t="shared" si="226"/>
        <v>42504.877743055549</v>
      </c>
      <c r="V2909" s="11">
        <f t="shared" si="227"/>
        <v>42444.877743055549</v>
      </c>
      <c r="W2909">
        <f t="shared" si="229"/>
        <v>2016</v>
      </c>
    </row>
    <row r="2910" spans="1:23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28"/>
        <v>2.75E-2</v>
      </c>
      <c r="P2910" s="6">
        <f t="shared" si="230"/>
        <v>52.8</v>
      </c>
      <c r="Q2910" t="s">
        <v>8317</v>
      </c>
      <c r="R2910" t="s">
        <v>8318</v>
      </c>
      <c r="S2910">
        <v>1465407219</v>
      </c>
      <c r="T2910">
        <v>1462815219</v>
      </c>
      <c r="U2910" s="11">
        <f t="shared" si="226"/>
        <v>42529.731701388882</v>
      </c>
      <c r="V2910" s="11">
        <f t="shared" si="227"/>
        <v>42499.731701388882</v>
      </c>
      <c r="W2910">
        <f t="shared" si="229"/>
        <v>2016</v>
      </c>
    </row>
    <row r="2911" spans="1:23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28"/>
        <v>1.1111111111111112E-4</v>
      </c>
      <c r="P2911" s="6">
        <f t="shared" si="230"/>
        <v>20</v>
      </c>
      <c r="Q2911" t="s">
        <v>8317</v>
      </c>
      <c r="R2911" t="s">
        <v>8318</v>
      </c>
      <c r="S2911">
        <v>1416944760</v>
      </c>
      <c r="T2911">
        <v>1413527001</v>
      </c>
      <c r="U2911" s="11">
        <f t="shared" si="226"/>
        <v>41968.823611111111</v>
      </c>
      <c r="V2911" s="11">
        <f t="shared" si="227"/>
        <v>41929.266215277778</v>
      </c>
      <c r="W2911">
        <f t="shared" si="229"/>
        <v>2014</v>
      </c>
    </row>
    <row r="2912" spans="1:23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28"/>
        <v>3.3333333333333335E-5</v>
      </c>
      <c r="P2912" s="6">
        <f t="shared" si="230"/>
        <v>1</v>
      </c>
      <c r="Q2912" t="s">
        <v>8317</v>
      </c>
      <c r="R2912" t="s">
        <v>8318</v>
      </c>
      <c r="S2912">
        <v>1434139887</v>
      </c>
      <c r="T2912">
        <v>1428955887</v>
      </c>
      <c r="U2912" s="11">
        <f t="shared" si="226"/>
        <v>42167.841284722221</v>
      </c>
      <c r="V2912" s="11">
        <f t="shared" si="227"/>
        <v>42107.841284722221</v>
      </c>
      <c r="W2912">
        <f t="shared" si="229"/>
        <v>2015</v>
      </c>
    </row>
    <row r="2913" spans="1:23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28"/>
        <v>0.36499999999999999</v>
      </c>
      <c r="P2913" s="6">
        <f t="shared" si="230"/>
        <v>46.928571428571431</v>
      </c>
      <c r="Q2913" t="s">
        <v>8317</v>
      </c>
      <c r="R2913" t="s">
        <v>8318</v>
      </c>
      <c r="S2913">
        <v>1435429626</v>
      </c>
      <c r="T2913">
        <v>1431973626</v>
      </c>
      <c r="U2913" s="11">
        <f t="shared" si="226"/>
        <v>42182.768819444449</v>
      </c>
      <c r="V2913" s="11">
        <f t="shared" si="227"/>
        <v>42142.768819444449</v>
      </c>
      <c r="W2913">
        <f t="shared" si="229"/>
        <v>2015</v>
      </c>
    </row>
    <row r="2914" spans="1:23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28"/>
        <v>0.14058171745152354</v>
      </c>
      <c r="P2914" s="6">
        <f t="shared" si="230"/>
        <v>78.07692307692308</v>
      </c>
      <c r="Q2914" t="s">
        <v>8317</v>
      </c>
      <c r="R2914" t="s">
        <v>8318</v>
      </c>
      <c r="S2914">
        <v>1452827374</v>
      </c>
      <c r="T2914">
        <v>1450235374</v>
      </c>
      <c r="U2914" s="11">
        <f t="shared" si="226"/>
        <v>42384.131643518514</v>
      </c>
      <c r="V2914" s="11">
        <f t="shared" si="227"/>
        <v>42354.131643518514</v>
      </c>
      <c r="W2914">
        <f t="shared" si="229"/>
        <v>2015</v>
      </c>
    </row>
    <row r="2915" spans="1:23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28"/>
        <v>2.0000000000000001E-4</v>
      </c>
      <c r="P2915" s="6">
        <f t="shared" si="230"/>
        <v>1</v>
      </c>
      <c r="Q2915" t="s">
        <v>8317</v>
      </c>
      <c r="R2915" t="s">
        <v>8318</v>
      </c>
      <c r="S2915">
        <v>1410041339</v>
      </c>
      <c r="T2915">
        <v>1404857339</v>
      </c>
      <c r="U2915" s="11">
        <f t="shared" si="226"/>
        <v>41888.922905092593</v>
      </c>
      <c r="V2915" s="11">
        <f t="shared" si="227"/>
        <v>41828.922905092593</v>
      </c>
      <c r="W2915">
        <f t="shared" si="229"/>
        <v>2014</v>
      </c>
    </row>
    <row r="2916" spans="1:23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28"/>
        <v>4.0000000000000003E-5</v>
      </c>
      <c r="P2916" s="6">
        <f t="shared" si="230"/>
        <v>1</v>
      </c>
      <c r="Q2916" t="s">
        <v>8317</v>
      </c>
      <c r="R2916" t="s">
        <v>8318</v>
      </c>
      <c r="S2916">
        <v>1426365994</v>
      </c>
      <c r="T2916">
        <v>1421185594</v>
      </c>
      <c r="U2916" s="11">
        <f t="shared" si="226"/>
        <v>42077.865671296298</v>
      </c>
      <c r="V2916" s="11">
        <f t="shared" si="227"/>
        <v>42017.907337962963</v>
      </c>
      <c r="W2916">
        <f t="shared" si="229"/>
        <v>2015</v>
      </c>
    </row>
    <row r="2917" spans="1:23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28"/>
        <v>0.61099999999999999</v>
      </c>
      <c r="P2917" s="6">
        <f t="shared" si="230"/>
        <v>203.66666666666666</v>
      </c>
      <c r="Q2917" t="s">
        <v>8317</v>
      </c>
      <c r="R2917" t="s">
        <v>8318</v>
      </c>
      <c r="S2917">
        <v>1458117190</v>
      </c>
      <c r="T2917">
        <v>1455528790</v>
      </c>
      <c r="U2917" s="11">
        <f t="shared" si="226"/>
        <v>42445.356365740736</v>
      </c>
      <c r="V2917" s="11">
        <f t="shared" si="227"/>
        <v>42415.398032407407</v>
      </c>
      <c r="W2917">
        <f t="shared" si="229"/>
        <v>2016</v>
      </c>
    </row>
    <row r="2918" spans="1:23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28"/>
        <v>7.8378378378378383E-2</v>
      </c>
      <c r="P2918" s="6">
        <f t="shared" si="230"/>
        <v>20.714285714285715</v>
      </c>
      <c r="Q2918" t="s">
        <v>8317</v>
      </c>
      <c r="R2918" t="s">
        <v>8318</v>
      </c>
      <c r="S2918">
        <v>1400498789</v>
      </c>
      <c r="T2918">
        <v>1398511589</v>
      </c>
      <c r="U2918" s="11">
        <f t="shared" si="226"/>
        <v>41778.476724537039</v>
      </c>
      <c r="V2918" s="11">
        <f t="shared" si="227"/>
        <v>41755.476724537039</v>
      </c>
      <c r="W2918">
        <f t="shared" si="229"/>
        <v>2014</v>
      </c>
    </row>
    <row r="2919" spans="1:23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28"/>
        <v>0.2185</v>
      </c>
      <c r="P2919" s="6">
        <f t="shared" si="230"/>
        <v>48.555555555555557</v>
      </c>
      <c r="Q2919" t="s">
        <v>8317</v>
      </c>
      <c r="R2919" t="s">
        <v>8318</v>
      </c>
      <c r="S2919">
        <v>1442381847</v>
      </c>
      <c r="T2919">
        <v>1440826647</v>
      </c>
      <c r="U2919" s="11">
        <f t="shared" si="226"/>
        <v>42263.234340277777</v>
      </c>
      <c r="V2919" s="11">
        <f t="shared" si="227"/>
        <v>42245.234340277777</v>
      </c>
      <c r="W2919">
        <f t="shared" si="229"/>
        <v>2015</v>
      </c>
    </row>
    <row r="2920" spans="1:23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28"/>
        <v>0.27239999999999998</v>
      </c>
      <c r="P2920" s="6">
        <f t="shared" si="230"/>
        <v>68.099999999999994</v>
      </c>
      <c r="Q2920" t="s">
        <v>8317</v>
      </c>
      <c r="R2920" t="s">
        <v>8318</v>
      </c>
      <c r="S2920">
        <v>1446131207</v>
      </c>
      <c r="T2920">
        <v>1443712007</v>
      </c>
      <c r="U2920" s="11">
        <f t="shared" si="226"/>
        <v>42306.629710648151</v>
      </c>
      <c r="V2920" s="11">
        <f t="shared" si="227"/>
        <v>42278.629710648151</v>
      </c>
      <c r="W2920">
        <f t="shared" si="229"/>
        <v>2015</v>
      </c>
    </row>
    <row r="2921" spans="1:23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28"/>
        <v>8.5000000000000006E-2</v>
      </c>
      <c r="P2921" s="6">
        <f t="shared" si="230"/>
        <v>8.5</v>
      </c>
      <c r="Q2921" t="s">
        <v>8317</v>
      </c>
      <c r="R2921" t="s">
        <v>8318</v>
      </c>
      <c r="S2921">
        <v>1407250329</v>
      </c>
      <c r="T2921">
        <v>1404658329</v>
      </c>
      <c r="U2921" s="11">
        <f t="shared" si="226"/>
        <v>41856.61954861111</v>
      </c>
      <c r="V2921" s="11">
        <f t="shared" si="227"/>
        <v>41826.61954861111</v>
      </c>
      <c r="W2921">
        <f t="shared" si="229"/>
        <v>2014</v>
      </c>
    </row>
    <row r="2922" spans="1:23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28"/>
        <v>0.26840000000000003</v>
      </c>
      <c r="P2922" s="6">
        <f t="shared" si="230"/>
        <v>51.615384615384613</v>
      </c>
      <c r="Q2922" t="s">
        <v>8317</v>
      </c>
      <c r="R2922" t="s">
        <v>8318</v>
      </c>
      <c r="S2922">
        <v>1427306470</v>
      </c>
      <c r="T2922">
        <v>1424718070</v>
      </c>
      <c r="U2922" s="11">
        <f t="shared" si="226"/>
        <v>42088.750810185185</v>
      </c>
      <c r="V2922" s="11">
        <f t="shared" si="227"/>
        <v>42058.792476851857</v>
      </c>
      <c r="W2922">
        <f t="shared" si="229"/>
        <v>2015</v>
      </c>
    </row>
    <row r="2923" spans="1:23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28"/>
        <v>1.29</v>
      </c>
      <c r="P2923" s="6">
        <f t="shared" si="230"/>
        <v>43</v>
      </c>
      <c r="Q2923" t="s">
        <v>8317</v>
      </c>
      <c r="R2923" t="s">
        <v>8358</v>
      </c>
      <c r="S2923">
        <v>1411679804</v>
      </c>
      <c r="T2923">
        <v>1409087804</v>
      </c>
      <c r="U2923" s="11">
        <f t="shared" si="226"/>
        <v>41907.886620370373</v>
      </c>
      <c r="V2923" s="11">
        <f t="shared" si="227"/>
        <v>41877.886620370373</v>
      </c>
      <c r="W2923">
        <f t="shared" si="229"/>
        <v>2014</v>
      </c>
    </row>
    <row r="2924" spans="1:23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28"/>
        <v>1</v>
      </c>
      <c r="P2924" s="6">
        <f t="shared" si="230"/>
        <v>83.333333333333329</v>
      </c>
      <c r="Q2924" t="s">
        <v>8317</v>
      </c>
      <c r="R2924" t="s">
        <v>8358</v>
      </c>
      <c r="S2924">
        <v>1431982727</v>
      </c>
      <c r="T2924">
        <v>1428094727</v>
      </c>
      <c r="U2924" s="11">
        <f t="shared" si="226"/>
        <v>42142.874155092592</v>
      </c>
      <c r="V2924" s="11">
        <f t="shared" si="227"/>
        <v>42097.874155092592</v>
      </c>
      <c r="W2924">
        <f t="shared" si="229"/>
        <v>2015</v>
      </c>
    </row>
    <row r="2925" spans="1:23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28"/>
        <v>1</v>
      </c>
      <c r="P2925" s="6">
        <f t="shared" si="230"/>
        <v>30</v>
      </c>
      <c r="Q2925" t="s">
        <v>8317</v>
      </c>
      <c r="R2925" t="s">
        <v>8358</v>
      </c>
      <c r="S2925">
        <v>1422068400</v>
      </c>
      <c r="T2925">
        <v>1420774779</v>
      </c>
      <c r="U2925" s="11">
        <f t="shared" si="226"/>
        <v>42028.125</v>
      </c>
      <c r="V2925" s="11">
        <f t="shared" si="227"/>
        <v>42013.15253472222</v>
      </c>
      <c r="W2925">
        <f t="shared" si="229"/>
        <v>2015</v>
      </c>
    </row>
    <row r="2926" spans="1:23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28"/>
        <v>1.032</v>
      </c>
      <c r="P2926" s="6">
        <f t="shared" si="230"/>
        <v>175.51020408163265</v>
      </c>
      <c r="Q2926" t="s">
        <v>8317</v>
      </c>
      <c r="R2926" t="s">
        <v>8358</v>
      </c>
      <c r="S2926">
        <v>1431143940</v>
      </c>
      <c r="T2926">
        <v>1428585710</v>
      </c>
      <c r="U2926" s="11">
        <f t="shared" si="226"/>
        <v>42133.165972222225</v>
      </c>
      <c r="V2926" s="11">
        <f t="shared" si="227"/>
        <v>42103.556828703702</v>
      </c>
      <c r="W2926">
        <f t="shared" si="229"/>
        <v>2015</v>
      </c>
    </row>
    <row r="2927" spans="1:23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28"/>
        <v>1.0244597777777777</v>
      </c>
      <c r="P2927" s="6">
        <f t="shared" si="230"/>
        <v>231.66175879396985</v>
      </c>
      <c r="Q2927" t="s">
        <v>8317</v>
      </c>
      <c r="R2927" t="s">
        <v>8358</v>
      </c>
      <c r="S2927">
        <v>1410444068</v>
      </c>
      <c r="T2927">
        <v>1407852068</v>
      </c>
      <c r="U2927" s="11">
        <f t="shared" si="226"/>
        <v>41893.584120370368</v>
      </c>
      <c r="V2927" s="11">
        <f t="shared" si="227"/>
        <v>41863.584120370368</v>
      </c>
      <c r="W2927">
        <f t="shared" si="229"/>
        <v>2014</v>
      </c>
    </row>
    <row r="2928" spans="1:23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28"/>
        <v>1.25</v>
      </c>
      <c r="P2928" s="6">
        <f t="shared" si="230"/>
        <v>75</v>
      </c>
      <c r="Q2928" t="s">
        <v>8317</v>
      </c>
      <c r="R2928" t="s">
        <v>8358</v>
      </c>
      <c r="S2928">
        <v>1424715779</v>
      </c>
      <c r="T2928">
        <v>1423506179</v>
      </c>
      <c r="U2928" s="11">
        <f t="shared" si="226"/>
        <v>42058.765960648147</v>
      </c>
      <c r="V2928" s="11">
        <f t="shared" si="227"/>
        <v>42044.765960648147</v>
      </c>
      <c r="W2928">
        <f t="shared" si="229"/>
        <v>2015</v>
      </c>
    </row>
    <row r="2929" spans="1:23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28"/>
        <v>1.3083333333333333</v>
      </c>
      <c r="P2929" s="6">
        <f t="shared" si="230"/>
        <v>112.14285714285714</v>
      </c>
      <c r="Q2929" t="s">
        <v>8317</v>
      </c>
      <c r="R2929" t="s">
        <v>8358</v>
      </c>
      <c r="S2929">
        <v>1405400400</v>
      </c>
      <c r="T2929">
        <v>1402934629</v>
      </c>
      <c r="U2929" s="11">
        <f t="shared" si="226"/>
        <v>41835.208333333336</v>
      </c>
      <c r="V2929" s="11">
        <f t="shared" si="227"/>
        <v>41806.669317129628</v>
      </c>
      <c r="W2929">
        <f t="shared" si="229"/>
        <v>2014</v>
      </c>
    </row>
    <row r="2930" spans="1:23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28"/>
        <v>1</v>
      </c>
      <c r="P2930" s="6">
        <f t="shared" si="230"/>
        <v>41.666666666666664</v>
      </c>
      <c r="Q2930" t="s">
        <v>8317</v>
      </c>
      <c r="R2930" t="s">
        <v>8358</v>
      </c>
      <c r="S2930">
        <v>1457135846</v>
      </c>
      <c r="T2930">
        <v>1454543846</v>
      </c>
      <c r="U2930" s="11">
        <f t="shared" si="226"/>
        <v>42433.998217592598</v>
      </c>
      <c r="V2930" s="11">
        <f t="shared" si="227"/>
        <v>42403.998217592598</v>
      </c>
      <c r="W2930">
        <f t="shared" si="229"/>
        <v>2016</v>
      </c>
    </row>
    <row r="2931" spans="1:23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28"/>
        <v>1.02069375</v>
      </c>
      <c r="P2931" s="6">
        <f t="shared" si="230"/>
        <v>255.17343750000001</v>
      </c>
      <c r="Q2931" t="s">
        <v>8317</v>
      </c>
      <c r="R2931" t="s">
        <v>8358</v>
      </c>
      <c r="S2931">
        <v>1401024758</v>
      </c>
      <c r="T2931">
        <v>1398432758</v>
      </c>
      <c r="U2931" s="11">
        <f t="shared" si="226"/>
        <v>41784.564328703702</v>
      </c>
      <c r="V2931" s="11">
        <f t="shared" si="227"/>
        <v>41754.564328703702</v>
      </c>
      <c r="W2931">
        <f t="shared" si="229"/>
        <v>2014</v>
      </c>
    </row>
    <row r="2932" spans="1:23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28"/>
        <v>1.0092000000000001</v>
      </c>
      <c r="P2932" s="6">
        <f t="shared" si="230"/>
        <v>162.7741935483871</v>
      </c>
      <c r="Q2932" t="s">
        <v>8317</v>
      </c>
      <c r="R2932" t="s">
        <v>8358</v>
      </c>
      <c r="S2932">
        <v>1431007264</v>
      </c>
      <c r="T2932">
        <v>1428415264</v>
      </c>
      <c r="U2932" s="11">
        <f t="shared" si="226"/>
        <v>42131.584074074075</v>
      </c>
      <c r="V2932" s="11">
        <f t="shared" si="227"/>
        <v>42101.584074074075</v>
      </c>
      <c r="W2932">
        <f t="shared" si="229"/>
        <v>2015</v>
      </c>
    </row>
    <row r="2933" spans="1:23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28"/>
        <v>1.06</v>
      </c>
      <c r="P2933" s="6">
        <f t="shared" si="230"/>
        <v>88.333333333333329</v>
      </c>
      <c r="Q2933" t="s">
        <v>8317</v>
      </c>
      <c r="R2933" t="s">
        <v>8358</v>
      </c>
      <c r="S2933">
        <v>1410761280</v>
      </c>
      <c r="T2933">
        <v>1408604363</v>
      </c>
      <c r="U2933" s="11">
        <f t="shared" si="226"/>
        <v>41897.255555555559</v>
      </c>
      <c r="V2933" s="11">
        <f t="shared" si="227"/>
        <v>41872.291238425925</v>
      </c>
      <c r="W2933">
        <f t="shared" si="229"/>
        <v>2014</v>
      </c>
    </row>
    <row r="2934" spans="1:23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28"/>
        <v>1.0509677419354839</v>
      </c>
      <c r="P2934" s="6">
        <f t="shared" si="230"/>
        <v>85.736842105263165</v>
      </c>
      <c r="Q2934" t="s">
        <v>8317</v>
      </c>
      <c r="R2934" t="s">
        <v>8358</v>
      </c>
      <c r="S2934">
        <v>1424516400</v>
      </c>
      <c r="T2934">
        <v>1421812637</v>
      </c>
      <c r="U2934" s="11">
        <f t="shared" si="226"/>
        <v>42056.458333333328</v>
      </c>
      <c r="V2934" s="11">
        <f t="shared" si="227"/>
        <v>42025.164780092593</v>
      </c>
      <c r="W2934">
        <f t="shared" si="229"/>
        <v>2015</v>
      </c>
    </row>
    <row r="2935" spans="1:23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28"/>
        <v>1.0276000000000001</v>
      </c>
      <c r="P2935" s="6">
        <f t="shared" si="230"/>
        <v>47.574074074074076</v>
      </c>
      <c r="Q2935" t="s">
        <v>8317</v>
      </c>
      <c r="R2935" t="s">
        <v>8358</v>
      </c>
      <c r="S2935">
        <v>1465081053</v>
      </c>
      <c r="T2935">
        <v>1462489053</v>
      </c>
      <c r="U2935" s="11">
        <f t="shared" si="226"/>
        <v>42525.956631944442</v>
      </c>
      <c r="V2935" s="11">
        <f t="shared" si="227"/>
        <v>42495.956631944442</v>
      </c>
      <c r="W2935">
        <f t="shared" si="229"/>
        <v>2016</v>
      </c>
    </row>
    <row r="2936" spans="1:23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28"/>
        <v>1.08</v>
      </c>
      <c r="P2936" s="6">
        <f t="shared" si="230"/>
        <v>72.972972972972968</v>
      </c>
      <c r="Q2936" t="s">
        <v>8317</v>
      </c>
      <c r="R2936" t="s">
        <v>8358</v>
      </c>
      <c r="S2936">
        <v>1402845364</v>
      </c>
      <c r="T2936">
        <v>1400253364</v>
      </c>
      <c r="U2936" s="11">
        <f t="shared" si="226"/>
        <v>41805.636157407411</v>
      </c>
      <c r="V2936" s="11">
        <f t="shared" si="227"/>
        <v>41775.636157407411</v>
      </c>
      <c r="W2936">
        <f t="shared" si="229"/>
        <v>2014</v>
      </c>
    </row>
    <row r="2937" spans="1:23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28"/>
        <v>1.0088571428571429</v>
      </c>
      <c r="P2937" s="6">
        <f t="shared" si="230"/>
        <v>90.538461538461533</v>
      </c>
      <c r="Q2937" t="s">
        <v>8317</v>
      </c>
      <c r="R2937" t="s">
        <v>8358</v>
      </c>
      <c r="S2937">
        <v>1472490000</v>
      </c>
      <c r="T2937">
        <v>1467468008</v>
      </c>
      <c r="U2937" s="11">
        <f t="shared" si="226"/>
        <v>42611.708333333328</v>
      </c>
      <c r="V2937" s="11">
        <f t="shared" si="227"/>
        <v>42553.583425925928</v>
      </c>
      <c r="W2937">
        <f t="shared" si="229"/>
        <v>2016</v>
      </c>
    </row>
    <row r="2938" spans="1:23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28"/>
        <v>1.28</v>
      </c>
      <c r="P2938" s="6">
        <f t="shared" si="230"/>
        <v>37.647058823529413</v>
      </c>
      <c r="Q2938" t="s">
        <v>8317</v>
      </c>
      <c r="R2938" t="s">
        <v>8358</v>
      </c>
      <c r="S2938">
        <v>1413176340</v>
      </c>
      <c r="T2938">
        <v>1412091423</v>
      </c>
      <c r="U2938" s="11">
        <f t="shared" si="226"/>
        <v>41925.207638888889</v>
      </c>
      <c r="V2938" s="11">
        <f t="shared" si="227"/>
        <v>41912.650729166664</v>
      </c>
      <c r="W2938">
        <f t="shared" si="229"/>
        <v>2014</v>
      </c>
    </row>
    <row r="2939" spans="1:23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28"/>
        <v>1.3333333333333333</v>
      </c>
      <c r="P2939" s="6">
        <f t="shared" si="230"/>
        <v>36.363636363636367</v>
      </c>
      <c r="Q2939" t="s">
        <v>8317</v>
      </c>
      <c r="R2939" t="s">
        <v>8358</v>
      </c>
      <c r="S2939">
        <v>1405249113</v>
      </c>
      <c r="T2939">
        <v>1402657113</v>
      </c>
      <c r="U2939" s="11">
        <f t="shared" si="226"/>
        <v>41833.457326388889</v>
      </c>
      <c r="V2939" s="11">
        <f t="shared" si="227"/>
        <v>41803.457326388889</v>
      </c>
      <c r="W2939">
        <f t="shared" si="229"/>
        <v>2014</v>
      </c>
    </row>
    <row r="2940" spans="1:23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28"/>
        <v>1.0137499999999999</v>
      </c>
      <c r="P2940" s="6">
        <f t="shared" si="230"/>
        <v>126.71875</v>
      </c>
      <c r="Q2940" t="s">
        <v>8317</v>
      </c>
      <c r="R2940" t="s">
        <v>8358</v>
      </c>
      <c r="S2940">
        <v>1422636814</v>
      </c>
      <c r="T2940">
        <v>1420044814</v>
      </c>
      <c r="U2940" s="11">
        <f t="shared" si="226"/>
        <v>42034.703865740739</v>
      </c>
      <c r="V2940" s="11">
        <f t="shared" si="227"/>
        <v>42004.703865740739</v>
      </c>
      <c r="W2940">
        <f t="shared" si="229"/>
        <v>2014</v>
      </c>
    </row>
    <row r="2941" spans="1:23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28"/>
        <v>1.0287500000000001</v>
      </c>
      <c r="P2941" s="6">
        <f t="shared" si="230"/>
        <v>329.2</v>
      </c>
      <c r="Q2941" t="s">
        <v>8317</v>
      </c>
      <c r="R2941" t="s">
        <v>8358</v>
      </c>
      <c r="S2941">
        <v>1409187600</v>
      </c>
      <c r="T2941">
        <v>1406316312</v>
      </c>
      <c r="U2941" s="11">
        <f t="shared" si="226"/>
        <v>41879.041666666664</v>
      </c>
      <c r="V2941" s="11">
        <f t="shared" si="227"/>
        <v>41845.809166666666</v>
      </c>
      <c r="W2941">
        <f t="shared" si="229"/>
        <v>2014</v>
      </c>
    </row>
    <row r="2942" spans="1:23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28"/>
        <v>1.0724</v>
      </c>
      <c r="P2942" s="6">
        <f t="shared" si="230"/>
        <v>81.242424242424249</v>
      </c>
      <c r="Q2942" t="s">
        <v>8317</v>
      </c>
      <c r="R2942" t="s">
        <v>8358</v>
      </c>
      <c r="S2942">
        <v>1421606018</v>
      </c>
      <c r="T2942">
        <v>1418150018</v>
      </c>
      <c r="U2942" s="11">
        <f t="shared" si="226"/>
        <v>42022.773356481484</v>
      </c>
      <c r="V2942" s="11">
        <f t="shared" si="227"/>
        <v>41982.773356481484</v>
      </c>
      <c r="W2942">
        <f t="shared" si="229"/>
        <v>2014</v>
      </c>
    </row>
    <row r="2943" spans="1:23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28"/>
        <v>4.0000000000000003E-5</v>
      </c>
      <c r="P2943" s="6">
        <f t="shared" si="230"/>
        <v>1</v>
      </c>
      <c r="Q2943" t="s">
        <v>8317</v>
      </c>
      <c r="R2943" t="s">
        <v>8356</v>
      </c>
      <c r="S2943">
        <v>1425250955</v>
      </c>
      <c r="T2943">
        <v>1422658955</v>
      </c>
      <c r="U2943" s="11">
        <f t="shared" si="226"/>
        <v>42064.960127314815</v>
      </c>
      <c r="V2943" s="11">
        <f t="shared" si="227"/>
        <v>42034.960127314815</v>
      </c>
      <c r="W2943">
        <f t="shared" si="229"/>
        <v>2015</v>
      </c>
    </row>
    <row r="2944" spans="1:23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28"/>
        <v>0.20424999999999999</v>
      </c>
      <c r="P2944" s="6">
        <f t="shared" si="230"/>
        <v>202.22772277227722</v>
      </c>
      <c r="Q2944" t="s">
        <v>8317</v>
      </c>
      <c r="R2944" t="s">
        <v>8356</v>
      </c>
      <c r="S2944">
        <v>1450297080</v>
      </c>
      <c r="T2944">
        <v>1448565459</v>
      </c>
      <c r="U2944" s="11">
        <f t="shared" si="226"/>
        <v>42354.845833333333</v>
      </c>
      <c r="V2944" s="11">
        <f t="shared" si="227"/>
        <v>42334.803923611107</v>
      </c>
      <c r="W2944">
        <f t="shared" si="229"/>
        <v>2015</v>
      </c>
    </row>
    <row r="2945" spans="1:23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28"/>
        <v>0</v>
      </c>
      <c r="P2945" s="6">
        <f t="shared" si="230"/>
        <v>0</v>
      </c>
      <c r="Q2945" t="s">
        <v>8317</v>
      </c>
      <c r="R2945" t="s">
        <v>8356</v>
      </c>
      <c r="S2945">
        <v>1428894380</v>
      </c>
      <c r="T2945">
        <v>1426302380</v>
      </c>
      <c r="U2945" s="11">
        <f t="shared" si="226"/>
        <v>42107.129398148143</v>
      </c>
      <c r="V2945" s="11">
        <f t="shared" si="227"/>
        <v>42077.129398148143</v>
      </c>
      <c r="W2945">
        <f t="shared" si="229"/>
        <v>2015</v>
      </c>
    </row>
    <row r="2946" spans="1:23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28"/>
        <v>0.01</v>
      </c>
      <c r="P2946" s="6">
        <f t="shared" si="230"/>
        <v>100</v>
      </c>
      <c r="Q2946" t="s">
        <v>8317</v>
      </c>
      <c r="R2946" t="s">
        <v>8356</v>
      </c>
      <c r="S2946">
        <v>1433714198</v>
      </c>
      <c r="T2946">
        <v>1431122198</v>
      </c>
      <c r="U2946" s="11">
        <f t="shared" ref="U2946:U3009" si="231">(((S2946/60)/60)/24)+DATE(1970,1,1)</f>
        <v>42162.9143287037</v>
      </c>
      <c r="V2946" s="11">
        <f t="shared" ref="V2946:V3009" si="232">(((T2946/60)/60)/24)+DATE(1970,1,1)</f>
        <v>42132.9143287037</v>
      </c>
      <c r="W2946">
        <f t="shared" si="229"/>
        <v>2015</v>
      </c>
    </row>
    <row r="2947" spans="1:23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33">E2947/D2947</f>
        <v>0</v>
      </c>
      <c r="P2947" s="6">
        <f t="shared" si="230"/>
        <v>0</v>
      </c>
      <c r="Q2947" t="s">
        <v>8317</v>
      </c>
      <c r="R2947" t="s">
        <v>8356</v>
      </c>
      <c r="S2947">
        <v>1432437660</v>
      </c>
      <c r="T2947">
        <v>1429845660</v>
      </c>
      <c r="U2947" s="11">
        <f t="shared" si="231"/>
        <v>42148.139583333337</v>
      </c>
      <c r="V2947" s="11">
        <f t="shared" si="232"/>
        <v>42118.139583333337</v>
      </c>
      <c r="W2947">
        <f t="shared" ref="W2947:W3010" si="234">YEAR(V2947)</f>
        <v>2015</v>
      </c>
    </row>
    <row r="2948" spans="1:23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33"/>
        <v>1E-3</v>
      </c>
      <c r="P2948" s="6">
        <f t="shared" si="230"/>
        <v>1</v>
      </c>
      <c r="Q2948" t="s">
        <v>8317</v>
      </c>
      <c r="R2948" t="s">
        <v>8356</v>
      </c>
      <c r="S2948">
        <v>1471265092</v>
      </c>
      <c r="T2948">
        <v>1468673092</v>
      </c>
      <c r="U2948" s="11">
        <f t="shared" si="231"/>
        <v>42597.531157407408</v>
      </c>
      <c r="V2948" s="11">
        <f t="shared" si="232"/>
        <v>42567.531157407408</v>
      </c>
      <c r="W2948">
        <f t="shared" si="234"/>
        <v>2016</v>
      </c>
    </row>
    <row r="2949" spans="1:23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33"/>
        <v>4.2880000000000001E-2</v>
      </c>
      <c r="P2949" s="6">
        <f t="shared" si="230"/>
        <v>82.461538461538467</v>
      </c>
      <c r="Q2949" t="s">
        <v>8317</v>
      </c>
      <c r="R2949" t="s">
        <v>8356</v>
      </c>
      <c r="S2949">
        <v>1480007460</v>
      </c>
      <c r="T2949">
        <v>1475760567</v>
      </c>
      <c r="U2949" s="11">
        <f t="shared" si="231"/>
        <v>42698.715972222228</v>
      </c>
      <c r="V2949" s="11">
        <f t="shared" si="232"/>
        <v>42649.562118055561</v>
      </c>
      <c r="W2949">
        <f t="shared" si="234"/>
        <v>2016</v>
      </c>
    </row>
    <row r="2950" spans="1:23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33"/>
        <v>4.8000000000000001E-5</v>
      </c>
      <c r="P2950" s="6">
        <f t="shared" si="230"/>
        <v>2.6666666666666665</v>
      </c>
      <c r="Q2950" t="s">
        <v>8317</v>
      </c>
      <c r="R2950" t="s">
        <v>8356</v>
      </c>
      <c r="S2950">
        <v>1433259293</v>
      </c>
      <c r="T2950">
        <v>1428075293</v>
      </c>
      <c r="U2950" s="11">
        <f t="shared" si="231"/>
        <v>42157.649224537032</v>
      </c>
      <c r="V2950" s="11">
        <f t="shared" si="232"/>
        <v>42097.649224537032</v>
      </c>
      <c r="W2950">
        <f t="shared" si="234"/>
        <v>2015</v>
      </c>
    </row>
    <row r="2951" spans="1:23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33"/>
        <v>2.5000000000000001E-2</v>
      </c>
      <c r="P2951" s="6">
        <f t="shared" si="230"/>
        <v>12.5</v>
      </c>
      <c r="Q2951" t="s">
        <v>8317</v>
      </c>
      <c r="R2951" t="s">
        <v>8356</v>
      </c>
      <c r="S2951">
        <v>1447965917</v>
      </c>
      <c r="T2951">
        <v>1445370317</v>
      </c>
      <c r="U2951" s="11">
        <f t="shared" si="231"/>
        <v>42327.864780092597</v>
      </c>
      <c r="V2951" s="11">
        <f t="shared" si="232"/>
        <v>42297.823113425926</v>
      </c>
      <c r="W2951">
        <f t="shared" si="234"/>
        <v>2015</v>
      </c>
    </row>
    <row r="2952" spans="1:23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33"/>
        <v>0</v>
      </c>
      <c r="P2952" s="6">
        <f t="shared" si="230"/>
        <v>0</v>
      </c>
      <c r="Q2952" t="s">
        <v>8317</v>
      </c>
      <c r="R2952" t="s">
        <v>8356</v>
      </c>
      <c r="S2952">
        <v>1453538752</v>
      </c>
      <c r="T2952">
        <v>1450946752</v>
      </c>
      <c r="U2952" s="11">
        <f t="shared" si="231"/>
        <v>42392.36518518519</v>
      </c>
      <c r="V2952" s="11">
        <f t="shared" si="232"/>
        <v>42362.36518518519</v>
      </c>
      <c r="W2952">
        <f t="shared" si="234"/>
        <v>2015</v>
      </c>
    </row>
    <row r="2953" spans="1:23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33"/>
        <v>2.1919999999999999E-2</v>
      </c>
      <c r="P2953" s="6">
        <f t="shared" si="230"/>
        <v>18.896551724137932</v>
      </c>
      <c r="Q2953" t="s">
        <v>8317</v>
      </c>
      <c r="R2953" t="s">
        <v>8356</v>
      </c>
      <c r="S2953">
        <v>1412536573</v>
      </c>
      <c r="T2953">
        <v>1408648573</v>
      </c>
      <c r="U2953" s="11">
        <f t="shared" si="231"/>
        <v>41917.802928240737</v>
      </c>
      <c r="V2953" s="11">
        <f t="shared" si="232"/>
        <v>41872.802928240737</v>
      </c>
      <c r="W2953">
        <f t="shared" si="234"/>
        <v>2014</v>
      </c>
    </row>
    <row r="2954" spans="1:23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33"/>
        <v>8.0250000000000002E-2</v>
      </c>
      <c r="P2954" s="6">
        <f t="shared" si="230"/>
        <v>200.625</v>
      </c>
      <c r="Q2954" t="s">
        <v>8317</v>
      </c>
      <c r="R2954" t="s">
        <v>8356</v>
      </c>
      <c r="S2954">
        <v>1476676800</v>
      </c>
      <c r="T2954">
        <v>1473957239</v>
      </c>
      <c r="U2954" s="11">
        <f t="shared" si="231"/>
        <v>42660.166666666672</v>
      </c>
      <c r="V2954" s="11">
        <f t="shared" si="232"/>
        <v>42628.690266203703</v>
      </c>
      <c r="W2954">
        <f t="shared" si="234"/>
        <v>2016</v>
      </c>
    </row>
    <row r="2955" spans="1:23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33"/>
        <v>1.5125E-3</v>
      </c>
      <c r="P2955" s="6">
        <f t="shared" si="230"/>
        <v>201.66666666666666</v>
      </c>
      <c r="Q2955" t="s">
        <v>8317</v>
      </c>
      <c r="R2955" t="s">
        <v>8356</v>
      </c>
      <c r="S2955">
        <v>1444330821</v>
      </c>
      <c r="T2955">
        <v>1441738821</v>
      </c>
      <c r="U2955" s="11">
        <f t="shared" si="231"/>
        <v>42285.791909722218</v>
      </c>
      <c r="V2955" s="11">
        <f t="shared" si="232"/>
        <v>42255.791909722218</v>
      </c>
      <c r="W2955">
        <f t="shared" si="234"/>
        <v>2015</v>
      </c>
    </row>
    <row r="2956" spans="1:23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33"/>
        <v>0</v>
      </c>
      <c r="P2956" s="6">
        <f t="shared" si="230"/>
        <v>0</v>
      </c>
      <c r="Q2956" t="s">
        <v>8317</v>
      </c>
      <c r="R2956" t="s">
        <v>8356</v>
      </c>
      <c r="S2956">
        <v>1489669203</v>
      </c>
      <c r="T2956">
        <v>1487944803</v>
      </c>
      <c r="U2956" s="11">
        <f t="shared" si="231"/>
        <v>42810.541701388895</v>
      </c>
      <c r="V2956" s="11">
        <f t="shared" si="232"/>
        <v>42790.583368055552</v>
      </c>
      <c r="W2956">
        <f t="shared" si="234"/>
        <v>2017</v>
      </c>
    </row>
    <row r="2957" spans="1:23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33"/>
        <v>0.59583333333333333</v>
      </c>
      <c r="P2957" s="6">
        <f t="shared" si="230"/>
        <v>65</v>
      </c>
      <c r="Q2957" t="s">
        <v>8317</v>
      </c>
      <c r="R2957" t="s">
        <v>8356</v>
      </c>
      <c r="S2957">
        <v>1434476849</v>
      </c>
      <c r="T2957">
        <v>1431884849</v>
      </c>
      <c r="U2957" s="11">
        <f t="shared" si="231"/>
        <v>42171.741307870368</v>
      </c>
      <c r="V2957" s="11">
        <f t="shared" si="232"/>
        <v>42141.741307870368</v>
      </c>
      <c r="W2957">
        <f t="shared" si="234"/>
        <v>2015</v>
      </c>
    </row>
    <row r="2958" spans="1:23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33"/>
        <v>0.16734177215189874</v>
      </c>
      <c r="P2958" s="6">
        <f t="shared" si="230"/>
        <v>66.099999999999994</v>
      </c>
      <c r="Q2958" t="s">
        <v>8317</v>
      </c>
      <c r="R2958" t="s">
        <v>8356</v>
      </c>
      <c r="S2958">
        <v>1462402850</v>
      </c>
      <c r="T2958">
        <v>1459810850</v>
      </c>
      <c r="U2958" s="11">
        <f t="shared" si="231"/>
        <v>42494.958912037036</v>
      </c>
      <c r="V2958" s="11">
        <f t="shared" si="232"/>
        <v>42464.958912037036</v>
      </c>
      <c r="W2958">
        <f t="shared" si="234"/>
        <v>2016</v>
      </c>
    </row>
    <row r="2959" spans="1:23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33"/>
        <v>1.8666666666666668E-2</v>
      </c>
      <c r="P2959" s="6">
        <f t="shared" si="230"/>
        <v>93.333333333333329</v>
      </c>
      <c r="Q2959" t="s">
        <v>8317</v>
      </c>
      <c r="R2959" t="s">
        <v>8356</v>
      </c>
      <c r="S2959">
        <v>1427498172</v>
      </c>
      <c r="T2959">
        <v>1422317772</v>
      </c>
      <c r="U2959" s="11">
        <f t="shared" si="231"/>
        <v>42090.969583333332</v>
      </c>
      <c r="V2959" s="11">
        <f t="shared" si="232"/>
        <v>42031.011249999996</v>
      </c>
      <c r="W2959">
        <f t="shared" si="234"/>
        <v>2015</v>
      </c>
    </row>
    <row r="2960" spans="1:23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33"/>
        <v>0</v>
      </c>
      <c r="P2960" s="6">
        <f t="shared" si="230"/>
        <v>0</v>
      </c>
      <c r="Q2960" t="s">
        <v>8317</v>
      </c>
      <c r="R2960" t="s">
        <v>8356</v>
      </c>
      <c r="S2960">
        <v>1462729317</v>
      </c>
      <c r="T2960">
        <v>1457548917</v>
      </c>
      <c r="U2960" s="11">
        <f t="shared" si="231"/>
        <v>42498.73746527778</v>
      </c>
      <c r="V2960" s="11">
        <f t="shared" si="232"/>
        <v>42438.779131944444</v>
      </c>
      <c r="W2960">
        <f t="shared" si="234"/>
        <v>2016</v>
      </c>
    </row>
    <row r="2961" spans="1:23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33"/>
        <v>0</v>
      </c>
      <c r="P2961" s="6">
        <f t="shared" si="230"/>
        <v>0</v>
      </c>
      <c r="Q2961" t="s">
        <v>8317</v>
      </c>
      <c r="R2961" t="s">
        <v>8356</v>
      </c>
      <c r="S2961">
        <v>1465258325</v>
      </c>
      <c r="T2961">
        <v>1462666325</v>
      </c>
      <c r="U2961" s="11">
        <f t="shared" si="231"/>
        <v>42528.008391203708</v>
      </c>
      <c r="V2961" s="11">
        <f t="shared" si="232"/>
        <v>42498.008391203708</v>
      </c>
      <c r="W2961">
        <f t="shared" si="234"/>
        <v>2016</v>
      </c>
    </row>
    <row r="2962" spans="1:23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33"/>
        <v>0</v>
      </c>
      <c r="P2962" s="6">
        <f t="shared" si="230"/>
        <v>0</v>
      </c>
      <c r="Q2962" t="s">
        <v>8317</v>
      </c>
      <c r="R2962" t="s">
        <v>8356</v>
      </c>
      <c r="S2962">
        <v>1410459023</v>
      </c>
      <c r="T2962">
        <v>1407867023</v>
      </c>
      <c r="U2962" s="11">
        <f t="shared" si="231"/>
        <v>41893.757210648146</v>
      </c>
      <c r="V2962" s="11">
        <f t="shared" si="232"/>
        <v>41863.757210648146</v>
      </c>
      <c r="W2962">
        <f t="shared" si="234"/>
        <v>2014</v>
      </c>
    </row>
    <row r="2963" spans="1:23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33"/>
        <v>1.0962000000000001</v>
      </c>
      <c r="P2963" s="6">
        <f t="shared" ref="P2963:P3026" si="235">IFERROR(E2963/L2963,0)</f>
        <v>50.75</v>
      </c>
      <c r="Q2963" t="s">
        <v>8317</v>
      </c>
      <c r="R2963" t="s">
        <v>8318</v>
      </c>
      <c r="S2963">
        <v>1427342400</v>
      </c>
      <c r="T2963">
        <v>1424927159</v>
      </c>
      <c r="U2963" s="11">
        <f t="shared" si="231"/>
        <v>42089.166666666672</v>
      </c>
      <c r="V2963" s="11">
        <f t="shared" si="232"/>
        <v>42061.212488425925</v>
      </c>
      <c r="W2963">
        <f t="shared" si="234"/>
        <v>2015</v>
      </c>
    </row>
    <row r="2964" spans="1:23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33"/>
        <v>1.218</v>
      </c>
      <c r="P2964" s="6">
        <f t="shared" si="235"/>
        <v>60.9</v>
      </c>
      <c r="Q2964" t="s">
        <v>8317</v>
      </c>
      <c r="R2964" t="s">
        <v>8318</v>
      </c>
      <c r="S2964">
        <v>1425193140</v>
      </c>
      <c r="T2964">
        <v>1422769906</v>
      </c>
      <c r="U2964" s="11">
        <f t="shared" si="231"/>
        <v>42064.290972222225</v>
      </c>
      <c r="V2964" s="11">
        <f t="shared" si="232"/>
        <v>42036.24428240741</v>
      </c>
      <c r="W2964">
        <f t="shared" si="234"/>
        <v>2015</v>
      </c>
    </row>
    <row r="2965" spans="1:23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33"/>
        <v>1.0685</v>
      </c>
      <c r="P2965" s="6">
        <f t="shared" si="235"/>
        <v>109.03061224489795</v>
      </c>
      <c r="Q2965" t="s">
        <v>8317</v>
      </c>
      <c r="R2965" t="s">
        <v>8318</v>
      </c>
      <c r="S2965">
        <v>1435835824</v>
      </c>
      <c r="T2965">
        <v>1433243824</v>
      </c>
      <c r="U2965" s="11">
        <f t="shared" si="231"/>
        <v>42187.470185185186</v>
      </c>
      <c r="V2965" s="11">
        <f t="shared" si="232"/>
        <v>42157.470185185186</v>
      </c>
      <c r="W2965">
        <f t="shared" si="234"/>
        <v>2015</v>
      </c>
    </row>
    <row r="2966" spans="1:23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33"/>
        <v>1.0071379999999999</v>
      </c>
      <c r="P2966" s="6">
        <f t="shared" si="235"/>
        <v>25.692295918367346</v>
      </c>
      <c r="Q2966" t="s">
        <v>8317</v>
      </c>
      <c r="R2966" t="s">
        <v>8318</v>
      </c>
      <c r="S2966">
        <v>1407360720</v>
      </c>
      <c r="T2966">
        <v>1404769819</v>
      </c>
      <c r="U2966" s="11">
        <f t="shared" si="231"/>
        <v>41857.897222222222</v>
      </c>
      <c r="V2966" s="11">
        <f t="shared" si="232"/>
        <v>41827.909942129627</v>
      </c>
      <c r="W2966">
        <f t="shared" si="234"/>
        <v>2014</v>
      </c>
    </row>
    <row r="2967" spans="1:23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33"/>
        <v>1.0900000000000001</v>
      </c>
      <c r="P2967" s="6">
        <f t="shared" si="235"/>
        <v>41.92307692307692</v>
      </c>
      <c r="Q2967" t="s">
        <v>8317</v>
      </c>
      <c r="R2967" t="s">
        <v>8318</v>
      </c>
      <c r="S2967">
        <v>1436290233</v>
      </c>
      <c r="T2967">
        <v>1433698233</v>
      </c>
      <c r="U2967" s="11">
        <f t="shared" si="231"/>
        <v>42192.729548611111</v>
      </c>
      <c r="V2967" s="11">
        <f t="shared" si="232"/>
        <v>42162.729548611111</v>
      </c>
      <c r="W2967">
        <f t="shared" si="234"/>
        <v>2015</v>
      </c>
    </row>
    <row r="2968" spans="1:23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33"/>
        <v>1.1363000000000001</v>
      </c>
      <c r="P2968" s="6">
        <f t="shared" si="235"/>
        <v>88.7734375</v>
      </c>
      <c r="Q2968" t="s">
        <v>8317</v>
      </c>
      <c r="R2968" t="s">
        <v>8318</v>
      </c>
      <c r="S2968">
        <v>1442425412</v>
      </c>
      <c r="T2968">
        <v>1439833412</v>
      </c>
      <c r="U2968" s="11">
        <f t="shared" si="231"/>
        <v>42263.738564814819</v>
      </c>
      <c r="V2968" s="11">
        <f t="shared" si="232"/>
        <v>42233.738564814819</v>
      </c>
      <c r="W2968">
        <f t="shared" si="234"/>
        <v>2015</v>
      </c>
    </row>
    <row r="2969" spans="1:23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33"/>
        <v>1.1392</v>
      </c>
      <c r="P2969" s="6">
        <f t="shared" si="235"/>
        <v>80.225352112676063</v>
      </c>
      <c r="Q2969" t="s">
        <v>8317</v>
      </c>
      <c r="R2969" t="s">
        <v>8318</v>
      </c>
      <c r="S2969">
        <v>1425872692</v>
      </c>
      <c r="T2969">
        <v>1423284292</v>
      </c>
      <c r="U2969" s="11">
        <f t="shared" si="231"/>
        <v>42072.156157407408</v>
      </c>
      <c r="V2969" s="11">
        <f t="shared" si="232"/>
        <v>42042.197824074072</v>
      </c>
      <c r="W2969">
        <f t="shared" si="234"/>
        <v>2015</v>
      </c>
    </row>
    <row r="2970" spans="1:23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33"/>
        <v>1.06</v>
      </c>
      <c r="P2970" s="6">
        <f t="shared" si="235"/>
        <v>78.936170212765958</v>
      </c>
      <c r="Q2970" t="s">
        <v>8317</v>
      </c>
      <c r="R2970" t="s">
        <v>8318</v>
      </c>
      <c r="S2970">
        <v>1471406340</v>
      </c>
      <c r="T2970">
        <v>1470227660</v>
      </c>
      <c r="U2970" s="11">
        <f t="shared" si="231"/>
        <v>42599.165972222225</v>
      </c>
      <c r="V2970" s="11">
        <f t="shared" si="232"/>
        <v>42585.523842592593</v>
      </c>
      <c r="W2970">
        <f t="shared" si="234"/>
        <v>2016</v>
      </c>
    </row>
    <row r="2971" spans="1:23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33"/>
        <v>1.625</v>
      </c>
      <c r="P2971" s="6">
        <f t="shared" si="235"/>
        <v>95.588235294117652</v>
      </c>
      <c r="Q2971" t="s">
        <v>8317</v>
      </c>
      <c r="R2971" t="s">
        <v>8318</v>
      </c>
      <c r="S2971">
        <v>1430693460</v>
      </c>
      <c r="T2971">
        <v>1428087153</v>
      </c>
      <c r="U2971" s="11">
        <f t="shared" si="231"/>
        <v>42127.952083333337</v>
      </c>
      <c r="V2971" s="11">
        <f t="shared" si="232"/>
        <v>42097.786493055552</v>
      </c>
      <c r="W2971">
        <f t="shared" si="234"/>
        <v>2015</v>
      </c>
    </row>
    <row r="2972" spans="1:23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33"/>
        <v>1.06</v>
      </c>
      <c r="P2972" s="6">
        <f t="shared" si="235"/>
        <v>69.890109890109883</v>
      </c>
      <c r="Q2972" t="s">
        <v>8317</v>
      </c>
      <c r="R2972" t="s">
        <v>8318</v>
      </c>
      <c r="S2972">
        <v>1405699451</v>
      </c>
      <c r="T2972">
        <v>1403107451</v>
      </c>
      <c r="U2972" s="11">
        <f t="shared" si="231"/>
        <v>41838.669571759259</v>
      </c>
      <c r="V2972" s="11">
        <f t="shared" si="232"/>
        <v>41808.669571759259</v>
      </c>
      <c r="W2972">
        <f t="shared" si="234"/>
        <v>2014</v>
      </c>
    </row>
    <row r="2973" spans="1:23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33"/>
        <v>1.0015624999999999</v>
      </c>
      <c r="P2973" s="6">
        <f t="shared" si="235"/>
        <v>74.534883720930239</v>
      </c>
      <c r="Q2973" t="s">
        <v>8317</v>
      </c>
      <c r="R2973" t="s">
        <v>8318</v>
      </c>
      <c r="S2973">
        <v>1409500078</v>
      </c>
      <c r="T2973">
        <v>1406908078</v>
      </c>
      <c r="U2973" s="11">
        <f t="shared" si="231"/>
        <v>41882.658310185187</v>
      </c>
      <c r="V2973" s="11">
        <f t="shared" si="232"/>
        <v>41852.658310185187</v>
      </c>
      <c r="W2973">
        <f t="shared" si="234"/>
        <v>2014</v>
      </c>
    </row>
    <row r="2974" spans="1:23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33"/>
        <v>1.0535000000000001</v>
      </c>
      <c r="P2974" s="6">
        <f t="shared" si="235"/>
        <v>123.94117647058823</v>
      </c>
      <c r="Q2974" t="s">
        <v>8317</v>
      </c>
      <c r="R2974" t="s">
        <v>8318</v>
      </c>
      <c r="S2974">
        <v>1480899600</v>
      </c>
      <c r="T2974">
        <v>1479609520</v>
      </c>
      <c r="U2974" s="11">
        <f t="shared" si="231"/>
        <v>42709.041666666672</v>
      </c>
      <c r="V2974" s="11">
        <f t="shared" si="232"/>
        <v>42694.110185185185</v>
      </c>
      <c r="W2974">
        <f t="shared" si="234"/>
        <v>2016</v>
      </c>
    </row>
    <row r="2975" spans="1:23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33"/>
        <v>1.748</v>
      </c>
      <c r="P2975" s="6">
        <f t="shared" si="235"/>
        <v>264.84848484848487</v>
      </c>
      <c r="Q2975" t="s">
        <v>8317</v>
      </c>
      <c r="R2975" t="s">
        <v>8318</v>
      </c>
      <c r="S2975">
        <v>1451620800</v>
      </c>
      <c r="T2975">
        <v>1449171508</v>
      </c>
      <c r="U2975" s="11">
        <f t="shared" si="231"/>
        <v>42370.166666666672</v>
      </c>
      <c r="V2975" s="11">
        <f t="shared" si="232"/>
        <v>42341.818379629629</v>
      </c>
      <c r="W2975">
        <f t="shared" si="234"/>
        <v>2015</v>
      </c>
    </row>
    <row r="2976" spans="1:23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33"/>
        <v>1.02</v>
      </c>
      <c r="P2976" s="6">
        <f t="shared" si="235"/>
        <v>58.620689655172413</v>
      </c>
      <c r="Q2976" t="s">
        <v>8317</v>
      </c>
      <c r="R2976" t="s">
        <v>8318</v>
      </c>
      <c r="S2976">
        <v>1411695300</v>
      </c>
      <c r="T2976">
        <v>1409275671</v>
      </c>
      <c r="U2976" s="11">
        <f t="shared" si="231"/>
        <v>41908.065972222219</v>
      </c>
      <c r="V2976" s="11">
        <f t="shared" si="232"/>
        <v>41880.061006944445</v>
      </c>
      <c r="W2976">
        <f t="shared" si="234"/>
        <v>2014</v>
      </c>
    </row>
    <row r="2977" spans="1:23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33"/>
        <v>1.00125</v>
      </c>
      <c r="P2977" s="6">
        <f t="shared" si="235"/>
        <v>70.884955752212392</v>
      </c>
      <c r="Q2977" t="s">
        <v>8317</v>
      </c>
      <c r="R2977" t="s">
        <v>8318</v>
      </c>
      <c r="S2977">
        <v>1417057200</v>
      </c>
      <c r="T2977">
        <v>1414599886</v>
      </c>
      <c r="U2977" s="11">
        <f t="shared" si="231"/>
        <v>41970.125</v>
      </c>
      <c r="V2977" s="11">
        <f t="shared" si="232"/>
        <v>41941.683865740742</v>
      </c>
      <c r="W2977">
        <f t="shared" si="234"/>
        <v>2014</v>
      </c>
    </row>
    <row r="2978" spans="1:23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33"/>
        <v>1.7142857142857142</v>
      </c>
      <c r="P2978" s="6">
        <f t="shared" si="235"/>
        <v>8.5714285714285712</v>
      </c>
      <c r="Q2978" t="s">
        <v>8317</v>
      </c>
      <c r="R2978" t="s">
        <v>8318</v>
      </c>
      <c r="S2978">
        <v>1457870400</v>
      </c>
      <c r="T2978">
        <v>1456421530</v>
      </c>
      <c r="U2978" s="11">
        <f t="shared" si="231"/>
        <v>42442.5</v>
      </c>
      <c r="V2978" s="11">
        <f t="shared" si="232"/>
        <v>42425.730671296296</v>
      </c>
      <c r="W2978">
        <f t="shared" si="234"/>
        <v>2016</v>
      </c>
    </row>
    <row r="2979" spans="1:23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33"/>
        <v>1.1356666666666666</v>
      </c>
      <c r="P2979" s="6">
        <f t="shared" si="235"/>
        <v>113.56666666666666</v>
      </c>
      <c r="Q2979" t="s">
        <v>8317</v>
      </c>
      <c r="R2979" t="s">
        <v>8318</v>
      </c>
      <c r="S2979">
        <v>1427076840</v>
      </c>
      <c r="T2979">
        <v>1421960934</v>
      </c>
      <c r="U2979" s="11">
        <f t="shared" si="231"/>
        <v>42086.093055555553</v>
      </c>
      <c r="V2979" s="11">
        <f t="shared" si="232"/>
        <v>42026.88118055556</v>
      </c>
      <c r="W2979">
        <f t="shared" si="234"/>
        <v>2015</v>
      </c>
    </row>
    <row r="2980" spans="1:23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33"/>
        <v>1.2946666666666666</v>
      </c>
      <c r="P2980" s="6">
        <f t="shared" si="235"/>
        <v>60.6875</v>
      </c>
      <c r="Q2980" t="s">
        <v>8317</v>
      </c>
      <c r="R2980" t="s">
        <v>8318</v>
      </c>
      <c r="S2980">
        <v>1413784740</v>
      </c>
      <c r="T2980">
        <v>1412954547</v>
      </c>
      <c r="U2980" s="11">
        <f t="shared" si="231"/>
        <v>41932.249305555553</v>
      </c>
      <c r="V2980" s="11">
        <f t="shared" si="232"/>
        <v>41922.640590277777</v>
      </c>
      <c r="W2980">
        <f t="shared" si="234"/>
        <v>2014</v>
      </c>
    </row>
    <row r="2981" spans="1:23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33"/>
        <v>1.014</v>
      </c>
      <c r="P2981" s="6">
        <f t="shared" si="235"/>
        <v>110.21739130434783</v>
      </c>
      <c r="Q2981" t="s">
        <v>8317</v>
      </c>
      <c r="R2981" t="s">
        <v>8318</v>
      </c>
      <c r="S2981">
        <v>1420524000</v>
      </c>
      <c r="T2981">
        <v>1419104823</v>
      </c>
      <c r="U2981" s="11">
        <f t="shared" si="231"/>
        <v>42010.25</v>
      </c>
      <c r="V2981" s="11">
        <f t="shared" si="232"/>
        <v>41993.824340277773</v>
      </c>
      <c r="W2981">
        <f t="shared" si="234"/>
        <v>2014</v>
      </c>
    </row>
    <row r="2982" spans="1:23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33"/>
        <v>1.0916666666666666</v>
      </c>
      <c r="P2982" s="6">
        <f t="shared" si="235"/>
        <v>136.45833333333334</v>
      </c>
      <c r="Q2982" t="s">
        <v>8317</v>
      </c>
      <c r="R2982" t="s">
        <v>8318</v>
      </c>
      <c r="S2982">
        <v>1440381600</v>
      </c>
      <c r="T2982">
        <v>1438639130</v>
      </c>
      <c r="U2982" s="11">
        <f t="shared" si="231"/>
        <v>42240.083333333328</v>
      </c>
      <c r="V2982" s="11">
        <f t="shared" si="232"/>
        <v>42219.915856481486</v>
      </c>
      <c r="W2982">
        <f t="shared" si="234"/>
        <v>2015</v>
      </c>
    </row>
    <row r="2983" spans="1:23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33"/>
        <v>1.28925</v>
      </c>
      <c r="P2983" s="6">
        <f t="shared" si="235"/>
        <v>53.164948453608247</v>
      </c>
      <c r="Q2983" t="s">
        <v>8317</v>
      </c>
      <c r="R2983" t="s">
        <v>8356</v>
      </c>
      <c r="S2983">
        <v>1443014756</v>
      </c>
      <c r="T2983">
        <v>1439126756</v>
      </c>
      <c r="U2983" s="11">
        <f t="shared" si="231"/>
        <v>42270.559675925921</v>
      </c>
      <c r="V2983" s="11">
        <f t="shared" si="232"/>
        <v>42225.559675925921</v>
      </c>
      <c r="W2983">
        <f t="shared" si="234"/>
        <v>2015</v>
      </c>
    </row>
    <row r="2984" spans="1:23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33"/>
        <v>1.0206</v>
      </c>
      <c r="P2984" s="6">
        <f t="shared" si="235"/>
        <v>86.491525423728817</v>
      </c>
      <c r="Q2984" t="s">
        <v>8317</v>
      </c>
      <c r="R2984" t="s">
        <v>8356</v>
      </c>
      <c r="S2984">
        <v>1455208143</v>
      </c>
      <c r="T2984">
        <v>1452616143</v>
      </c>
      <c r="U2984" s="11">
        <f t="shared" si="231"/>
        <v>42411.686840277776</v>
      </c>
      <c r="V2984" s="11">
        <f t="shared" si="232"/>
        <v>42381.686840277776</v>
      </c>
      <c r="W2984">
        <f t="shared" si="234"/>
        <v>2016</v>
      </c>
    </row>
    <row r="2985" spans="1:23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33"/>
        <v>1.465395775862069</v>
      </c>
      <c r="P2985" s="6">
        <f t="shared" si="235"/>
        <v>155.23827397260274</v>
      </c>
      <c r="Q2985" t="s">
        <v>8317</v>
      </c>
      <c r="R2985" t="s">
        <v>8356</v>
      </c>
      <c r="S2985">
        <v>1415722236</v>
      </c>
      <c r="T2985">
        <v>1410534636</v>
      </c>
      <c r="U2985" s="11">
        <f t="shared" si="231"/>
        <v>41954.674027777779</v>
      </c>
      <c r="V2985" s="11">
        <f t="shared" si="232"/>
        <v>41894.632361111115</v>
      </c>
      <c r="W2985">
        <f t="shared" si="234"/>
        <v>2014</v>
      </c>
    </row>
    <row r="2986" spans="1:23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33"/>
        <v>1.00352</v>
      </c>
      <c r="P2986" s="6">
        <f t="shared" si="235"/>
        <v>115.08256880733946</v>
      </c>
      <c r="Q2986" t="s">
        <v>8317</v>
      </c>
      <c r="R2986" t="s">
        <v>8356</v>
      </c>
      <c r="S2986">
        <v>1472020881</v>
      </c>
      <c r="T2986">
        <v>1469428881</v>
      </c>
      <c r="U2986" s="11">
        <f t="shared" si="231"/>
        <v>42606.278715277775</v>
      </c>
      <c r="V2986" s="11">
        <f t="shared" si="232"/>
        <v>42576.278715277775</v>
      </c>
      <c r="W2986">
        <f t="shared" si="234"/>
        <v>2016</v>
      </c>
    </row>
    <row r="2987" spans="1:23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33"/>
        <v>1.2164999999999999</v>
      </c>
      <c r="P2987" s="6">
        <f t="shared" si="235"/>
        <v>109.5945945945946</v>
      </c>
      <c r="Q2987" t="s">
        <v>8317</v>
      </c>
      <c r="R2987" t="s">
        <v>8356</v>
      </c>
      <c r="S2987">
        <v>1477886400</v>
      </c>
      <c r="T2987">
        <v>1476228128</v>
      </c>
      <c r="U2987" s="11">
        <f t="shared" si="231"/>
        <v>42674.166666666672</v>
      </c>
      <c r="V2987" s="11">
        <f t="shared" si="232"/>
        <v>42654.973703703698</v>
      </c>
      <c r="W2987">
        <f t="shared" si="234"/>
        <v>2016</v>
      </c>
    </row>
    <row r="2988" spans="1:23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33"/>
        <v>1.0549999999999999</v>
      </c>
      <c r="P2988" s="6">
        <f t="shared" si="235"/>
        <v>45.214285714285715</v>
      </c>
      <c r="Q2988" t="s">
        <v>8317</v>
      </c>
      <c r="R2988" t="s">
        <v>8356</v>
      </c>
      <c r="S2988">
        <v>1462100406</v>
      </c>
      <c r="T2988">
        <v>1456920006</v>
      </c>
      <c r="U2988" s="11">
        <f t="shared" si="231"/>
        <v>42491.458402777775</v>
      </c>
      <c r="V2988" s="11">
        <f t="shared" si="232"/>
        <v>42431.500069444446</v>
      </c>
      <c r="W2988">
        <f t="shared" si="234"/>
        <v>2016</v>
      </c>
    </row>
    <row r="2989" spans="1:23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33"/>
        <v>1.1040080000000001</v>
      </c>
      <c r="P2989" s="6">
        <f t="shared" si="235"/>
        <v>104.15169811320754</v>
      </c>
      <c r="Q2989" t="s">
        <v>8317</v>
      </c>
      <c r="R2989" t="s">
        <v>8356</v>
      </c>
      <c r="S2989">
        <v>1476316800</v>
      </c>
      <c r="T2989">
        <v>1473837751</v>
      </c>
      <c r="U2989" s="11">
        <f t="shared" si="231"/>
        <v>42656</v>
      </c>
      <c r="V2989" s="11">
        <f t="shared" si="232"/>
        <v>42627.307303240741</v>
      </c>
      <c r="W2989">
        <f t="shared" si="234"/>
        <v>2016</v>
      </c>
    </row>
    <row r="2990" spans="1:23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33"/>
        <v>1</v>
      </c>
      <c r="P2990" s="6">
        <f t="shared" si="235"/>
        <v>35.714285714285715</v>
      </c>
      <c r="Q2990" t="s">
        <v>8317</v>
      </c>
      <c r="R2990" t="s">
        <v>8356</v>
      </c>
      <c r="S2990">
        <v>1466412081</v>
      </c>
      <c r="T2990">
        <v>1463820081</v>
      </c>
      <c r="U2990" s="11">
        <f t="shared" si="231"/>
        <v>42541.362048611118</v>
      </c>
      <c r="V2990" s="11">
        <f t="shared" si="232"/>
        <v>42511.362048611118</v>
      </c>
      <c r="W2990">
        <f t="shared" si="234"/>
        <v>2016</v>
      </c>
    </row>
    <row r="2991" spans="1:23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33"/>
        <v>1.76535</v>
      </c>
      <c r="P2991" s="6">
        <f t="shared" si="235"/>
        <v>96.997252747252745</v>
      </c>
      <c r="Q2991" t="s">
        <v>8317</v>
      </c>
      <c r="R2991" t="s">
        <v>8356</v>
      </c>
      <c r="S2991">
        <v>1450673940</v>
      </c>
      <c r="T2991">
        <v>1448756962</v>
      </c>
      <c r="U2991" s="11">
        <f t="shared" si="231"/>
        <v>42359.207638888889</v>
      </c>
      <c r="V2991" s="11">
        <f t="shared" si="232"/>
        <v>42337.02039351852</v>
      </c>
      <c r="W2991">
        <f t="shared" si="234"/>
        <v>2015</v>
      </c>
    </row>
    <row r="2992" spans="1:23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33"/>
        <v>1</v>
      </c>
      <c r="P2992" s="6">
        <f t="shared" si="235"/>
        <v>370.37037037037038</v>
      </c>
      <c r="Q2992" t="s">
        <v>8317</v>
      </c>
      <c r="R2992" t="s">
        <v>8356</v>
      </c>
      <c r="S2992">
        <v>1452174420</v>
      </c>
      <c r="T2992">
        <v>1449150420</v>
      </c>
      <c r="U2992" s="11">
        <f t="shared" si="231"/>
        <v>42376.57430555555</v>
      </c>
      <c r="V2992" s="11">
        <f t="shared" si="232"/>
        <v>42341.57430555555</v>
      </c>
      <c r="W2992">
        <f t="shared" si="234"/>
        <v>2015</v>
      </c>
    </row>
    <row r="2993" spans="1:23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33"/>
        <v>1.0329411764705883</v>
      </c>
      <c r="P2993" s="6">
        <f t="shared" si="235"/>
        <v>94.408602150537632</v>
      </c>
      <c r="Q2993" t="s">
        <v>8317</v>
      </c>
      <c r="R2993" t="s">
        <v>8356</v>
      </c>
      <c r="S2993">
        <v>1485547530</v>
      </c>
      <c r="T2993">
        <v>1483646730</v>
      </c>
      <c r="U2993" s="11">
        <f t="shared" si="231"/>
        <v>42762.837152777778</v>
      </c>
      <c r="V2993" s="11">
        <f t="shared" si="232"/>
        <v>42740.837152777778</v>
      </c>
      <c r="W2993">
        <f t="shared" si="234"/>
        <v>2017</v>
      </c>
    </row>
    <row r="2994" spans="1:23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33"/>
        <v>1.0449999999999999</v>
      </c>
      <c r="P2994" s="6">
        <f t="shared" si="235"/>
        <v>48.984375</v>
      </c>
      <c r="Q2994" t="s">
        <v>8317</v>
      </c>
      <c r="R2994" t="s">
        <v>8356</v>
      </c>
      <c r="S2994">
        <v>1476037510</v>
      </c>
      <c r="T2994">
        <v>1473445510</v>
      </c>
      <c r="U2994" s="11">
        <f t="shared" si="231"/>
        <v>42652.767476851848</v>
      </c>
      <c r="V2994" s="11">
        <f t="shared" si="232"/>
        <v>42622.767476851848</v>
      </c>
      <c r="W2994">
        <f t="shared" si="234"/>
        <v>2016</v>
      </c>
    </row>
    <row r="2995" spans="1:23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33"/>
        <v>1.0029999999999999</v>
      </c>
      <c r="P2995" s="6">
        <f t="shared" si="235"/>
        <v>45.590909090909093</v>
      </c>
      <c r="Q2995" t="s">
        <v>8317</v>
      </c>
      <c r="R2995" t="s">
        <v>8356</v>
      </c>
      <c r="S2995">
        <v>1455998867</v>
      </c>
      <c r="T2995">
        <v>1453406867</v>
      </c>
      <c r="U2995" s="11">
        <f t="shared" si="231"/>
        <v>42420.838738425926</v>
      </c>
      <c r="V2995" s="11">
        <f t="shared" si="232"/>
        <v>42390.838738425926</v>
      </c>
      <c r="W2995">
        <f t="shared" si="234"/>
        <v>2016</v>
      </c>
    </row>
    <row r="2996" spans="1:23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33"/>
        <v>4.577466666666667</v>
      </c>
      <c r="P2996" s="6">
        <f t="shared" si="235"/>
        <v>23.275254237288134</v>
      </c>
      <c r="Q2996" t="s">
        <v>8317</v>
      </c>
      <c r="R2996" t="s">
        <v>8356</v>
      </c>
      <c r="S2996">
        <v>1412335772</v>
      </c>
      <c r="T2996">
        <v>1409743772</v>
      </c>
      <c r="U2996" s="11">
        <f t="shared" si="231"/>
        <v>41915.478842592594</v>
      </c>
      <c r="V2996" s="11">
        <f t="shared" si="232"/>
        <v>41885.478842592594</v>
      </c>
      <c r="W2996">
        <f t="shared" si="234"/>
        <v>2014</v>
      </c>
    </row>
    <row r="2997" spans="1:23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33"/>
        <v>1.0496000000000001</v>
      </c>
      <c r="P2997" s="6">
        <f t="shared" si="235"/>
        <v>63.2289156626506</v>
      </c>
      <c r="Q2997" t="s">
        <v>8317</v>
      </c>
      <c r="R2997" t="s">
        <v>8356</v>
      </c>
      <c r="S2997">
        <v>1484841471</v>
      </c>
      <c r="T2997">
        <v>1482249471</v>
      </c>
      <c r="U2997" s="11">
        <f t="shared" si="231"/>
        <v>42754.665173611109</v>
      </c>
      <c r="V2997" s="11">
        <f t="shared" si="232"/>
        <v>42724.665173611109</v>
      </c>
      <c r="W2997">
        <f t="shared" si="234"/>
        <v>2016</v>
      </c>
    </row>
    <row r="2998" spans="1:23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33"/>
        <v>1.7194285714285715</v>
      </c>
      <c r="P2998" s="6">
        <f t="shared" si="235"/>
        <v>153.5204081632653</v>
      </c>
      <c r="Q2998" t="s">
        <v>8317</v>
      </c>
      <c r="R2998" t="s">
        <v>8356</v>
      </c>
      <c r="S2998">
        <v>1432677240</v>
      </c>
      <c r="T2998">
        <v>1427493240</v>
      </c>
      <c r="U2998" s="11">
        <f t="shared" si="231"/>
        <v>42150.912500000006</v>
      </c>
      <c r="V2998" s="11">
        <f t="shared" si="232"/>
        <v>42090.912500000006</v>
      </c>
      <c r="W2998">
        <f t="shared" si="234"/>
        <v>2015</v>
      </c>
    </row>
    <row r="2999" spans="1:23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33"/>
        <v>1.0373000000000001</v>
      </c>
      <c r="P2999" s="6">
        <f t="shared" si="235"/>
        <v>90.2</v>
      </c>
      <c r="Q2999" t="s">
        <v>8317</v>
      </c>
      <c r="R2999" t="s">
        <v>8356</v>
      </c>
      <c r="S2999">
        <v>1488171540</v>
      </c>
      <c r="T2999">
        <v>1486661793</v>
      </c>
      <c r="U2999" s="11">
        <f t="shared" si="231"/>
        <v>42793.207638888889</v>
      </c>
      <c r="V2999" s="11">
        <f t="shared" si="232"/>
        <v>42775.733715277776</v>
      </c>
      <c r="W2999">
        <f t="shared" si="234"/>
        <v>2017</v>
      </c>
    </row>
    <row r="3000" spans="1:23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33"/>
        <v>1.0302899999999999</v>
      </c>
      <c r="P3000" s="6">
        <f t="shared" si="235"/>
        <v>118.97113163972287</v>
      </c>
      <c r="Q3000" t="s">
        <v>8317</v>
      </c>
      <c r="R3000" t="s">
        <v>8356</v>
      </c>
      <c r="S3000">
        <v>1402892700</v>
      </c>
      <c r="T3000">
        <v>1400474329</v>
      </c>
      <c r="U3000" s="11">
        <f t="shared" si="231"/>
        <v>41806.184027777781</v>
      </c>
      <c r="V3000" s="11">
        <f t="shared" si="232"/>
        <v>41778.193622685183</v>
      </c>
      <c r="W3000">
        <f t="shared" si="234"/>
        <v>2014</v>
      </c>
    </row>
    <row r="3001" spans="1:23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33"/>
        <v>1.1888888888888889</v>
      </c>
      <c r="P3001" s="6">
        <f t="shared" si="235"/>
        <v>80.25</v>
      </c>
      <c r="Q3001" t="s">
        <v>8317</v>
      </c>
      <c r="R3001" t="s">
        <v>8356</v>
      </c>
      <c r="S3001">
        <v>1488333600</v>
      </c>
      <c r="T3001">
        <v>1487094360</v>
      </c>
      <c r="U3001" s="11">
        <f t="shared" si="231"/>
        <v>42795.083333333328</v>
      </c>
      <c r="V3001" s="11">
        <f t="shared" si="232"/>
        <v>42780.740277777775</v>
      </c>
      <c r="W3001">
        <f t="shared" si="234"/>
        <v>2017</v>
      </c>
    </row>
    <row r="3002" spans="1:23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33"/>
        <v>1</v>
      </c>
      <c r="P3002" s="6">
        <f t="shared" si="235"/>
        <v>62.5</v>
      </c>
      <c r="Q3002" t="s">
        <v>8317</v>
      </c>
      <c r="R3002" t="s">
        <v>8356</v>
      </c>
      <c r="S3002">
        <v>1485885600</v>
      </c>
      <c r="T3002">
        <v>1484682670</v>
      </c>
      <c r="U3002" s="11">
        <f t="shared" si="231"/>
        <v>42766.75</v>
      </c>
      <c r="V3002" s="11">
        <f t="shared" si="232"/>
        <v>42752.827199074076</v>
      </c>
      <c r="W3002">
        <f t="shared" si="234"/>
        <v>2017</v>
      </c>
    </row>
    <row r="3003" spans="1:23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33"/>
        <v>3.1869988910451896</v>
      </c>
      <c r="P3003" s="6">
        <f t="shared" si="235"/>
        <v>131.37719999999999</v>
      </c>
      <c r="Q3003" t="s">
        <v>8317</v>
      </c>
      <c r="R3003" t="s">
        <v>8356</v>
      </c>
      <c r="S3003">
        <v>1468445382</v>
      </c>
      <c r="T3003">
        <v>1465853382</v>
      </c>
      <c r="U3003" s="11">
        <f t="shared" si="231"/>
        <v>42564.895625000005</v>
      </c>
      <c r="V3003" s="11">
        <f t="shared" si="232"/>
        <v>42534.895625000005</v>
      </c>
      <c r="W3003">
        <f t="shared" si="234"/>
        <v>2016</v>
      </c>
    </row>
    <row r="3004" spans="1:23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33"/>
        <v>1.0850614285714286</v>
      </c>
      <c r="P3004" s="6">
        <f t="shared" si="235"/>
        <v>73.032980769230775</v>
      </c>
      <c r="Q3004" t="s">
        <v>8317</v>
      </c>
      <c r="R3004" t="s">
        <v>8356</v>
      </c>
      <c r="S3004">
        <v>1356552252</v>
      </c>
      <c r="T3004">
        <v>1353960252</v>
      </c>
      <c r="U3004" s="11">
        <f t="shared" si="231"/>
        <v>41269.83625</v>
      </c>
      <c r="V3004" s="11">
        <f t="shared" si="232"/>
        <v>41239.83625</v>
      </c>
      <c r="W3004">
        <f t="shared" si="234"/>
        <v>2012</v>
      </c>
    </row>
    <row r="3005" spans="1:23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33"/>
        <v>1.0116666666666667</v>
      </c>
      <c r="P3005" s="6">
        <f t="shared" si="235"/>
        <v>178.52941176470588</v>
      </c>
      <c r="Q3005" t="s">
        <v>8317</v>
      </c>
      <c r="R3005" t="s">
        <v>8356</v>
      </c>
      <c r="S3005">
        <v>1456811940</v>
      </c>
      <c r="T3005">
        <v>1454098976</v>
      </c>
      <c r="U3005" s="11">
        <f t="shared" si="231"/>
        <v>42430.249305555553</v>
      </c>
      <c r="V3005" s="11">
        <f t="shared" si="232"/>
        <v>42398.849259259259</v>
      </c>
      <c r="W3005">
        <f t="shared" si="234"/>
        <v>2016</v>
      </c>
    </row>
    <row r="3006" spans="1:23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33"/>
        <v>1.12815</v>
      </c>
      <c r="P3006" s="6">
        <f t="shared" si="235"/>
        <v>162.90974729241879</v>
      </c>
      <c r="Q3006" t="s">
        <v>8317</v>
      </c>
      <c r="R3006" t="s">
        <v>8356</v>
      </c>
      <c r="S3006">
        <v>1416089324</v>
      </c>
      <c r="T3006">
        <v>1413493724</v>
      </c>
      <c r="U3006" s="11">
        <f t="shared" si="231"/>
        <v>41958.922731481478</v>
      </c>
      <c r="V3006" s="11">
        <f t="shared" si="232"/>
        <v>41928.881064814814</v>
      </c>
      <c r="W3006">
        <f t="shared" si="234"/>
        <v>2014</v>
      </c>
    </row>
    <row r="3007" spans="1:23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33"/>
        <v>1.2049622641509434</v>
      </c>
      <c r="P3007" s="6">
        <f t="shared" si="235"/>
        <v>108.24237288135593</v>
      </c>
      <c r="Q3007" t="s">
        <v>8317</v>
      </c>
      <c r="R3007" t="s">
        <v>8356</v>
      </c>
      <c r="S3007">
        <v>1412611905</v>
      </c>
      <c r="T3007">
        <v>1410019905</v>
      </c>
      <c r="U3007" s="11">
        <f t="shared" si="231"/>
        <v>41918.674826388888</v>
      </c>
      <c r="V3007" s="11">
        <f t="shared" si="232"/>
        <v>41888.674826388888</v>
      </c>
      <c r="W3007">
        <f t="shared" si="234"/>
        <v>2014</v>
      </c>
    </row>
    <row r="3008" spans="1:23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33"/>
        <v>1.0774999999999999</v>
      </c>
      <c r="P3008" s="6">
        <f t="shared" si="235"/>
        <v>88.865979381443296</v>
      </c>
      <c r="Q3008" t="s">
        <v>8317</v>
      </c>
      <c r="R3008" t="s">
        <v>8356</v>
      </c>
      <c r="S3008">
        <v>1418580591</v>
      </c>
      <c r="T3008">
        <v>1415988591</v>
      </c>
      <c r="U3008" s="11">
        <f t="shared" si="231"/>
        <v>41987.756840277783</v>
      </c>
      <c r="V3008" s="11">
        <f t="shared" si="232"/>
        <v>41957.756840277783</v>
      </c>
      <c r="W3008">
        <f t="shared" si="234"/>
        <v>2014</v>
      </c>
    </row>
    <row r="3009" spans="1:23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33"/>
        <v>1.8</v>
      </c>
      <c r="P3009" s="6">
        <f t="shared" si="235"/>
        <v>54</v>
      </c>
      <c r="Q3009" t="s">
        <v>8317</v>
      </c>
      <c r="R3009" t="s">
        <v>8356</v>
      </c>
      <c r="S3009">
        <v>1429938683</v>
      </c>
      <c r="T3009">
        <v>1428124283</v>
      </c>
      <c r="U3009" s="11">
        <f t="shared" si="231"/>
        <v>42119.216238425928</v>
      </c>
      <c r="V3009" s="11">
        <f t="shared" si="232"/>
        <v>42098.216238425928</v>
      </c>
      <c r="W3009">
        <f t="shared" si="234"/>
        <v>2015</v>
      </c>
    </row>
    <row r="3010" spans="1:23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33"/>
        <v>1.0116666666666667</v>
      </c>
      <c r="P3010" s="6">
        <f t="shared" si="235"/>
        <v>116.73076923076923</v>
      </c>
      <c r="Q3010" t="s">
        <v>8317</v>
      </c>
      <c r="R3010" t="s">
        <v>8356</v>
      </c>
      <c r="S3010">
        <v>1453352719</v>
      </c>
      <c r="T3010">
        <v>1450760719</v>
      </c>
      <c r="U3010" s="11">
        <f t="shared" ref="U3010:U3073" si="236">(((S3010/60)/60)/24)+DATE(1970,1,1)</f>
        <v>42390.212025462963</v>
      </c>
      <c r="V3010" s="11">
        <f t="shared" ref="V3010:V3073" si="237">(((T3010/60)/60)/24)+DATE(1970,1,1)</f>
        <v>42360.212025462963</v>
      </c>
      <c r="W3010">
        <f t="shared" si="234"/>
        <v>2015</v>
      </c>
    </row>
    <row r="3011" spans="1:23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38">E3011/D3011</f>
        <v>1.19756</v>
      </c>
      <c r="P3011" s="6">
        <f t="shared" si="235"/>
        <v>233.8984375</v>
      </c>
      <c r="Q3011" t="s">
        <v>8317</v>
      </c>
      <c r="R3011" t="s">
        <v>8356</v>
      </c>
      <c r="S3011">
        <v>1417012840</v>
      </c>
      <c r="T3011">
        <v>1414417240</v>
      </c>
      <c r="U3011" s="11">
        <f t="shared" si="236"/>
        <v>41969.611574074079</v>
      </c>
      <c r="V3011" s="11">
        <f t="shared" si="237"/>
        <v>41939.569907407407</v>
      </c>
      <c r="W3011">
        <f t="shared" ref="W3011:W3074" si="239">YEAR(V3011)</f>
        <v>2014</v>
      </c>
    </row>
    <row r="3012" spans="1:23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38"/>
        <v>1.58</v>
      </c>
      <c r="P3012" s="6">
        <f t="shared" si="235"/>
        <v>158</v>
      </c>
      <c r="Q3012" t="s">
        <v>8317</v>
      </c>
      <c r="R3012" t="s">
        <v>8356</v>
      </c>
      <c r="S3012">
        <v>1424548719</v>
      </c>
      <c r="T3012">
        <v>1419364719</v>
      </c>
      <c r="U3012" s="11">
        <f t="shared" si="236"/>
        <v>42056.832395833335</v>
      </c>
      <c r="V3012" s="11">
        <f t="shared" si="237"/>
        <v>41996.832395833335</v>
      </c>
      <c r="W3012">
        <f t="shared" si="239"/>
        <v>2014</v>
      </c>
    </row>
    <row r="3013" spans="1:23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38"/>
        <v>1.2366666666666666</v>
      </c>
      <c r="P3013" s="6">
        <f t="shared" si="235"/>
        <v>14.84</v>
      </c>
      <c r="Q3013" t="s">
        <v>8317</v>
      </c>
      <c r="R3013" t="s">
        <v>8356</v>
      </c>
      <c r="S3013">
        <v>1450911540</v>
      </c>
      <c r="T3013">
        <v>1448536516</v>
      </c>
      <c r="U3013" s="11">
        <f t="shared" si="236"/>
        <v>42361.957638888889</v>
      </c>
      <c r="V3013" s="11">
        <f t="shared" si="237"/>
        <v>42334.468935185185</v>
      </c>
      <c r="W3013">
        <f t="shared" si="239"/>
        <v>2015</v>
      </c>
    </row>
    <row r="3014" spans="1:23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38"/>
        <v>1.1712499999999999</v>
      </c>
      <c r="P3014" s="6">
        <f t="shared" si="235"/>
        <v>85.181818181818187</v>
      </c>
      <c r="Q3014" t="s">
        <v>8317</v>
      </c>
      <c r="R3014" t="s">
        <v>8356</v>
      </c>
      <c r="S3014">
        <v>1423587130</v>
      </c>
      <c r="T3014">
        <v>1421772730</v>
      </c>
      <c r="U3014" s="11">
        <f t="shared" si="236"/>
        <v>42045.702893518523</v>
      </c>
      <c r="V3014" s="11">
        <f t="shared" si="237"/>
        <v>42024.702893518523</v>
      </c>
      <c r="W3014">
        <f t="shared" si="239"/>
        <v>2015</v>
      </c>
    </row>
    <row r="3015" spans="1:23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38"/>
        <v>1.5696000000000001</v>
      </c>
      <c r="P3015" s="6">
        <f t="shared" si="235"/>
        <v>146.69158878504672</v>
      </c>
      <c r="Q3015" t="s">
        <v>8317</v>
      </c>
      <c r="R3015" t="s">
        <v>8356</v>
      </c>
      <c r="S3015">
        <v>1434917049</v>
      </c>
      <c r="T3015">
        <v>1432325049</v>
      </c>
      <c r="U3015" s="11">
        <f t="shared" si="236"/>
        <v>42176.836215277777</v>
      </c>
      <c r="V3015" s="11">
        <f t="shared" si="237"/>
        <v>42146.836215277777</v>
      </c>
      <c r="W3015">
        <f t="shared" si="239"/>
        <v>2015</v>
      </c>
    </row>
    <row r="3016" spans="1:23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38"/>
        <v>1.13104</v>
      </c>
      <c r="P3016" s="6">
        <f t="shared" si="235"/>
        <v>50.764811490125673</v>
      </c>
      <c r="Q3016" t="s">
        <v>8317</v>
      </c>
      <c r="R3016" t="s">
        <v>8356</v>
      </c>
      <c r="S3016">
        <v>1415163600</v>
      </c>
      <c r="T3016">
        <v>1412737080</v>
      </c>
      <c r="U3016" s="11">
        <f t="shared" si="236"/>
        <v>41948.208333333336</v>
      </c>
      <c r="V3016" s="11">
        <f t="shared" si="237"/>
        <v>41920.123611111114</v>
      </c>
      <c r="W3016">
        <f t="shared" si="239"/>
        <v>2014</v>
      </c>
    </row>
    <row r="3017" spans="1:23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38"/>
        <v>1.0317647058823529</v>
      </c>
      <c r="P3017" s="6">
        <f t="shared" si="235"/>
        <v>87.7</v>
      </c>
      <c r="Q3017" t="s">
        <v>8317</v>
      </c>
      <c r="R3017" t="s">
        <v>8356</v>
      </c>
      <c r="S3017">
        <v>1402459200</v>
      </c>
      <c r="T3017">
        <v>1401125238</v>
      </c>
      <c r="U3017" s="11">
        <f t="shared" si="236"/>
        <v>41801.166666666664</v>
      </c>
      <c r="V3017" s="11">
        <f t="shared" si="237"/>
        <v>41785.72729166667</v>
      </c>
      <c r="W3017">
        <f t="shared" si="239"/>
        <v>2014</v>
      </c>
    </row>
    <row r="3018" spans="1:23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38"/>
        <v>1.0261176470588236</v>
      </c>
      <c r="P3018" s="6">
        <f t="shared" si="235"/>
        <v>242.27777777777777</v>
      </c>
      <c r="Q3018" t="s">
        <v>8317</v>
      </c>
      <c r="R3018" t="s">
        <v>8356</v>
      </c>
      <c r="S3018">
        <v>1405688952</v>
      </c>
      <c r="T3018">
        <v>1400504952</v>
      </c>
      <c r="U3018" s="11">
        <f t="shared" si="236"/>
        <v>41838.548055555555</v>
      </c>
      <c r="V3018" s="11">
        <f t="shared" si="237"/>
        <v>41778.548055555555</v>
      </c>
      <c r="W3018">
        <f t="shared" si="239"/>
        <v>2014</v>
      </c>
    </row>
    <row r="3019" spans="1:23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38"/>
        <v>1.0584090909090909</v>
      </c>
      <c r="P3019" s="6">
        <f t="shared" si="235"/>
        <v>146.44654088050314</v>
      </c>
      <c r="Q3019" t="s">
        <v>8317</v>
      </c>
      <c r="R3019" t="s">
        <v>8356</v>
      </c>
      <c r="S3019">
        <v>1408566243</v>
      </c>
      <c r="T3019">
        <v>1405974243</v>
      </c>
      <c r="U3019" s="11">
        <f t="shared" si="236"/>
        <v>41871.850034722222</v>
      </c>
      <c r="V3019" s="11">
        <f t="shared" si="237"/>
        <v>41841.850034722222</v>
      </c>
      <c r="W3019">
        <f t="shared" si="239"/>
        <v>2014</v>
      </c>
    </row>
    <row r="3020" spans="1:23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38"/>
        <v>1.0071428571428571</v>
      </c>
      <c r="P3020" s="6">
        <f t="shared" si="235"/>
        <v>103.17073170731707</v>
      </c>
      <c r="Q3020" t="s">
        <v>8317</v>
      </c>
      <c r="R3020" t="s">
        <v>8356</v>
      </c>
      <c r="S3020">
        <v>1437429600</v>
      </c>
      <c r="T3020">
        <v>1433747376</v>
      </c>
      <c r="U3020" s="11">
        <f t="shared" si="236"/>
        <v>42205.916666666672</v>
      </c>
      <c r="V3020" s="11">
        <f t="shared" si="237"/>
        <v>42163.29833333334</v>
      </c>
      <c r="W3020">
        <f t="shared" si="239"/>
        <v>2015</v>
      </c>
    </row>
    <row r="3021" spans="1:23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38"/>
        <v>1.2123333333333333</v>
      </c>
      <c r="P3021" s="6">
        <f t="shared" si="235"/>
        <v>80.464601769911511</v>
      </c>
      <c r="Q3021" t="s">
        <v>8317</v>
      </c>
      <c r="R3021" t="s">
        <v>8356</v>
      </c>
      <c r="S3021">
        <v>1401159600</v>
      </c>
      <c r="T3021">
        <v>1398801620</v>
      </c>
      <c r="U3021" s="11">
        <f t="shared" si="236"/>
        <v>41786.125</v>
      </c>
      <c r="V3021" s="11">
        <f t="shared" si="237"/>
        <v>41758.833564814813</v>
      </c>
      <c r="W3021">
        <f t="shared" si="239"/>
        <v>2014</v>
      </c>
    </row>
    <row r="3022" spans="1:23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38"/>
        <v>1.0057142857142858</v>
      </c>
      <c r="P3022" s="6">
        <f t="shared" si="235"/>
        <v>234.66666666666666</v>
      </c>
      <c r="Q3022" t="s">
        <v>8317</v>
      </c>
      <c r="R3022" t="s">
        <v>8356</v>
      </c>
      <c r="S3022">
        <v>1439583533</v>
      </c>
      <c r="T3022">
        <v>1434399533</v>
      </c>
      <c r="U3022" s="11">
        <f t="shared" si="236"/>
        <v>42230.846446759257</v>
      </c>
      <c r="V3022" s="11">
        <f t="shared" si="237"/>
        <v>42170.846446759257</v>
      </c>
      <c r="W3022">
        <f t="shared" si="239"/>
        <v>2015</v>
      </c>
    </row>
    <row r="3023" spans="1:23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38"/>
        <v>1.1602222222222223</v>
      </c>
      <c r="P3023" s="6">
        <f t="shared" si="235"/>
        <v>50.689320388349515</v>
      </c>
      <c r="Q3023" t="s">
        <v>8317</v>
      </c>
      <c r="R3023" t="s">
        <v>8356</v>
      </c>
      <c r="S3023">
        <v>1479794340</v>
      </c>
      <c r="T3023">
        <v>1476715869</v>
      </c>
      <c r="U3023" s="11">
        <f t="shared" si="236"/>
        <v>42696.249305555553</v>
      </c>
      <c r="V3023" s="11">
        <f t="shared" si="237"/>
        <v>42660.618854166663</v>
      </c>
      <c r="W3023">
        <f t="shared" si="239"/>
        <v>2016</v>
      </c>
    </row>
    <row r="3024" spans="1:23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38"/>
        <v>1.0087999999999999</v>
      </c>
      <c r="P3024" s="6">
        <f t="shared" si="235"/>
        <v>162.70967741935485</v>
      </c>
      <c r="Q3024" t="s">
        <v>8317</v>
      </c>
      <c r="R3024" t="s">
        <v>8356</v>
      </c>
      <c r="S3024">
        <v>1472338409</v>
      </c>
      <c r="T3024">
        <v>1468450409</v>
      </c>
      <c r="U3024" s="11">
        <f t="shared" si="236"/>
        <v>42609.95380787037</v>
      </c>
      <c r="V3024" s="11">
        <f t="shared" si="237"/>
        <v>42564.95380787037</v>
      </c>
      <c r="W3024">
        <f t="shared" si="239"/>
        <v>2016</v>
      </c>
    </row>
    <row r="3025" spans="1:23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38"/>
        <v>1.03</v>
      </c>
      <c r="P3025" s="6">
        <f t="shared" si="235"/>
        <v>120.16666666666667</v>
      </c>
      <c r="Q3025" t="s">
        <v>8317</v>
      </c>
      <c r="R3025" t="s">
        <v>8356</v>
      </c>
      <c r="S3025">
        <v>1434039186</v>
      </c>
      <c r="T3025">
        <v>1430151186</v>
      </c>
      <c r="U3025" s="11">
        <f t="shared" si="236"/>
        <v>42166.675763888896</v>
      </c>
      <c r="V3025" s="11">
        <f t="shared" si="237"/>
        <v>42121.675763888896</v>
      </c>
      <c r="W3025">
        <f t="shared" si="239"/>
        <v>2015</v>
      </c>
    </row>
    <row r="3026" spans="1:23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38"/>
        <v>2.4641999999999999</v>
      </c>
      <c r="P3026" s="6">
        <f t="shared" si="235"/>
        <v>67.697802197802204</v>
      </c>
      <c r="Q3026" t="s">
        <v>8317</v>
      </c>
      <c r="R3026" t="s">
        <v>8356</v>
      </c>
      <c r="S3026">
        <v>1349567475</v>
      </c>
      <c r="T3026">
        <v>1346975475</v>
      </c>
      <c r="U3026" s="11">
        <f t="shared" si="236"/>
        <v>41188.993923611109</v>
      </c>
      <c r="V3026" s="11">
        <f t="shared" si="237"/>
        <v>41158.993923611109</v>
      </c>
      <c r="W3026">
        <f t="shared" si="239"/>
        <v>2012</v>
      </c>
    </row>
    <row r="3027" spans="1:23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38"/>
        <v>3.0219999999999998</v>
      </c>
      <c r="P3027" s="6">
        <f t="shared" ref="P3027:P3090" si="240">IFERROR(E3027/L3027,0)</f>
        <v>52.103448275862071</v>
      </c>
      <c r="Q3027" t="s">
        <v>8317</v>
      </c>
      <c r="R3027" t="s">
        <v>8356</v>
      </c>
      <c r="S3027">
        <v>1401465600</v>
      </c>
      <c r="T3027">
        <v>1399032813</v>
      </c>
      <c r="U3027" s="11">
        <f t="shared" si="236"/>
        <v>41789.666666666664</v>
      </c>
      <c r="V3027" s="11">
        <f t="shared" si="237"/>
        <v>41761.509409722225</v>
      </c>
      <c r="W3027">
        <f t="shared" si="239"/>
        <v>2014</v>
      </c>
    </row>
    <row r="3028" spans="1:23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38"/>
        <v>1.4333333333333333</v>
      </c>
      <c r="P3028" s="6">
        <f t="shared" si="240"/>
        <v>51.6</v>
      </c>
      <c r="Q3028" t="s">
        <v>8317</v>
      </c>
      <c r="R3028" t="s">
        <v>8356</v>
      </c>
      <c r="S3028">
        <v>1488538892</v>
      </c>
      <c r="T3028">
        <v>1487329292</v>
      </c>
      <c r="U3028" s="11">
        <f t="shared" si="236"/>
        <v>42797.459398148145</v>
      </c>
      <c r="V3028" s="11">
        <f t="shared" si="237"/>
        <v>42783.459398148145</v>
      </c>
      <c r="W3028">
        <f t="shared" si="239"/>
        <v>2017</v>
      </c>
    </row>
    <row r="3029" spans="1:23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38"/>
        <v>1.3144</v>
      </c>
      <c r="P3029" s="6">
        <f t="shared" si="240"/>
        <v>164.3</v>
      </c>
      <c r="Q3029" t="s">
        <v>8317</v>
      </c>
      <c r="R3029" t="s">
        <v>8356</v>
      </c>
      <c r="S3029">
        <v>1426866851</v>
      </c>
      <c r="T3029">
        <v>1424278451</v>
      </c>
      <c r="U3029" s="11">
        <f t="shared" si="236"/>
        <v>42083.662627314814</v>
      </c>
      <c r="V3029" s="11">
        <f t="shared" si="237"/>
        <v>42053.704293981486</v>
      </c>
      <c r="W3029">
        <f t="shared" si="239"/>
        <v>2015</v>
      </c>
    </row>
    <row r="3030" spans="1:23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38"/>
        <v>1.6801999999999999</v>
      </c>
      <c r="P3030" s="6">
        <f t="shared" si="240"/>
        <v>84.858585858585855</v>
      </c>
      <c r="Q3030" t="s">
        <v>8317</v>
      </c>
      <c r="R3030" t="s">
        <v>8356</v>
      </c>
      <c r="S3030">
        <v>1471242025</v>
      </c>
      <c r="T3030">
        <v>1468650025</v>
      </c>
      <c r="U3030" s="11">
        <f t="shared" si="236"/>
        <v>42597.264178240745</v>
      </c>
      <c r="V3030" s="11">
        <f t="shared" si="237"/>
        <v>42567.264178240745</v>
      </c>
      <c r="W3030">
        <f t="shared" si="239"/>
        <v>2016</v>
      </c>
    </row>
    <row r="3031" spans="1:23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38"/>
        <v>1.0967666666666667</v>
      </c>
      <c r="P3031" s="6">
        <f t="shared" si="240"/>
        <v>94.548850574712645</v>
      </c>
      <c r="Q3031" t="s">
        <v>8317</v>
      </c>
      <c r="R3031" t="s">
        <v>8356</v>
      </c>
      <c r="S3031">
        <v>1416285300</v>
      </c>
      <c r="T3031">
        <v>1413824447</v>
      </c>
      <c r="U3031" s="11">
        <f t="shared" si="236"/>
        <v>41961.190972222219</v>
      </c>
      <c r="V3031" s="11">
        <f t="shared" si="237"/>
        <v>41932.708877314813</v>
      </c>
      <c r="W3031">
        <f t="shared" si="239"/>
        <v>2014</v>
      </c>
    </row>
    <row r="3032" spans="1:23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38"/>
        <v>1.0668571428571429</v>
      </c>
      <c r="P3032" s="6">
        <f t="shared" si="240"/>
        <v>45.536585365853661</v>
      </c>
      <c r="Q3032" t="s">
        <v>8317</v>
      </c>
      <c r="R3032" t="s">
        <v>8356</v>
      </c>
      <c r="S3032">
        <v>1442426171</v>
      </c>
      <c r="T3032">
        <v>1439834171</v>
      </c>
      <c r="U3032" s="11">
        <f t="shared" si="236"/>
        <v>42263.747349537036</v>
      </c>
      <c r="V3032" s="11">
        <f t="shared" si="237"/>
        <v>42233.747349537036</v>
      </c>
      <c r="W3032">
        <f t="shared" si="239"/>
        <v>2015</v>
      </c>
    </row>
    <row r="3033" spans="1:23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38"/>
        <v>1</v>
      </c>
      <c r="P3033" s="6">
        <f t="shared" si="240"/>
        <v>51.724137931034484</v>
      </c>
      <c r="Q3033" t="s">
        <v>8317</v>
      </c>
      <c r="R3033" t="s">
        <v>8356</v>
      </c>
      <c r="S3033">
        <v>1476479447</v>
      </c>
      <c r="T3033">
        <v>1471295447</v>
      </c>
      <c r="U3033" s="11">
        <f t="shared" si="236"/>
        <v>42657.882488425923</v>
      </c>
      <c r="V3033" s="11">
        <f t="shared" si="237"/>
        <v>42597.882488425923</v>
      </c>
      <c r="W3033">
        <f t="shared" si="239"/>
        <v>2016</v>
      </c>
    </row>
    <row r="3034" spans="1:23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38"/>
        <v>1.272</v>
      </c>
      <c r="P3034" s="6">
        <f t="shared" si="240"/>
        <v>50.88</v>
      </c>
      <c r="Q3034" t="s">
        <v>8317</v>
      </c>
      <c r="R3034" t="s">
        <v>8356</v>
      </c>
      <c r="S3034">
        <v>1441933459</v>
      </c>
      <c r="T3034">
        <v>1439341459</v>
      </c>
      <c r="U3034" s="11">
        <f t="shared" si="236"/>
        <v>42258.044664351852</v>
      </c>
      <c r="V3034" s="11">
        <f t="shared" si="237"/>
        <v>42228.044664351852</v>
      </c>
      <c r="W3034">
        <f t="shared" si="239"/>
        <v>2015</v>
      </c>
    </row>
    <row r="3035" spans="1:23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38"/>
        <v>1.4653333333333334</v>
      </c>
      <c r="P3035" s="6">
        <f t="shared" si="240"/>
        <v>191.13043478260869</v>
      </c>
      <c r="Q3035" t="s">
        <v>8317</v>
      </c>
      <c r="R3035" t="s">
        <v>8356</v>
      </c>
      <c r="S3035">
        <v>1471487925</v>
      </c>
      <c r="T3035">
        <v>1468895925</v>
      </c>
      <c r="U3035" s="11">
        <f t="shared" si="236"/>
        <v>42600.110243055555</v>
      </c>
      <c r="V3035" s="11">
        <f t="shared" si="237"/>
        <v>42570.110243055555</v>
      </c>
      <c r="W3035">
        <f t="shared" si="239"/>
        <v>2016</v>
      </c>
    </row>
    <row r="3036" spans="1:23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38"/>
        <v>1.1253599999999999</v>
      </c>
      <c r="P3036" s="6">
        <f t="shared" si="240"/>
        <v>89.314285714285717</v>
      </c>
      <c r="Q3036" t="s">
        <v>8317</v>
      </c>
      <c r="R3036" t="s">
        <v>8356</v>
      </c>
      <c r="S3036">
        <v>1477972740</v>
      </c>
      <c r="T3036">
        <v>1475326255</v>
      </c>
      <c r="U3036" s="11">
        <f t="shared" si="236"/>
        <v>42675.165972222225</v>
      </c>
      <c r="V3036" s="11">
        <f t="shared" si="237"/>
        <v>42644.535358796296</v>
      </c>
      <c r="W3036">
        <f t="shared" si="239"/>
        <v>2016</v>
      </c>
    </row>
    <row r="3037" spans="1:23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38"/>
        <v>1.0878684000000001</v>
      </c>
      <c r="P3037" s="6">
        <f t="shared" si="240"/>
        <v>88.588631921824103</v>
      </c>
      <c r="Q3037" t="s">
        <v>8317</v>
      </c>
      <c r="R3037" t="s">
        <v>8356</v>
      </c>
      <c r="S3037">
        <v>1367674009</v>
      </c>
      <c r="T3037">
        <v>1365082009</v>
      </c>
      <c r="U3037" s="11">
        <f t="shared" si="236"/>
        <v>41398.560289351852</v>
      </c>
      <c r="V3037" s="11">
        <f t="shared" si="237"/>
        <v>41368.560289351852</v>
      </c>
      <c r="W3037">
        <f t="shared" si="239"/>
        <v>2013</v>
      </c>
    </row>
    <row r="3038" spans="1:23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38"/>
        <v>1.26732</v>
      </c>
      <c r="P3038" s="6">
        <f t="shared" si="240"/>
        <v>96.300911854103347</v>
      </c>
      <c r="Q3038" t="s">
        <v>8317</v>
      </c>
      <c r="R3038" t="s">
        <v>8356</v>
      </c>
      <c r="S3038">
        <v>1376654340</v>
      </c>
      <c r="T3038">
        <v>1373568644</v>
      </c>
      <c r="U3038" s="11">
        <f t="shared" si="236"/>
        <v>41502.499305555553</v>
      </c>
      <c r="V3038" s="11">
        <f t="shared" si="237"/>
        <v>41466.785231481481</v>
      </c>
      <c r="W3038">
        <f t="shared" si="239"/>
        <v>2013</v>
      </c>
    </row>
    <row r="3039" spans="1:23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38"/>
        <v>2.1320000000000001</v>
      </c>
      <c r="P3039" s="6">
        <f t="shared" si="240"/>
        <v>33.3125</v>
      </c>
      <c r="Q3039" t="s">
        <v>8317</v>
      </c>
      <c r="R3039" t="s">
        <v>8356</v>
      </c>
      <c r="S3039">
        <v>1285995540</v>
      </c>
      <c r="T3039">
        <v>1279574773</v>
      </c>
      <c r="U3039" s="11">
        <f t="shared" si="236"/>
        <v>40453.207638888889</v>
      </c>
      <c r="V3039" s="11">
        <f t="shared" si="237"/>
        <v>40378.893206018518</v>
      </c>
      <c r="W3039">
        <f t="shared" si="239"/>
        <v>2010</v>
      </c>
    </row>
    <row r="3040" spans="1:23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38"/>
        <v>1.0049999999999999</v>
      </c>
      <c r="P3040" s="6">
        <f t="shared" si="240"/>
        <v>37.222222222222221</v>
      </c>
      <c r="Q3040" t="s">
        <v>8317</v>
      </c>
      <c r="R3040" t="s">
        <v>8356</v>
      </c>
      <c r="S3040">
        <v>1457071397</v>
      </c>
      <c r="T3040">
        <v>1451887397</v>
      </c>
      <c r="U3040" s="11">
        <f t="shared" si="236"/>
        <v>42433.252280092594</v>
      </c>
      <c r="V3040" s="11">
        <f t="shared" si="237"/>
        <v>42373.252280092594</v>
      </c>
      <c r="W3040">
        <f t="shared" si="239"/>
        <v>2016</v>
      </c>
    </row>
    <row r="3041" spans="1:23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38"/>
        <v>1.0871389999999999</v>
      </c>
      <c r="P3041" s="6">
        <f t="shared" si="240"/>
        <v>92.130423728813554</v>
      </c>
      <c r="Q3041" t="s">
        <v>8317</v>
      </c>
      <c r="R3041" t="s">
        <v>8356</v>
      </c>
      <c r="S3041">
        <v>1388303940</v>
      </c>
      <c r="T3041">
        <v>1386011038</v>
      </c>
      <c r="U3041" s="11">
        <f t="shared" si="236"/>
        <v>41637.332638888889</v>
      </c>
      <c r="V3041" s="11">
        <f t="shared" si="237"/>
        <v>41610.794421296298</v>
      </c>
      <c r="W3041">
        <f t="shared" si="239"/>
        <v>2013</v>
      </c>
    </row>
    <row r="3042" spans="1:23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38"/>
        <v>1.075</v>
      </c>
      <c r="P3042" s="6">
        <f t="shared" si="240"/>
        <v>76.785714285714292</v>
      </c>
      <c r="Q3042" t="s">
        <v>8317</v>
      </c>
      <c r="R3042" t="s">
        <v>8356</v>
      </c>
      <c r="S3042">
        <v>1435359600</v>
      </c>
      <c r="T3042">
        <v>1434999621</v>
      </c>
      <c r="U3042" s="11">
        <f t="shared" si="236"/>
        <v>42181.958333333328</v>
      </c>
      <c r="V3042" s="11">
        <f t="shared" si="237"/>
        <v>42177.791909722218</v>
      </c>
      <c r="W3042">
        <f t="shared" si="239"/>
        <v>2015</v>
      </c>
    </row>
    <row r="3043" spans="1:23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38"/>
        <v>1.1048192771084338</v>
      </c>
      <c r="P3043" s="6">
        <f t="shared" si="240"/>
        <v>96.526315789473685</v>
      </c>
      <c r="Q3043" t="s">
        <v>8317</v>
      </c>
      <c r="R3043" t="s">
        <v>8356</v>
      </c>
      <c r="S3043">
        <v>1453323048</v>
      </c>
      <c r="T3043">
        <v>1450731048</v>
      </c>
      <c r="U3043" s="11">
        <f t="shared" si="236"/>
        <v>42389.868611111116</v>
      </c>
      <c r="V3043" s="11">
        <f t="shared" si="237"/>
        <v>42359.868611111116</v>
      </c>
      <c r="W3043">
        <f t="shared" si="239"/>
        <v>2015</v>
      </c>
    </row>
    <row r="3044" spans="1:23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38"/>
        <v>1.28</v>
      </c>
      <c r="P3044" s="6">
        <f t="shared" si="240"/>
        <v>51.891891891891895</v>
      </c>
      <c r="Q3044" t="s">
        <v>8317</v>
      </c>
      <c r="R3044" t="s">
        <v>8356</v>
      </c>
      <c r="S3044">
        <v>1444149047</v>
      </c>
      <c r="T3044">
        <v>1441557047</v>
      </c>
      <c r="U3044" s="11">
        <f t="shared" si="236"/>
        <v>42283.688043981485</v>
      </c>
      <c r="V3044" s="11">
        <f t="shared" si="237"/>
        <v>42253.688043981485</v>
      </c>
      <c r="W3044">
        <f t="shared" si="239"/>
        <v>2015</v>
      </c>
    </row>
    <row r="3045" spans="1:23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38"/>
        <v>1.1000666666666667</v>
      </c>
      <c r="P3045" s="6">
        <f t="shared" si="240"/>
        <v>128.9140625</v>
      </c>
      <c r="Q3045" t="s">
        <v>8317</v>
      </c>
      <c r="R3045" t="s">
        <v>8356</v>
      </c>
      <c r="S3045">
        <v>1429152600</v>
      </c>
      <c r="T3045">
        <v>1426815699</v>
      </c>
      <c r="U3045" s="11">
        <f t="shared" si="236"/>
        <v>42110.118055555555</v>
      </c>
      <c r="V3045" s="11">
        <f t="shared" si="237"/>
        <v>42083.070590277777</v>
      </c>
      <c r="W3045">
        <f t="shared" si="239"/>
        <v>2015</v>
      </c>
    </row>
    <row r="3046" spans="1:23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38"/>
        <v>1.0934166666666667</v>
      </c>
      <c r="P3046" s="6">
        <f t="shared" si="240"/>
        <v>84.108974358974365</v>
      </c>
      <c r="Q3046" t="s">
        <v>8317</v>
      </c>
      <c r="R3046" t="s">
        <v>8356</v>
      </c>
      <c r="S3046">
        <v>1454433998</v>
      </c>
      <c r="T3046">
        <v>1453137998</v>
      </c>
      <c r="U3046" s="11">
        <f t="shared" si="236"/>
        <v>42402.7268287037</v>
      </c>
      <c r="V3046" s="11">
        <f t="shared" si="237"/>
        <v>42387.7268287037</v>
      </c>
      <c r="W3046">
        <f t="shared" si="239"/>
        <v>2016</v>
      </c>
    </row>
    <row r="3047" spans="1:23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38"/>
        <v>1.3270650000000002</v>
      </c>
      <c r="P3047" s="6">
        <f t="shared" si="240"/>
        <v>82.941562500000003</v>
      </c>
      <c r="Q3047" t="s">
        <v>8317</v>
      </c>
      <c r="R3047" t="s">
        <v>8356</v>
      </c>
      <c r="S3047">
        <v>1408679055</v>
      </c>
      <c r="T3047">
        <v>1406087055</v>
      </c>
      <c r="U3047" s="11">
        <f t="shared" si="236"/>
        <v>41873.155729166669</v>
      </c>
      <c r="V3047" s="11">
        <f t="shared" si="237"/>
        <v>41843.155729166669</v>
      </c>
      <c r="W3047">
        <f t="shared" si="239"/>
        <v>2014</v>
      </c>
    </row>
    <row r="3048" spans="1:23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38"/>
        <v>1.9084810126582279</v>
      </c>
      <c r="P3048" s="6">
        <f t="shared" si="240"/>
        <v>259.94827586206895</v>
      </c>
      <c r="Q3048" t="s">
        <v>8317</v>
      </c>
      <c r="R3048" t="s">
        <v>8356</v>
      </c>
      <c r="S3048">
        <v>1410324720</v>
      </c>
      <c r="T3048">
        <v>1407784586</v>
      </c>
      <c r="U3048" s="11">
        <f t="shared" si="236"/>
        <v>41892.202777777777</v>
      </c>
      <c r="V3048" s="11">
        <f t="shared" si="237"/>
        <v>41862.803078703706</v>
      </c>
      <c r="W3048">
        <f t="shared" si="239"/>
        <v>2014</v>
      </c>
    </row>
    <row r="3049" spans="1:23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38"/>
        <v>1.49</v>
      </c>
      <c r="P3049" s="6">
        <f t="shared" si="240"/>
        <v>37.25</v>
      </c>
      <c r="Q3049" t="s">
        <v>8317</v>
      </c>
      <c r="R3049" t="s">
        <v>8356</v>
      </c>
      <c r="S3049">
        <v>1461762960</v>
      </c>
      <c r="T3049">
        <v>1457999054</v>
      </c>
      <c r="U3049" s="11">
        <f t="shared" si="236"/>
        <v>42487.552777777775</v>
      </c>
      <c r="V3049" s="11">
        <f t="shared" si="237"/>
        <v>42443.989050925928</v>
      </c>
      <c r="W3049">
        <f t="shared" si="239"/>
        <v>2016</v>
      </c>
    </row>
    <row r="3050" spans="1:23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38"/>
        <v>1.6639999999999999</v>
      </c>
      <c r="P3050" s="6">
        <f t="shared" si="240"/>
        <v>177.02127659574469</v>
      </c>
      <c r="Q3050" t="s">
        <v>8317</v>
      </c>
      <c r="R3050" t="s">
        <v>8356</v>
      </c>
      <c r="S3050">
        <v>1420060920</v>
      </c>
      <c r="T3050">
        <v>1417556262</v>
      </c>
      <c r="U3050" s="11">
        <f t="shared" si="236"/>
        <v>42004.890277777777</v>
      </c>
      <c r="V3050" s="11">
        <f t="shared" si="237"/>
        <v>41975.901180555549</v>
      </c>
      <c r="W3050">
        <f t="shared" si="239"/>
        <v>2014</v>
      </c>
    </row>
    <row r="3051" spans="1:23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38"/>
        <v>1.0666666666666667</v>
      </c>
      <c r="P3051" s="6">
        <f t="shared" si="240"/>
        <v>74.074074074074076</v>
      </c>
      <c r="Q3051" t="s">
        <v>8317</v>
      </c>
      <c r="R3051" t="s">
        <v>8356</v>
      </c>
      <c r="S3051">
        <v>1434241255</v>
      </c>
      <c r="T3051">
        <v>1431649255</v>
      </c>
      <c r="U3051" s="11">
        <f t="shared" si="236"/>
        <v>42169.014525462961</v>
      </c>
      <c r="V3051" s="11">
        <f t="shared" si="237"/>
        <v>42139.014525462961</v>
      </c>
      <c r="W3051">
        <f t="shared" si="239"/>
        <v>2015</v>
      </c>
    </row>
    <row r="3052" spans="1:23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38"/>
        <v>1.06</v>
      </c>
      <c r="P3052" s="6">
        <f t="shared" si="240"/>
        <v>70.666666666666671</v>
      </c>
      <c r="Q3052" t="s">
        <v>8317</v>
      </c>
      <c r="R3052" t="s">
        <v>8356</v>
      </c>
      <c r="S3052">
        <v>1462420960</v>
      </c>
      <c r="T3052">
        <v>1459828960</v>
      </c>
      <c r="U3052" s="11">
        <f t="shared" si="236"/>
        <v>42495.16851851852</v>
      </c>
      <c r="V3052" s="11">
        <f t="shared" si="237"/>
        <v>42465.16851851852</v>
      </c>
      <c r="W3052">
        <f t="shared" si="239"/>
        <v>2016</v>
      </c>
    </row>
    <row r="3053" spans="1:23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38"/>
        <v>0.23628571428571429</v>
      </c>
      <c r="P3053" s="6">
        <f t="shared" si="240"/>
        <v>23.62857142857143</v>
      </c>
      <c r="Q3053" t="s">
        <v>8317</v>
      </c>
      <c r="R3053" t="s">
        <v>8356</v>
      </c>
      <c r="S3053">
        <v>1486547945</v>
      </c>
      <c r="T3053">
        <v>1483955945</v>
      </c>
      <c r="U3053" s="11">
        <f t="shared" si="236"/>
        <v>42774.416030092587</v>
      </c>
      <c r="V3053" s="11">
        <f t="shared" si="237"/>
        <v>42744.416030092587</v>
      </c>
      <c r="W3053">
        <f t="shared" si="239"/>
        <v>2017</v>
      </c>
    </row>
    <row r="3054" spans="1:23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38"/>
        <v>1.5E-3</v>
      </c>
      <c r="P3054" s="6">
        <f t="shared" si="240"/>
        <v>37.5</v>
      </c>
      <c r="Q3054" t="s">
        <v>8317</v>
      </c>
      <c r="R3054" t="s">
        <v>8356</v>
      </c>
      <c r="S3054">
        <v>1432828740</v>
      </c>
      <c r="T3054">
        <v>1430237094</v>
      </c>
      <c r="U3054" s="11">
        <f t="shared" si="236"/>
        <v>42152.665972222225</v>
      </c>
      <c r="V3054" s="11">
        <f t="shared" si="237"/>
        <v>42122.670069444444</v>
      </c>
      <c r="W3054">
        <f t="shared" si="239"/>
        <v>2015</v>
      </c>
    </row>
    <row r="3055" spans="1:23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38"/>
        <v>4.0000000000000001E-3</v>
      </c>
      <c r="P3055" s="6">
        <f t="shared" si="240"/>
        <v>13.333333333333334</v>
      </c>
      <c r="Q3055" t="s">
        <v>8317</v>
      </c>
      <c r="R3055" t="s">
        <v>8356</v>
      </c>
      <c r="S3055">
        <v>1412222340</v>
      </c>
      <c r="T3055">
        <v>1407781013</v>
      </c>
      <c r="U3055" s="11">
        <f t="shared" si="236"/>
        <v>41914.165972222225</v>
      </c>
      <c r="V3055" s="11">
        <f t="shared" si="237"/>
        <v>41862.761724537035</v>
      </c>
      <c r="W3055">
        <f t="shared" si="239"/>
        <v>2014</v>
      </c>
    </row>
    <row r="3056" spans="1:23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38"/>
        <v>0</v>
      </c>
      <c r="P3056" s="6">
        <f t="shared" si="240"/>
        <v>0</v>
      </c>
      <c r="Q3056" t="s">
        <v>8317</v>
      </c>
      <c r="R3056" t="s">
        <v>8356</v>
      </c>
      <c r="S3056">
        <v>1425258240</v>
      </c>
      <c r="T3056">
        <v>1422043154</v>
      </c>
      <c r="U3056" s="11">
        <f t="shared" si="236"/>
        <v>42065.044444444444</v>
      </c>
      <c r="V3056" s="11">
        <f t="shared" si="237"/>
        <v>42027.832800925928</v>
      </c>
      <c r="W3056">
        <f t="shared" si="239"/>
        <v>2015</v>
      </c>
    </row>
    <row r="3057" spans="1:23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38"/>
        <v>5.0000000000000002E-5</v>
      </c>
      <c r="P3057" s="6">
        <f t="shared" si="240"/>
        <v>1</v>
      </c>
      <c r="Q3057" t="s">
        <v>8317</v>
      </c>
      <c r="R3057" t="s">
        <v>8356</v>
      </c>
      <c r="S3057">
        <v>1420844390</v>
      </c>
      <c r="T3057">
        <v>1415660390</v>
      </c>
      <c r="U3057" s="11">
        <f t="shared" si="236"/>
        <v>42013.95821759259</v>
      </c>
      <c r="V3057" s="11">
        <f t="shared" si="237"/>
        <v>41953.95821759259</v>
      </c>
      <c r="W3057">
        <f t="shared" si="239"/>
        <v>2014</v>
      </c>
    </row>
    <row r="3058" spans="1:23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38"/>
        <v>0</v>
      </c>
      <c r="P3058" s="6">
        <f t="shared" si="240"/>
        <v>0</v>
      </c>
      <c r="Q3058" t="s">
        <v>8317</v>
      </c>
      <c r="R3058" t="s">
        <v>8356</v>
      </c>
      <c r="S3058">
        <v>1412003784</v>
      </c>
      <c r="T3058">
        <v>1406819784</v>
      </c>
      <c r="U3058" s="11">
        <f t="shared" si="236"/>
        <v>41911.636388888888</v>
      </c>
      <c r="V3058" s="11">
        <f t="shared" si="237"/>
        <v>41851.636388888888</v>
      </c>
      <c r="W3058">
        <f t="shared" si="239"/>
        <v>2014</v>
      </c>
    </row>
    <row r="3059" spans="1:23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38"/>
        <v>0</v>
      </c>
      <c r="P3059" s="6">
        <f t="shared" si="240"/>
        <v>0</v>
      </c>
      <c r="Q3059" t="s">
        <v>8317</v>
      </c>
      <c r="R3059" t="s">
        <v>8356</v>
      </c>
      <c r="S3059">
        <v>1459694211</v>
      </c>
      <c r="T3059">
        <v>1457105811</v>
      </c>
      <c r="U3059" s="11">
        <f t="shared" si="236"/>
        <v>42463.608923611115</v>
      </c>
      <c r="V3059" s="11">
        <f t="shared" si="237"/>
        <v>42433.650590277779</v>
      </c>
      <c r="W3059">
        <f t="shared" si="239"/>
        <v>2016</v>
      </c>
    </row>
    <row r="3060" spans="1:23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38"/>
        <v>1.6666666666666666E-4</v>
      </c>
      <c r="P3060" s="6">
        <f t="shared" si="240"/>
        <v>1</v>
      </c>
      <c r="Q3060" t="s">
        <v>8317</v>
      </c>
      <c r="R3060" t="s">
        <v>8356</v>
      </c>
      <c r="S3060">
        <v>1463734740</v>
      </c>
      <c r="T3060">
        <v>1459414740</v>
      </c>
      <c r="U3060" s="11">
        <f t="shared" si="236"/>
        <v>42510.374305555553</v>
      </c>
      <c r="V3060" s="11">
        <f t="shared" si="237"/>
        <v>42460.374305555553</v>
      </c>
      <c r="W3060">
        <f t="shared" si="239"/>
        <v>2016</v>
      </c>
    </row>
    <row r="3061" spans="1:23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38"/>
        <v>3.0066666666666665E-2</v>
      </c>
      <c r="P3061" s="6">
        <f t="shared" si="240"/>
        <v>41</v>
      </c>
      <c r="Q3061" t="s">
        <v>8317</v>
      </c>
      <c r="R3061" t="s">
        <v>8356</v>
      </c>
      <c r="S3061">
        <v>1407536846</v>
      </c>
      <c r="T3061">
        <v>1404944846</v>
      </c>
      <c r="U3061" s="11">
        <f t="shared" si="236"/>
        <v>41859.935717592591</v>
      </c>
      <c r="V3061" s="11">
        <f t="shared" si="237"/>
        <v>41829.935717592591</v>
      </c>
      <c r="W3061">
        <f t="shared" si="239"/>
        <v>2014</v>
      </c>
    </row>
    <row r="3062" spans="1:23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38"/>
        <v>1.5227272727272728E-3</v>
      </c>
      <c r="P3062" s="6">
        <f t="shared" si="240"/>
        <v>55.833333333333336</v>
      </c>
      <c r="Q3062" t="s">
        <v>8317</v>
      </c>
      <c r="R3062" t="s">
        <v>8356</v>
      </c>
      <c r="S3062">
        <v>1443422134</v>
      </c>
      <c r="T3062">
        <v>1440830134</v>
      </c>
      <c r="U3062" s="11">
        <f t="shared" si="236"/>
        <v>42275.274699074071</v>
      </c>
      <c r="V3062" s="11">
        <f t="shared" si="237"/>
        <v>42245.274699074071</v>
      </c>
      <c r="W3062">
        <f t="shared" si="239"/>
        <v>2015</v>
      </c>
    </row>
    <row r="3063" spans="1:23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38"/>
        <v>0</v>
      </c>
      <c r="P3063" s="6">
        <f t="shared" si="240"/>
        <v>0</v>
      </c>
      <c r="Q3063" t="s">
        <v>8317</v>
      </c>
      <c r="R3063" t="s">
        <v>8356</v>
      </c>
      <c r="S3063">
        <v>1407955748</v>
      </c>
      <c r="T3063">
        <v>1405363748</v>
      </c>
      <c r="U3063" s="11">
        <f t="shared" si="236"/>
        <v>41864.784120370372</v>
      </c>
      <c r="V3063" s="11">
        <f t="shared" si="237"/>
        <v>41834.784120370372</v>
      </c>
      <c r="W3063">
        <f t="shared" si="239"/>
        <v>2014</v>
      </c>
    </row>
    <row r="3064" spans="1:23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38"/>
        <v>0.66839999999999999</v>
      </c>
      <c r="P3064" s="6">
        <f t="shared" si="240"/>
        <v>99.761194029850742</v>
      </c>
      <c r="Q3064" t="s">
        <v>8317</v>
      </c>
      <c r="R3064" t="s">
        <v>8356</v>
      </c>
      <c r="S3064">
        <v>1443636000</v>
      </c>
      <c r="T3064">
        <v>1441111892</v>
      </c>
      <c r="U3064" s="11">
        <f t="shared" si="236"/>
        <v>42277.75</v>
      </c>
      <c r="V3064" s="11">
        <f t="shared" si="237"/>
        <v>42248.535787037035</v>
      </c>
      <c r="W3064">
        <f t="shared" si="239"/>
        <v>2015</v>
      </c>
    </row>
    <row r="3065" spans="1:23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38"/>
        <v>0.19566666666666666</v>
      </c>
      <c r="P3065" s="6">
        <f t="shared" si="240"/>
        <v>25.521739130434781</v>
      </c>
      <c r="Q3065" t="s">
        <v>8317</v>
      </c>
      <c r="R3065" t="s">
        <v>8356</v>
      </c>
      <c r="S3065">
        <v>1477174138</v>
      </c>
      <c r="T3065">
        <v>1474150138</v>
      </c>
      <c r="U3065" s="11">
        <f t="shared" si="236"/>
        <v>42665.922893518517</v>
      </c>
      <c r="V3065" s="11">
        <f t="shared" si="237"/>
        <v>42630.922893518517</v>
      </c>
      <c r="W3065">
        <f t="shared" si="239"/>
        <v>2016</v>
      </c>
    </row>
    <row r="3066" spans="1:23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38"/>
        <v>0.11294666666666667</v>
      </c>
      <c r="P3066" s="6">
        <f t="shared" si="240"/>
        <v>117.65277777777777</v>
      </c>
      <c r="Q3066" t="s">
        <v>8317</v>
      </c>
      <c r="R3066" t="s">
        <v>8356</v>
      </c>
      <c r="S3066">
        <v>1448175540</v>
      </c>
      <c r="T3066">
        <v>1445483246</v>
      </c>
      <c r="U3066" s="11">
        <f t="shared" si="236"/>
        <v>42330.290972222225</v>
      </c>
      <c r="V3066" s="11">
        <f t="shared" si="237"/>
        <v>42299.130162037036</v>
      </c>
      <c r="W3066">
        <f t="shared" si="239"/>
        <v>2015</v>
      </c>
    </row>
    <row r="3067" spans="1:23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38"/>
        <v>4.0000000000000002E-4</v>
      </c>
      <c r="P3067" s="6">
        <f t="shared" si="240"/>
        <v>5</v>
      </c>
      <c r="Q3067" t="s">
        <v>8317</v>
      </c>
      <c r="R3067" t="s">
        <v>8356</v>
      </c>
      <c r="S3067">
        <v>1406683172</v>
      </c>
      <c r="T3067">
        <v>1404523172</v>
      </c>
      <c r="U3067" s="11">
        <f t="shared" si="236"/>
        <v>41850.055231481485</v>
      </c>
      <c r="V3067" s="11">
        <f t="shared" si="237"/>
        <v>41825.055231481485</v>
      </c>
      <c r="W3067">
        <f t="shared" si="239"/>
        <v>2014</v>
      </c>
    </row>
    <row r="3068" spans="1:23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38"/>
        <v>0.11985714285714286</v>
      </c>
      <c r="P3068" s="6">
        <f t="shared" si="240"/>
        <v>2796.6666666666665</v>
      </c>
      <c r="Q3068" t="s">
        <v>8317</v>
      </c>
      <c r="R3068" t="s">
        <v>8356</v>
      </c>
      <c r="S3068">
        <v>1468128537</v>
      </c>
      <c r="T3068">
        <v>1465536537</v>
      </c>
      <c r="U3068" s="11">
        <f t="shared" si="236"/>
        <v>42561.228437500002</v>
      </c>
      <c r="V3068" s="11">
        <f t="shared" si="237"/>
        <v>42531.228437500002</v>
      </c>
      <c r="W3068">
        <f t="shared" si="239"/>
        <v>2016</v>
      </c>
    </row>
    <row r="3069" spans="1:23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38"/>
        <v>2.5000000000000001E-2</v>
      </c>
      <c r="P3069" s="6">
        <f t="shared" si="240"/>
        <v>200</v>
      </c>
      <c r="Q3069" t="s">
        <v>8317</v>
      </c>
      <c r="R3069" t="s">
        <v>8356</v>
      </c>
      <c r="S3069">
        <v>1441837879</v>
      </c>
      <c r="T3069">
        <v>1439245879</v>
      </c>
      <c r="U3069" s="11">
        <f t="shared" si="236"/>
        <v>42256.938414351855</v>
      </c>
      <c r="V3069" s="11">
        <f t="shared" si="237"/>
        <v>42226.938414351855</v>
      </c>
      <c r="W3069">
        <f t="shared" si="239"/>
        <v>2015</v>
      </c>
    </row>
    <row r="3070" spans="1:23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38"/>
        <v>6.9999999999999999E-4</v>
      </c>
      <c r="P3070" s="6">
        <f t="shared" si="240"/>
        <v>87.5</v>
      </c>
      <c r="Q3070" t="s">
        <v>8317</v>
      </c>
      <c r="R3070" t="s">
        <v>8356</v>
      </c>
      <c r="S3070">
        <v>1445013352</v>
      </c>
      <c r="T3070">
        <v>1442421352</v>
      </c>
      <c r="U3070" s="11">
        <f t="shared" si="236"/>
        <v>42293.691574074073</v>
      </c>
      <c r="V3070" s="11">
        <f t="shared" si="237"/>
        <v>42263.691574074073</v>
      </c>
      <c r="W3070">
        <f t="shared" si="239"/>
        <v>2015</v>
      </c>
    </row>
    <row r="3071" spans="1:23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38"/>
        <v>0.14099999999999999</v>
      </c>
      <c r="P3071" s="6">
        <f t="shared" si="240"/>
        <v>20.142857142857142</v>
      </c>
      <c r="Q3071" t="s">
        <v>8317</v>
      </c>
      <c r="R3071" t="s">
        <v>8356</v>
      </c>
      <c r="S3071">
        <v>1418587234</v>
      </c>
      <c r="T3071">
        <v>1415995234</v>
      </c>
      <c r="U3071" s="11">
        <f t="shared" si="236"/>
        <v>41987.833726851852</v>
      </c>
      <c r="V3071" s="11">
        <f t="shared" si="237"/>
        <v>41957.833726851852</v>
      </c>
      <c r="W3071">
        <f t="shared" si="239"/>
        <v>2014</v>
      </c>
    </row>
    <row r="3072" spans="1:23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38"/>
        <v>3.3399999999999999E-2</v>
      </c>
      <c r="P3072" s="6">
        <f t="shared" si="240"/>
        <v>20.875</v>
      </c>
      <c r="Q3072" t="s">
        <v>8317</v>
      </c>
      <c r="R3072" t="s">
        <v>8356</v>
      </c>
      <c r="S3072">
        <v>1481132169</v>
      </c>
      <c r="T3072">
        <v>1479317769</v>
      </c>
      <c r="U3072" s="11">
        <f t="shared" si="236"/>
        <v>42711.733437499999</v>
      </c>
      <c r="V3072" s="11">
        <f t="shared" si="237"/>
        <v>42690.733437499999</v>
      </c>
      <c r="W3072">
        <f t="shared" si="239"/>
        <v>2016</v>
      </c>
    </row>
    <row r="3073" spans="1:23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38"/>
        <v>0.59775</v>
      </c>
      <c r="P3073" s="6">
        <f t="shared" si="240"/>
        <v>61.307692307692307</v>
      </c>
      <c r="Q3073" t="s">
        <v>8317</v>
      </c>
      <c r="R3073" t="s">
        <v>8356</v>
      </c>
      <c r="S3073">
        <v>1429595940</v>
      </c>
      <c r="T3073">
        <v>1428082481</v>
      </c>
      <c r="U3073" s="11">
        <f t="shared" si="236"/>
        <v>42115.249305555553</v>
      </c>
      <c r="V3073" s="11">
        <f t="shared" si="237"/>
        <v>42097.732418981483</v>
      </c>
      <c r="W3073">
        <f t="shared" si="239"/>
        <v>2015</v>
      </c>
    </row>
    <row r="3074" spans="1:23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38"/>
        <v>1.6666666666666666E-4</v>
      </c>
      <c r="P3074" s="6">
        <f t="shared" si="240"/>
        <v>1</v>
      </c>
      <c r="Q3074" t="s">
        <v>8317</v>
      </c>
      <c r="R3074" t="s">
        <v>8356</v>
      </c>
      <c r="S3074">
        <v>1477791960</v>
      </c>
      <c r="T3074">
        <v>1476549262</v>
      </c>
      <c r="U3074" s="11">
        <f t="shared" ref="U3074:U3137" si="241">(((S3074/60)/60)/24)+DATE(1970,1,1)</f>
        <v>42673.073611111111</v>
      </c>
      <c r="V3074" s="11">
        <f t="shared" ref="V3074:V3137" si="242">(((T3074/60)/60)/24)+DATE(1970,1,1)</f>
        <v>42658.690532407403</v>
      </c>
      <c r="W3074">
        <f t="shared" si="239"/>
        <v>2016</v>
      </c>
    </row>
    <row r="3075" spans="1:23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43">E3075/D3075</f>
        <v>2.3035714285714285E-4</v>
      </c>
      <c r="P3075" s="6">
        <f t="shared" si="240"/>
        <v>92.142857142857139</v>
      </c>
      <c r="Q3075" t="s">
        <v>8317</v>
      </c>
      <c r="R3075" t="s">
        <v>8356</v>
      </c>
      <c r="S3075">
        <v>1434309540</v>
      </c>
      <c r="T3075">
        <v>1429287900</v>
      </c>
      <c r="U3075" s="11">
        <f t="shared" si="241"/>
        <v>42169.804861111115</v>
      </c>
      <c r="V3075" s="11">
        <f t="shared" si="242"/>
        <v>42111.684027777781</v>
      </c>
      <c r="W3075">
        <f t="shared" ref="W3075:W3138" si="244">YEAR(V3075)</f>
        <v>2015</v>
      </c>
    </row>
    <row r="3076" spans="1:23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43"/>
        <v>8.8000000000000003E-4</v>
      </c>
      <c r="P3076" s="6">
        <f t="shared" si="240"/>
        <v>7.333333333333333</v>
      </c>
      <c r="Q3076" t="s">
        <v>8317</v>
      </c>
      <c r="R3076" t="s">
        <v>8356</v>
      </c>
      <c r="S3076">
        <v>1457617359</v>
      </c>
      <c r="T3076">
        <v>1455025359</v>
      </c>
      <c r="U3076" s="11">
        <f t="shared" si="241"/>
        <v>42439.571284722217</v>
      </c>
      <c r="V3076" s="11">
        <f t="shared" si="242"/>
        <v>42409.571284722217</v>
      </c>
      <c r="W3076">
        <f t="shared" si="244"/>
        <v>2016</v>
      </c>
    </row>
    <row r="3077" spans="1:23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43"/>
        <v>8.6400000000000005E-2</v>
      </c>
      <c r="P3077" s="6">
        <f t="shared" si="240"/>
        <v>64.8</v>
      </c>
      <c r="Q3077" t="s">
        <v>8317</v>
      </c>
      <c r="R3077" t="s">
        <v>8356</v>
      </c>
      <c r="S3077">
        <v>1471573640</v>
      </c>
      <c r="T3077">
        <v>1467253640</v>
      </c>
      <c r="U3077" s="11">
        <f t="shared" si="241"/>
        <v>42601.102314814809</v>
      </c>
      <c r="V3077" s="11">
        <f t="shared" si="242"/>
        <v>42551.102314814809</v>
      </c>
      <c r="W3077">
        <f t="shared" si="244"/>
        <v>2016</v>
      </c>
    </row>
    <row r="3078" spans="1:23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43"/>
        <v>0.15060000000000001</v>
      </c>
      <c r="P3078" s="6">
        <f t="shared" si="240"/>
        <v>30.12</v>
      </c>
      <c r="Q3078" t="s">
        <v>8317</v>
      </c>
      <c r="R3078" t="s">
        <v>8356</v>
      </c>
      <c r="S3078">
        <v>1444405123</v>
      </c>
      <c r="T3078">
        <v>1439221123</v>
      </c>
      <c r="U3078" s="11">
        <f t="shared" si="241"/>
        <v>42286.651886574073</v>
      </c>
      <c r="V3078" s="11">
        <f t="shared" si="242"/>
        <v>42226.651886574073</v>
      </c>
      <c r="W3078">
        <f t="shared" si="244"/>
        <v>2015</v>
      </c>
    </row>
    <row r="3079" spans="1:23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43"/>
        <v>4.7727272727272731E-3</v>
      </c>
      <c r="P3079" s="6">
        <f t="shared" si="240"/>
        <v>52.5</v>
      </c>
      <c r="Q3079" t="s">
        <v>8317</v>
      </c>
      <c r="R3079" t="s">
        <v>8356</v>
      </c>
      <c r="S3079">
        <v>1488495478</v>
      </c>
      <c r="T3079">
        <v>1485903478</v>
      </c>
      <c r="U3079" s="11">
        <f t="shared" si="241"/>
        <v>42796.956921296296</v>
      </c>
      <c r="V3079" s="11">
        <f t="shared" si="242"/>
        <v>42766.956921296296</v>
      </c>
      <c r="W3079">
        <f t="shared" si="244"/>
        <v>2017</v>
      </c>
    </row>
    <row r="3080" spans="1:23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43"/>
        <v>1.1833333333333333E-3</v>
      </c>
      <c r="P3080" s="6">
        <f t="shared" si="240"/>
        <v>23.666666666666668</v>
      </c>
      <c r="Q3080" t="s">
        <v>8317</v>
      </c>
      <c r="R3080" t="s">
        <v>8356</v>
      </c>
      <c r="S3080">
        <v>1424920795</v>
      </c>
      <c r="T3080">
        <v>1422328795</v>
      </c>
      <c r="U3080" s="11">
        <f t="shared" si="241"/>
        <v>42061.138831018514</v>
      </c>
      <c r="V3080" s="11">
        <f t="shared" si="242"/>
        <v>42031.138831018514</v>
      </c>
      <c r="W3080">
        <f t="shared" si="244"/>
        <v>2015</v>
      </c>
    </row>
    <row r="3081" spans="1:23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43"/>
        <v>8.4173998587352451E-3</v>
      </c>
      <c r="P3081" s="6">
        <f t="shared" si="240"/>
        <v>415.77777777777777</v>
      </c>
      <c r="Q3081" t="s">
        <v>8317</v>
      </c>
      <c r="R3081" t="s">
        <v>8356</v>
      </c>
      <c r="S3081">
        <v>1427040435</v>
      </c>
      <c r="T3081">
        <v>1424452035</v>
      </c>
      <c r="U3081" s="11">
        <f t="shared" si="241"/>
        <v>42085.671701388885</v>
      </c>
      <c r="V3081" s="11">
        <f t="shared" si="242"/>
        <v>42055.713368055556</v>
      </c>
      <c r="W3081">
        <f t="shared" si="244"/>
        <v>2015</v>
      </c>
    </row>
    <row r="3082" spans="1:23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43"/>
        <v>1.8799999999999999E-4</v>
      </c>
      <c r="P3082" s="6">
        <f t="shared" si="240"/>
        <v>53.714285714285715</v>
      </c>
      <c r="Q3082" t="s">
        <v>8317</v>
      </c>
      <c r="R3082" t="s">
        <v>8356</v>
      </c>
      <c r="S3082">
        <v>1419644444</v>
      </c>
      <c r="T3082">
        <v>1414456844</v>
      </c>
      <c r="U3082" s="11">
        <f t="shared" si="241"/>
        <v>42000.0699537037</v>
      </c>
      <c r="V3082" s="11">
        <f t="shared" si="242"/>
        <v>41940.028287037036</v>
      </c>
      <c r="W3082">
        <f t="shared" si="244"/>
        <v>2014</v>
      </c>
    </row>
    <row r="3083" spans="1:23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43"/>
        <v>2.1029999999999998E-3</v>
      </c>
      <c r="P3083" s="6">
        <f t="shared" si="240"/>
        <v>420.6</v>
      </c>
      <c r="Q3083" t="s">
        <v>8317</v>
      </c>
      <c r="R3083" t="s">
        <v>8356</v>
      </c>
      <c r="S3083">
        <v>1442722891</v>
      </c>
      <c r="T3083">
        <v>1440130891</v>
      </c>
      <c r="U3083" s="11">
        <f t="shared" si="241"/>
        <v>42267.181608796294</v>
      </c>
      <c r="V3083" s="11">
        <f t="shared" si="242"/>
        <v>42237.181608796294</v>
      </c>
      <c r="W3083">
        <f t="shared" si="244"/>
        <v>2015</v>
      </c>
    </row>
    <row r="3084" spans="1:23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43"/>
        <v>0</v>
      </c>
      <c r="P3084" s="6">
        <f t="shared" si="240"/>
        <v>0</v>
      </c>
      <c r="Q3084" t="s">
        <v>8317</v>
      </c>
      <c r="R3084" t="s">
        <v>8356</v>
      </c>
      <c r="S3084">
        <v>1447628946</v>
      </c>
      <c r="T3084">
        <v>1445033346</v>
      </c>
      <c r="U3084" s="11">
        <f t="shared" si="241"/>
        <v>42323.96465277778</v>
      </c>
      <c r="V3084" s="11">
        <f t="shared" si="242"/>
        <v>42293.922986111109</v>
      </c>
      <c r="W3084">
        <f t="shared" si="244"/>
        <v>2015</v>
      </c>
    </row>
    <row r="3085" spans="1:23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43"/>
        <v>2.8E-3</v>
      </c>
      <c r="P3085" s="6">
        <f t="shared" si="240"/>
        <v>18.666666666666668</v>
      </c>
      <c r="Q3085" t="s">
        <v>8317</v>
      </c>
      <c r="R3085" t="s">
        <v>8356</v>
      </c>
      <c r="S3085">
        <v>1409547600</v>
      </c>
      <c r="T3085">
        <v>1406986278</v>
      </c>
      <c r="U3085" s="11">
        <f t="shared" si="241"/>
        <v>41883.208333333336</v>
      </c>
      <c r="V3085" s="11">
        <f t="shared" si="242"/>
        <v>41853.563402777778</v>
      </c>
      <c r="W3085">
        <f t="shared" si="244"/>
        <v>2014</v>
      </c>
    </row>
    <row r="3086" spans="1:23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43"/>
        <v>0.11579206701157921</v>
      </c>
      <c r="P3086" s="6">
        <f t="shared" si="240"/>
        <v>78.333333333333329</v>
      </c>
      <c r="Q3086" t="s">
        <v>8317</v>
      </c>
      <c r="R3086" t="s">
        <v>8356</v>
      </c>
      <c r="S3086">
        <v>1430851680</v>
      </c>
      <c r="T3086">
        <v>1428340931</v>
      </c>
      <c r="U3086" s="11">
        <f t="shared" si="241"/>
        <v>42129.783333333333</v>
      </c>
      <c r="V3086" s="11">
        <f t="shared" si="242"/>
        <v>42100.723738425921</v>
      </c>
      <c r="W3086">
        <f t="shared" si="244"/>
        <v>2015</v>
      </c>
    </row>
    <row r="3087" spans="1:23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43"/>
        <v>2.4400000000000002E-2</v>
      </c>
      <c r="P3087" s="6">
        <f t="shared" si="240"/>
        <v>67.777777777777771</v>
      </c>
      <c r="Q3087" t="s">
        <v>8317</v>
      </c>
      <c r="R3087" t="s">
        <v>8356</v>
      </c>
      <c r="S3087">
        <v>1443561159</v>
      </c>
      <c r="T3087">
        <v>1440969159</v>
      </c>
      <c r="U3087" s="11">
        <f t="shared" si="241"/>
        <v>42276.883784722217</v>
      </c>
      <c r="V3087" s="11">
        <f t="shared" si="242"/>
        <v>42246.883784722217</v>
      </c>
      <c r="W3087">
        <f t="shared" si="244"/>
        <v>2015</v>
      </c>
    </row>
    <row r="3088" spans="1:23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43"/>
        <v>2.5000000000000001E-3</v>
      </c>
      <c r="P3088" s="6">
        <f t="shared" si="240"/>
        <v>16.666666666666668</v>
      </c>
      <c r="Q3088" t="s">
        <v>8317</v>
      </c>
      <c r="R3088" t="s">
        <v>8356</v>
      </c>
      <c r="S3088">
        <v>1439827559</v>
      </c>
      <c r="T3088">
        <v>1434643559</v>
      </c>
      <c r="U3088" s="11">
        <f t="shared" si="241"/>
        <v>42233.67082175926</v>
      </c>
      <c r="V3088" s="11">
        <f t="shared" si="242"/>
        <v>42173.67082175926</v>
      </c>
      <c r="W3088">
        <f t="shared" si="244"/>
        <v>2015</v>
      </c>
    </row>
    <row r="3089" spans="1:23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43"/>
        <v>6.2500000000000003E-3</v>
      </c>
      <c r="P3089" s="6">
        <f t="shared" si="240"/>
        <v>62.5</v>
      </c>
      <c r="Q3089" t="s">
        <v>8317</v>
      </c>
      <c r="R3089" t="s">
        <v>8356</v>
      </c>
      <c r="S3089">
        <v>1482294990</v>
      </c>
      <c r="T3089">
        <v>1477107390</v>
      </c>
      <c r="U3089" s="11">
        <f t="shared" si="241"/>
        <v>42725.192013888889</v>
      </c>
      <c r="V3089" s="11">
        <f t="shared" si="242"/>
        <v>42665.150347222225</v>
      </c>
      <c r="W3089">
        <f t="shared" si="244"/>
        <v>2016</v>
      </c>
    </row>
    <row r="3090" spans="1:23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43"/>
        <v>1.9384615384615384E-3</v>
      </c>
      <c r="P3090" s="6">
        <f t="shared" si="240"/>
        <v>42</v>
      </c>
      <c r="Q3090" t="s">
        <v>8317</v>
      </c>
      <c r="R3090" t="s">
        <v>8356</v>
      </c>
      <c r="S3090">
        <v>1420724460</v>
      </c>
      <c r="T3090">
        <v>1418046247</v>
      </c>
      <c r="U3090" s="11">
        <f t="shared" si="241"/>
        <v>42012.570138888885</v>
      </c>
      <c r="V3090" s="11">
        <f t="shared" si="242"/>
        <v>41981.57230324074</v>
      </c>
      <c r="W3090">
        <f t="shared" si="244"/>
        <v>2014</v>
      </c>
    </row>
    <row r="3091" spans="1:23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43"/>
        <v>0.23416000000000001</v>
      </c>
      <c r="P3091" s="6">
        <f t="shared" ref="P3091:P3154" si="245">IFERROR(E3091/L3091,0)</f>
        <v>130.0888888888889</v>
      </c>
      <c r="Q3091" t="s">
        <v>8317</v>
      </c>
      <c r="R3091" t="s">
        <v>8356</v>
      </c>
      <c r="S3091">
        <v>1468029540</v>
      </c>
      <c r="T3091">
        <v>1465304483</v>
      </c>
      <c r="U3091" s="11">
        <f t="shared" si="241"/>
        <v>42560.082638888889</v>
      </c>
      <c r="V3091" s="11">
        <f t="shared" si="242"/>
        <v>42528.542627314819</v>
      </c>
      <c r="W3091">
        <f t="shared" si="244"/>
        <v>2016</v>
      </c>
    </row>
    <row r="3092" spans="1:23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43"/>
        <v>5.080888888888889E-2</v>
      </c>
      <c r="P3092" s="6">
        <f t="shared" si="245"/>
        <v>1270.2222222222222</v>
      </c>
      <c r="Q3092" t="s">
        <v>8317</v>
      </c>
      <c r="R3092" t="s">
        <v>8356</v>
      </c>
      <c r="S3092">
        <v>1430505545</v>
      </c>
      <c r="T3092">
        <v>1425325145</v>
      </c>
      <c r="U3092" s="11">
        <f t="shared" si="241"/>
        <v>42125.777141203704</v>
      </c>
      <c r="V3092" s="11">
        <f t="shared" si="242"/>
        <v>42065.818807870368</v>
      </c>
      <c r="W3092">
        <f t="shared" si="244"/>
        <v>2015</v>
      </c>
    </row>
    <row r="3093" spans="1:23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43"/>
        <v>0.15920000000000001</v>
      </c>
      <c r="P3093" s="6">
        <f t="shared" si="245"/>
        <v>88.444444444444443</v>
      </c>
      <c r="Q3093" t="s">
        <v>8317</v>
      </c>
      <c r="R3093" t="s">
        <v>8356</v>
      </c>
      <c r="S3093">
        <v>1471214743</v>
      </c>
      <c r="T3093">
        <v>1468622743</v>
      </c>
      <c r="U3093" s="11">
        <f t="shared" si="241"/>
        <v>42596.948414351849</v>
      </c>
      <c r="V3093" s="11">
        <f t="shared" si="242"/>
        <v>42566.948414351849</v>
      </c>
      <c r="W3093">
        <f t="shared" si="244"/>
        <v>2016</v>
      </c>
    </row>
    <row r="3094" spans="1:23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43"/>
        <v>1.1831900000000001E-2</v>
      </c>
      <c r="P3094" s="6">
        <f t="shared" si="245"/>
        <v>56.342380952380957</v>
      </c>
      <c r="Q3094" t="s">
        <v>8317</v>
      </c>
      <c r="R3094" t="s">
        <v>8356</v>
      </c>
      <c r="S3094">
        <v>1444946400</v>
      </c>
      <c r="T3094">
        <v>1441723912</v>
      </c>
      <c r="U3094" s="11">
        <f t="shared" si="241"/>
        <v>42292.916666666672</v>
      </c>
      <c r="V3094" s="11">
        <f t="shared" si="242"/>
        <v>42255.619351851856</v>
      </c>
      <c r="W3094">
        <f t="shared" si="244"/>
        <v>2015</v>
      </c>
    </row>
    <row r="3095" spans="1:23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43"/>
        <v>0.22750000000000001</v>
      </c>
      <c r="P3095" s="6">
        <f t="shared" si="245"/>
        <v>53.529411764705884</v>
      </c>
      <c r="Q3095" t="s">
        <v>8317</v>
      </c>
      <c r="R3095" t="s">
        <v>8356</v>
      </c>
      <c r="S3095">
        <v>1401595140</v>
      </c>
      <c r="T3095">
        <v>1398980941</v>
      </c>
      <c r="U3095" s="11">
        <f t="shared" si="241"/>
        <v>41791.165972222225</v>
      </c>
      <c r="V3095" s="11">
        <f t="shared" si="242"/>
        <v>41760.909039351849</v>
      </c>
      <c r="W3095">
        <f t="shared" si="244"/>
        <v>2014</v>
      </c>
    </row>
    <row r="3096" spans="1:23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43"/>
        <v>2.5000000000000001E-4</v>
      </c>
      <c r="P3096" s="6">
        <f t="shared" si="245"/>
        <v>25</v>
      </c>
      <c r="Q3096" t="s">
        <v>8317</v>
      </c>
      <c r="R3096" t="s">
        <v>8356</v>
      </c>
      <c r="S3096">
        <v>1442775956</v>
      </c>
      <c r="T3096">
        <v>1437591956</v>
      </c>
      <c r="U3096" s="11">
        <f t="shared" si="241"/>
        <v>42267.795787037037</v>
      </c>
      <c r="V3096" s="11">
        <f t="shared" si="242"/>
        <v>42207.795787037037</v>
      </c>
      <c r="W3096">
        <f t="shared" si="244"/>
        <v>2015</v>
      </c>
    </row>
    <row r="3097" spans="1:23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43"/>
        <v>3.351206434316354E-3</v>
      </c>
      <c r="P3097" s="6">
        <f t="shared" si="245"/>
        <v>50</v>
      </c>
      <c r="Q3097" t="s">
        <v>8317</v>
      </c>
      <c r="R3097" t="s">
        <v>8356</v>
      </c>
      <c r="S3097">
        <v>1470011780</v>
      </c>
      <c r="T3097">
        <v>1464827780</v>
      </c>
      <c r="U3097" s="11">
        <f t="shared" si="241"/>
        <v>42583.025231481486</v>
      </c>
      <c r="V3097" s="11">
        <f t="shared" si="242"/>
        <v>42523.025231481486</v>
      </c>
      <c r="W3097">
        <f t="shared" si="244"/>
        <v>2016</v>
      </c>
    </row>
    <row r="3098" spans="1:23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43"/>
        <v>3.9750000000000001E-2</v>
      </c>
      <c r="P3098" s="6">
        <f t="shared" si="245"/>
        <v>56.785714285714285</v>
      </c>
      <c r="Q3098" t="s">
        <v>8317</v>
      </c>
      <c r="R3098" t="s">
        <v>8356</v>
      </c>
      <c r="S3098">
        <v>1432151326</v>
      </c>
      <c r="T3098">
        <v>1429559326</v>
      </c>
      <c r="U3098" s="11">
        <f t="shared" si="241"/>
        <v>42144.825532407413</v>
      </c>
      <c r="V3098" s="11">
        <f t="shared" si="242"/>
        <v>42114.825532407413</v>
      </c>
      <c r="W3098">
        <f t="shared" si="244"/>
        <v>2015</v>
      </c>
    </row>
    <row r="3099" spans="1:23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43"/>
        <v>0.17150000000000001</v>
      </c>
      <c r="P3099" s="6">
        <f t="shared" si="245"/>
        <v>40.833333333333336</v>
      </c>
      <c r="Q3099" t="s">
        <v>8317</v>
      </c>
      <c r="R3099" t="s">
        <v>8356</v>
      </c>
      <c r="S3099">
        <v>1475848800</v>
      </c>
      <c r="T3099">
        <v>1474027501</v>
      </c>
      <c r="U3099" s="11">
        <f t="shared" si="241"/>
        <v>42650.583333333328</v>
      </c>
      <c r="V3099" s="11">
        <f t="shared" si="242"/>
        <v>42629.503483796296</v>
      </c>
      <c r="W3099">
        <f t="shared" si="244"/>
        <v>2016</v>
      </c>
    </row>
    <row r="3100" spans="1:23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43"/>
        <v>3.608004104669061E-2</v>
      </c>
      <c r="P3100" s="6">
        <f t="shared" si="245"/>
        <v>65.111111111111114</v>
      </c>
      <c r="Q3100" t="s">
        <v>8317</v>
      </c>
      <c r="R3100" t="s">
        <v>8356</v>
      </c>
      <c r="S3100">
        <v>1454890620</v>
      </c>
      <c r="T3100">
        <v>1450724449</v>
      </c>
      <c r="U3100" s="11">
        <f t="shared" si="241"/>
        <v>42408.01180555555</v>
      </c>
      <c r="V3100" s="11">
        <f t="shared" si="242"/>
        <v>42359.792233796295</v>
      </c>
      <c r="W3100">
        <f t="shared" si="244"/>
        <v>2015</v>
      </c>
    </row>
    <row r="3101" spans="1:23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43"/>
        <v>0.13900000000000001</v>
      </c>
      <c r="P3101" s="6">
        <f t="shared" si="245"/>
        <v>55.6</v>
      </c>
      <c r="Q3101" t="s">
        <v>8317</v>
      </c>
      <c r="R3101" t="s">
        <v>8356</v>
      </c>
      <c r="S3101">
        <v>1455251591</v>
      </c>
      <c r="T3101">
        <v>1452659591</v>
      </c>
      <c r="U3101" s="11">
        <f t="shared" si="241"/>
        <v>42412.189710648148</v>
      </c>
      <c r="V3101" s="11">
        <f t="shared" si="242"/>
        <v>42382.189710648148</v>
      </c>
      <c r="W3101">
        <f t="shared" si="244"/>
        <v>2016</v>
      </c>
    </row>
    <row r="3102" spans="1:23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43"/>
        <v>0.15225</v>
      </c>
      <c r="P3102" s="6">
        <f t="shared" si="245"/>
        <v>140.53846153846155</v>
      </c>
      <c r="Q3102" t="s">
        <v>8317</v>
      </c>
      <c r="R3102" t="s">
        <v>8356</v>
      </c>
      <c r="S3102">
        <v>1413816975</v>
      </c>
      <c r="T3102">
        <v>1411224975</v>
      </c>
      <c r="U3102" s="11">
        <f t="shared" si="241"/>
        <v>41932.622395833336</v>
      </c>
      <c r="V3102" s="11">
        <f t="shared" si="242"/>
        <v>41902.622395833336</v>
      </c>
      <c r="W3102">
        <f t="shared" si="244"/>
        <v>2014</v>
      </c>
    </row>
    <row r="3103" spans="1:23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43"/>
        <v>0.12</v>
      </c>
      <c r="P3103" s="6">
        <f t="shared" si="245"/>
        <v>25</v>
      </c>
      <c r="Q3103" t="s">
        <v>8317</v>
      </c>
      <c r="R3103" t="s">
        <v>8356</v>
      </c>
      <c r="S3103">
        <v>1437033360</v>
      </c>
      <c r="T3103">
        <v>1434445937</v>
      </c>
      <c r="U3103" s="11">
        <f t="shared" si="241"/>
        <v>42201.330555555556</v>
      </c>
      <c r="V3103" s="11">
        <f t="shared" si="242"/>
        <v>42171.383530092593</v>
      </c>
      <c r="W3103">
        <f t="shared" si="244"/>
        <v>2015</v>
      </c>
    </row>
    <row r="3104" spans="1:23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43"/>
        <v>0.391125</v>
      </c>
      <c r="P3104" s="6">
        <f t="shared" si="245"/>
        <v>69.533333333333331</v>
      </c>
      <c r="Q3104" t="s">
        <v>8317</v>
      </c>
      <c r="R3104" t="s">
        <v>8356</v>
      </c>
      <c r="S3104">
        <v>1471939818</v>
      </c>
      <c r="T3104">
        <v>1467619818</v>
      </c>
      <c r="U3104" s="11">
        <f t="shared" si="241"/>
        <v>42605.340486111112</v>
      </c>
      <c r="V3104" s="11">
        <f t="shared" si="242"/>
        <v>42555.340486111112</v>
      </c>
      <c r="W3104">
        <f t="shared" si="244"/>
        <v>2016</v>
      </c>
    </row>
    <row r="3105" spans="1:23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43"/>
        <v>2.6829268292682929E-3</v>
      </c>
      <c r="P3105" s="6">
        <f t="shared" si="245"/>
        <v>5.5</v>
      </c>
      <c r="Q3105" t="s">
        <v>8317</v>
      </c>
      <c r="R3105" t="s">
        <v>8356</v>
      </c>
      <c r="S3105">
        <v>1434080706</v>
      </c>
      <c r="T3105">
        <v>1428896706</v>
      </c>
      <c r="U3105" s="11">
        <f t="shared" si="241"/>
        <v>42167.156319444446</v>
      </c>
      <c r="V3105" s="11">
        <f t="shared" si="242"/>
        <v>42107.156319444446</v>
      </c>
      <c r="W3105">
        <f t="shared" si="244"/>
        <v>2015</v>
      </c>
    </row>
    <row r="3106" spans="1:23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43"/>
        <v>0.29625000000000001</v>
      </c>
      <c r="P3106" s="6">
        <f t="shared" si="245"/>
        <v>237</v>
      </c>
      <c r="Q3106" t="s">
        <v>8317</v>
      </c>
      <c r="R3106" t="s">
        <v>8356</v>
      </c>
      <c r="S3106">
        <v>1422928800</v>
      </c>
      <c r="T3106">
        <v>1420235311</v>
      </c>
      <c r="U3106" s="11">
        <f t="shared" si="241"/>
        <v>42038.083333333328</v>
      </c>
      <c r="V3106" s="11">
        <f t="shared" si="242"/>
        <v>42006.908692129626</v>
      </c>
      <c r="W3106">
        <f t="shared" si="244"/>
        <v>2015</v>
      </c>
    </row>
    <row r="3107" spans="1:23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43"/>
        <v>0.4236099230111206</v>
      </c>
      <c r="P3107" s="6">
        <f t="shared" si="245"/>
        <v>79.870967741935488</v>
      </c>
      <c r="Q3107" t="s">
        <v>8317</v>
      </c>
      <c r="R3107" t="s">
        <v>8356</v>
      </c>
      <c r="S3107">
        <v>1413694800</v>
      </c>
      <c r="T3107">
        <v>1408986916</v>
      </c>
      <c r="U3107" s="11">
        <f t="shared" si="241"/>
        <v>41931.208333333336</v>
      </c>
      <c r="V3107" s="11">
        <f t="shared" si="242"/>
        <v>41876.718935185185</v>
      </c>
      <c r="W3107">
        <f t="shared" si="244"/>
        <v>2014</v>
      </c>
    </row>
    <row r="3108" spans="1:23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43"/>
        <v>4.1000000000000002E-2</v>
      </c>
      <c r="P3108" s="6">
        <f t="shared" si="245"/>
        <v>10.25</v>
      </c>
      <c r="Q3108" t="s">
        <v>8317</v>
      </c>
      <c r="R3108" t="s">
        <v>8356</v>
      </c>
      <c r="S3108">
        <v>1442440800</v>
      </c>
      <c r="T3108">
        <v>1440497876</v>
      </c>
      <c r="U3108" s="11">
        <f t="shared" si="241"/>
        <v>42263.916666666672</v>
      </c>
      <c r="V3108" s="11">
        <f t="shared" si="242"/>
        <v>42241.429120370376</v>
      </c>
      <c r="W3108">
        <f t="shared" si="244"/>
        <v>2015</v>
      </c>
    </row>
    <row r="3109" spans="1:23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43"/>
        <v>0.197625</v>
      </c>
      <c r="P3109" s="6">
        <f t="shared" si="245"/>
        <v>272.58620689655174</v>
      </c>
      <c r="Q3109" t="s">
        <v>8317</v>
      </c>
      <c r="R3109" t="s">
        <v>8356</v>
      </c>
      <c r="S3109">
        <v>1431372751</v>
      </c>
      <c r="T3109">
        <v>1430767951</v>
      </c>
      <c r="U3109" s="11">
        <f t="shared" si="241"/>
        <v>42135.814247685179</v>
      </c>
      <c r="V3109" s="11">
        <f t="shared" si="242"/>
        <v>42128.814247685179</v>
      </c>
      <c r="W3109">
        <f t="shared" si="244"/>
        <v>2015</v>
      </c>
    </row>
    <row r="3110" spans="1:23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43"/>
        <v>5.1999999999999995E-4</v>
      </c>
      <c r="P3110" s="6">
        <f t="shared" si="245"/>
        <v>13</v>
      </c>
      <c r="Q3110" t="s">
        <v>8317</v>
      </c>
      <c r="R3110" t="s">
        <v>8356</v>
      </c>
      <c r="S3110">
        <v>1430234394</v>
      </c>
      <c r="T3110">
        <v>1425053994</v>
      </c>
      <c r="U3110" s="11">
        <f t="shared" si="241"/>
        <v>42122.638819444444</v>
      </c>
      <c r="V3110" s="11">
        <f t="shared" si="242"/>
        <v>42062.680486111116</v>
      </c>
      <c r="W3110">
        <f t="shared" si="244"/>
        <v>2015</v>
      </c>
    </row>
    <row r="3111" spans="1:23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43"/>
        <v>0.25030188679245285</v>
      </c>
      <c r="P3111" s="6">
        <f t="shared" si="245"/>
        <v>58.184210526315788</v>
      </c>
      <c r="Q3111" t="s">
        <v>8317</v>
      </c>
      <c r="R3111" t="s">
        <v>8356</v>
      </c>
      <c r="S3111">
        <v>1409194810</v>
      </c>
      <c r="T3111">
        <v>1406170810</v>
      </c>
      <c r="U3111" s="11">
        <f t="shared" si="241"/>
        <v>41879.125115740739</v>
      </c>
      <c r="V3111" s="11">
        <f t="shared" si="242"/>
        <v>41844.125115740739</v>
      </c>
      <c r="W3111">
        <f t="shared" si="244"/>
        <v>2014</v>
      </c>
    </row>
    <row r="3112" spans="1:23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43"/>
        <v>4.0000000000000002E-4</v>
      </c>
      <c r="P3112" s="6">
        <f t="shared" si="245"/>
        <v>10</v>
      </c>
      <c r="Q3112" t="s">
        <v>8317</v>
      </c>
      <c r="R3112" t="s">
        <v>8356</v>
      </c>
      <c r="S3112">
        <v>1487465119</v>
      </c>
      <c r="T3112">
        <v>1484009119</v>
      </c>
      <c r="U3112" s="11">
        <f t="shared" si="241"/>
        <v>42785.031469907408</v>
      </c>
      <c r="V3112" s="11">
        <f t="shared" si="242"/>
        <v>42745.031469907408</v>
      </c>
      <c r="W3112">
        <f t="shared" si="244"/>
        <v>2017</v>
      </c>
    </row>
    <row r="3113" spans="1:23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43"/>
        <v>0.26640000000000003</v>
      </c>
      <c r="P3113" s="6">
        <f t="shared" si="245"/>
        <v>70.10526315789474</v>
      </c>
      <c r="Q3113" t="s">
        <v>8317</v>
      </c>
      <c r="R3113" t="s">
        <v>8356</v>
      </c>
      <c r="S3113">
        <v>1412432220</v>
      </c>
      <c r="T3113">
        <v>1409753820</v>
      </c>
      <c r="U3113" s="11">
        <f t="shared" si="241"/>
        <v>41916.595138888886</v>
      </c>
      <c r="V3113" s="11">
        <f t="shared" si="242"/>
        <v>41885.595138888886</v>
      </c>
      <c r="W3113">
        <f t="shared" si="244"/>
        <v>2014</v>
      </c>
    </row>
    <row r="3114" spans="1:23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43"/>
        <v>4.7363636363636365E-2</v>
      </c>
      <c r="P3114" s="6">
        <f t="shared" si="245"/>
        <v>57.888888888888886</v>
      </c>
      <c r="Q3114" t="s">
        <v>8317</v>
      </c>
      <c r="R3114" t="s">
        <v>8356</v>
      </c>
      <c r="S3114">
        <v>1477968934</v>
      </c>
      <c r="T3114">
        <v>1472784934</v>
      </c>
      <c r="U3114" s="11">
        <f t="shared" si="241"/>
        <v>42675.121921296297</v>
      </c>
      <c r="V3114" s="11">
        <f t="shared" si="242"/>
        <v>42615.121921296297</v>
      </c>
      <c r="W3114">
        <f t="shared" si="244"/>
        <v>2016</v>
      </c>
    </row>
    <row r="3115" spans="1:23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43"/>
        <v>4.2435339894712751E-2</v>
      </c>
      <c r="P3115" s="6">
        <f t="shared" si="245"/>
        <v>125.27027027027027</v>
      </c>
      <c r="Q3115" t="s">
        <v>8317</v>
      </c>
      <c r="R3115" t="s">
        <v>8356</v>
      </c>
      <c r="S3115">
        <v>1429291982</v>
      </c>
      <c r="T3115">
        <v>1426699982</v>
      </c>
      <c r="U3115" s="11">
        <f t="shared" si="241"/>
        <v>42111.731273148151</v>
      </c>
      <c r="V3115" s="11">
        <f t="shared" si="242"/>
        <v>42081.731273148151</v>
      </c>
      <c r="W3115">
        <f t="shared" si="244"/>
        <v>2015</v>
      </c>
    </row>
    <row r="3116" spans="1:23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43"/>
        <v>0</v>
      </c>
      <c r="P3116" s="6">
        <f t="shared" si="245"/>
        <v>0</v>
      </c>
      <c r="Q3116" t="s">
        <v>8317</v>
      </c>
      <c r="R3116" t="s">
        <v>8356</v>
      </c>
      <c r="S3116">
        <v>1411312250</v>
      </c>
      <c r="T3116">
        <v>1406128250</v>
      </c>
      <c r="U3116" s="11">
        <f t="shared" si="241"/>
        <v>41903.632523148146</v>
      </c>
      <c r="V3116" s="11">
        <f t="shared" si="242"/>
        <v>41843.632523148146</v>
      </c>
      <c r="W3116">
        <f t="shared" si="244"/>
        <v>2014</v>
      </c>
    </row>
    <row r="3117" spans="1:23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43"/>
        <v>0.03</v>
      </c>
      <c r="P3117" s="6">
        <f t="shared" si="245"/>
        <v>300</v>
      </c>
      <c r="Q3117" t="s">
        <v>8317</v>
      </c>
      <c r="R3117" t="s">
        <v>8356</v>
      </c>
      <c r="S3117">
        <v>1465123427</v>
      </c>
      <c r="T3117">
        <v>1462531427</v>
      </c>
      <c r="U3117" s="11">
        <f t="shared" si="241"/>
        <v>42526.447071759263</v>
      </c>
      <c r="V3117" s="11">
        <f t="shared" si="242"/>
        <v>42496.447071759263</v>
      </c>
      <c r="W3117">
        <f t="shared" si="244"/>
        <v>2016</v>
      </c>
    </row>
    <row r="3118" spans="1:23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43"/>
        <v>0.57333333333333336</v>
      </c>
      <c r="P3118" s="6">
        <f t="shared" si="245"/>
        <v>43</v>
      </c>
      <c r="Q3118" t="s">
        <v>8317</v>
      </c>
      <c r="R3118" t="s">
        <v>8356</v>
      </c>
      <c r="S3118">
        <v>1427890925</v>
      </c>
      <c r="T3118">
        <v>1426681325</v>
      </c>
      <c r="U3118" s="11">
        <f t="shared" si="241"/>
        <v>42095.515335648146</v>
      </c>
      <c r="V3118" s="11">
        <f t="shared" si="242"/>
        <v>42081.515335648146</v>
      </c>
      <c r="W3118">
        <f t="shared" si="244"/>
        <v>2015</v>
      </c>
    </row>
    <row r="3119" spans="1:23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43"/>
        <v>1E-3</v>
      </c>
      <c r="P3119" s="6">
        <f t="shared" si="245"/>
        <v>1</v>
      </c>
      <c r="Q3119" t="s">
        <v>8317</v>
      </c>
      <c r="R3119" t="s">
        <v>8356</v>
      </c>
      <c r="S3119">
        <v>1464354720</v>
      </c>
      <c r="T3119">
        <v>1463648360</v>
      </c>
      <c r="U3119" s="11">
        <f t="shared" si="241"/>
        <v>42517.55</v>
      </c>
      <c r="V3119" s="11">
        <f t="shared" si="242"/>
        <v>42509.374537037031</v>
      </c>
      <c r="W3119">
        <f t="shared" si="244"/>
        <v>2016</v>
      </c>
    </row>
    <row r="3120" spans="1:23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43"/>
        <v>3.0999999999999999E-3</v>
      </c>
      <c r="P3120" s="6">
        <f t="shared" si="245"/>
        <v>775</v>
      </c>
      <c r="Q3120" t="s">
        <v>8317</v>
      </c>
      <c r="R3120" t="s">
        <v>8356</v>
      </c>
      <c r="S3120">
        <v>1467473723</v>
      </c>
      <c r="T3120">
        <v>1465832123</v>
      </c>
      <c r="U3120" s="11">
        <f t="shared" si="241"/>
        <v>42553.649571759262</v>
      </c>
      <c r="V3120" s="11">
        <f t="shared" si="242"/>
        <v>42534.649571759262</v>
      </c>
      <c r="W3120">
        <f t="shared" si="244"/>
        <v>2016</v>
      </c>
    </row>
    <row r="3121" spans="1:23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43"/>
        <v>5.0000000000000001E-4</v>
      </c>
      <c r="P3121" s="6">
        <f t="shared" si="245"/>
        <v>5</v>
      </c>
      <c r="Q3121" t="s">
        <v>8317</v>
      </c>
      <c r="R3121" t="s">
        <v>8356</v>
      </c>
      <c r="S3121">
        <v>1427414732</v>
      </c>
      <c r="T3121">
        <v>1424826332</v>
      </c>
      <c r="U3121" s="11">
        <f t="shared" si="241"/>
        <v>42090.003842592589</v>
      </c>
      <c r="V3121" s="11">
        <f t="shared" si="242"/>
        <v>42060.04550925926</v>
      </c>
      <c r="W3121">
        <f t="shared" si="244"/>
        <v>2015</v>
      </c>
    </row>
    <row r="3122" spans="1:23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43"/>
        <v>9.8461538461538464E-5</v>
      </c>
      <c r="P3122" s="6">
        <f t="shared" si="245"/>
        <v>12.8</v>
      </c>
      <c r="Q3122" t="s">
        <v>8317</v>
      </c>
      <c r="R3122" t="s">
        <v>8356</v>
      </c>
      <c r="S3122">
        <v>1462484196</v>
      </c>
      <c r="T3122">
        <v>1457303796</v>
      </c>
      <c r="U3122" s="11">
        <f t="shared" si="241"/>
        <v>42495.900416666671</v>
      </c>
      <c r="V3122" s="11">
        <f t="shared" si="242"/>
        <v>42435.942083333335</v>
      </c>
      <c r="W3122">
        <f t="shared" si="244"/>
        <v>2016</v>
      </c>
    </row>
    <row r="3123" spans="1:23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43"/>
        <v>6.6666666666666671E-3</v>
      </c>
      <c r="P3123" s="6">
        <f t="shared" si="245"/>
        <v>10</v>
      </c>
      <c r="Q3123" t="s">
        <v>8317</v>
      </c>
      <c r="R3123" t="s">
        <v>8356</v>
      </c>
      <c r="S3123">
        <v>1411748335</v>
      </c>
      <c r="T3123">
        <v>1406564335</v>
      </c>
      <c r="U3123" s="11">
        <f t="shared" si="241"/>
        <v>41908.679803240739</v>
      </c>
      <c r="V3123" s="11">
        <f t="shared" si="242"/>
        <v>41848.679803240739</v>
      </c>
      <c r="W3123">
        <f t="shared" si="244"/>
        <v>2014</v>
      </c>
    </row>
    <row r="3124" spans="1:23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43"/>
        <v>0.58291457286432158</v>
      </c>
      <c r="P3124" s="6">
        <f t="shared" si="245"/>
        <v>58</v>
      </c>
      <c r="Q3124" t="s">
        <v>8317</v>
      </c>
      <c r="R3124" t="s">
        <v>8356</v>
      </c>
      <c r="S3124">
        <v>1478733732</v>
      </c>
      <c r="T3124">
        <v>1478298132</v>
      </c>
      <c r="U3124" s="11">
        <f t="shared" si="241"/>
        <v>42683.973750000005</v>
      </c>
      <c r="V3124" s="11">
        <f t="shared" si="242"/>
        <v>42678.932083333333</v>
      </c>
      <c r="W3124">
        <f t="shared" si="244"/>
        <v>2016</v>
      </c>
    </row>
    <row r="3125" spans="1:23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43"/>
        <v>0.68153600000000003</v>
      </c>
      <c r="P3125" s="6">
        <f t="shared" si="245"/>
        <v>244.80459770114942</v>
      </c>
      <c r="Q3125" t="s">
        <v>8317</v>
      </c>
      <c r="R3125" t="s">
        <v>8356</v>
      </c>
      <c r="S3125">
        <v>1468108198</v>
      </c>
      <c r="T3125">
        <v>1465516198</v>
      </c>
      <c r="U3125" s="11">
        <f t="shared" si="241"/>
        <v>42560.993032407408</v>
      </c>
      <c r="V3125" s="11">
        <f t="shared" si="242"/>
        <v>42530.993032407408</v>
      </c>
      <c r="W3125">
        <f t="shared" si="244"/>
        <v>2016</v>
      </c>
    </row>
    <row r="3126" spans="1:23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43"/>
        <v>3.2499999999999997E-5</v>
      </c>
      <c r="P3126" s="6">
        <f t="shared" si="245"/>
        <v>6.5</v>
      </c>
      <c r="Q3126" t="s">
        <v>8317</v>
      </c>
      <c r="R3126" t="s">
        <v>8356</v>
      </c>
      <c r="S3126">
        <v>1422902601</v>
      </c>
      <c r="T3126">
        <v>1417718601</v>
      </c>
      <c r="U3126" s="11">
        <f t="shared" si="241"/>
        <v>42037.780104166668</v>
      </c>
      <c r="V3126" s="11">
        <f t="shared" si="242"/>
        <v>41977.780104166668</v>
      </c>
      <c r="W3126">
        <f t="shared" si="244"/>
        <v>2014</v>
      </c>
    </row>
    <row r="3127" spans="1:23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43"/>
        <v>0</v>
      </c>
      <c r="P3127" s="6">
        <f t="shared" si="245"/>
        <v>0</v>
      </c>
      <c r="Q3127" t="s">
        <v>8317</v>
      </c>
      <c r="R3127" t="s">
        <v>8356</v>
      </c>
      <c r="S3127">
        <v>1452142672</v>
      </c>
      <c r="T3127">
        <v>1449550672</v>
      </c>
      <c r="U3127" s="11">
        <f t="shared" si="241"/>
        <v>42376.20685185185</v>
      </c>
      <c r="V3127" s="11">
        <f t="shared" si="242"/>
        <v>42346.20685185185</v>
      </c>
      <c r="W3127">
        <f t="shared" si="244"/>
        <v>2015</v>
      </c>
    </row>
    <row r="3128" spans="1:23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43"/>
        <v>4.1599999999999998E-2</v>
      </c>
      <c r="P3128" s="6">
        <f t="shared" si="245"/>
        <v>61.176470588235297</v>
      </c>
      <c r="Q3128" t="s">
        <v>8317</v>
      </c>
      <c r="R3128" t="s">
        <v>8356</v>
      </c>
      <c r="S3128">
        <v>1459121162</v>
      </c>
      <c r="T3128">
        <v>1456532762</v>
      </c>
      <c r="U3128" s="11">
        <f t="shared" si="241"/>
        <v>42456.976412037038</v>
      </c>
      <c r="V3128" s="11">
        <f t="shared" si="242"/>
        <v>42427.01807870371</v>
      </c>
      <c r="W3128">
        <f t="shared" si="244"/>
        <v>2016</v>
      </c>
    </row>
    <row r="3129" spans="1:23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43"/>
        <v>0</v>
      </c>
      <c r="P3129" s="6">
        <f t="shared" si="245"/>
        <v>0</v>
      </c>
      <c r="Q3129" t="s">
        <v>8317</v>
      </c>
      <c r="R3129" t="s">
        <v>8356</v>
      </c>
      <c r="S3129">
        <v>1425242029</v>
      </c>
      <c r="T3129">
        <v>1422650029</v>
      </c>
      <c r="U3129" s="11">
        <f t="shared" si="241"/>
        <v>42064.856817129628</v>
      </c>
      <c r="V3129" s="11">
        <f t="shared" si="242"/>
        <v>42034.856817129628</v>
      </c>
      <c r="W3129">
        <f t="shared" si="244"/>
        <v>2015</v>
      </c>
    </row>
    <row r="3130" spans="1:23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43"/>
        <v>1.0860666666666667</v>
      </c>
      <c r="P3130" s="6">
        <f t="shared" si="245"/>
        <v>139.23931623931625</v>
      </c>
      <c r="Q3130" t="s">
        <v>8317</v>
      </c>
      <c r="R3130" t="s">
        <v>8318</v>
      </c>
      <c r="S3130">
        <v>1489690141</v>
      </c>
      <c r="T3130">
        <v>1487101741</v>
      </c>
      <c r="U3130" s="11">
        <f t="shared" si="241"/>
        <v>42810.784039351856</v>
      </c>
      <c r="V3130" s="11">
        <f t="shared" si="242"/>
        <v>42780.825706018513</v>
      </c>
      <c r="W3130">
        <f t="shared" si="244"/>
        <v>2017</v>
      </c>
    </row>
    <row r="3131" spans="1:23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43"/>
        <v>8.0000000000000002E-3</v>
      </c>
      <c r="P3131" s="6">
        <f t="shared" si="245"/>
        <v>10</v>
      </c>
      <c r="Q3131" t="s">
        <v>8317</v>
      </c>
      <c r="R3131" t="s">
        <v>8318</v>
      </c>
      <c r="S3131">
        <v>1492542819</v>
      </c>
      <c r="T3131">
        <v>1489090419</v>
      </c>
      <c r="U3131" s="11">
        <f t="shared" si="241"/>
        <v>42843.801145833335</v>
      </c>
      <c r="V3131" s="11">
        <f t="shared" si="242"/>
        <v>42803.842812499999</v>
      </c>
      <c r="W3131">
        <f t="shared" si="244"/>
        <v>2017</v>
      </c>
    </row>
    <row r="3132" spans="1:23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43"/>
        <v>3.7499999999999999E-2</v>
      </c>
      <c r="P3132" s="6">
        <f t="shared" si="245"/>
        <v>93.75</v>
      </c>
      <c r="Q3132" t="s">
        <v>8317</v>
      </c>
      <c r="R3132" t="s">
        <v>8318</v>
      </c>
      <c r="S3132">
        <v>1492145940</v>
      </c>
      <c r="T3132">
        <v>1489504916</v>
      </c>
      <c r="U3132" s="11">
        <f t="shared" si="241"/>
        <v>42839.207638888889</v>
      </c>
      <c r="V3132" s="11">
        <f t="shared" si="242"/>
        <v>42808.640231481477</v>
      </c>
      <c r="W3132">
        <f t="shared" si="244"/>
        <v>2017</v>
      </c>
    </row>
    <row r="3133" spans="1:23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43"/>
        <v>0.15731707317073171</v>
      </c>
      <c r="P3133" s="6">
        <f t="shared" si="245"/>
        <v>53.75</v>
      </c>
      <c r="Q3133" t="s">
        <v>8317</v>
      </c>
      <c r="R3133" t="s">
        <v>8318</v>
      </c>
      <c r="S3133">
        <v>1491656045</v>
      </c>
      <c r="T3133">
        <v>1489067645</v>
      </c>
      <c r="U3133" s="11">
        <f t="shared" si="241"/>
        <v>42833.537557870368</v>
      </c>
      <c r="V3133" s="11">
        <f t="shared" si="242"/>
        <v>42803.579224537039</v>
      </c>
      <c r="W3133">
        <f t="shared" si="244"/>
        <v>2017</v>
      </c>
    </row>
    <row r="3134" spans="1:23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43"/>
        <v>3.3333333333333332E-4</v>
      </c>
      <c r="P3134" s="6">
        <f t="shared" si="245"/>
        <v>10</v>
      </c>
      <c r="Q3134" t="s">
        <v>8317</v>
      </c>
      <c r="R3134" t="s">
        <v>8318</v>
      </c>
      <c r="S3134">
        <v>1492759460</v>
      </c>
      <c r="T3134">
        <v>1487579060</v>
      </c>
      <c r="U3134" s="11">
        <f t="shared" si="241"/>
        <v>42846.308564814812</v>
      </c>
      <c r="V3134" s="11">
        <f t="shared" si="242"/>
        <v>42786.350231481483</v>
      </c>
      <c r="W3134">
        <f t="shared" si="244"/>
        <v>2017</v>
      </c>
    </row>
    <row r="3135" spans="1:23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43"/>
        <v>1.08</v>
      </c>
      <c r="P3135" s="6">
        <f t="shared" si="245"/>
        <v>33.75</v>
      </c>
      <c r="Q3135" t="s">
        <v>8317</v>
      </c>
      <c r="R3135" t="s">
        <v>8318</v>
      </c>
      <c r="S3135">
        <v>1490358834</v>
      </c>
      <c r="T3135">
        <v>1487770434</v>
      </c>
      <c r="U3135" s="11">
        <f t="shared" si="241"/>
        <v>42818.523541666669</v>
      </c>
      <c r="V3135" s="11">
        <f t="shared" si="242"/>
        <v>42788.565208333333</v>
      </c>
      <c r="W3135">
        <f t="shared" si="244"/>
        <v>2017</v>
      </c>
    </row>
    <row r="3136" spans="1:23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43"/>
        <v>0.22500000000000001</v>
      </c>
      <c r="P3136" s="6">
        <f t="shared" si="245"/>
        <v>18.75</v>
      </c>
      <c r="Q3136" t="s">
        <v>8317</v>
      </c>
      <c r="R3136" t="s">
        <v>8318</v>
      </c>
      <c r="S3136">
        <v>1490631419</v>
      </c>
      <c r="T3136">
        <v>1488820619</v>
      </c>
      <c r="U3136" s="11">
        <f t="shared" si="241"/>
        <v>42821.678460648152</v>
      </c>
      <c r="V3136" s="11">
        <f t="shared" si="242"/>
        <v>42800.720127314817</v>
      </c>
      <c r="W3136">
        <f t="shared" si="244"/>
        <v>2017</v>
      </c>
    </row>
    <row r="3137" spans="1:23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43"/>
        <v>0.20849420849420849</v>
      </c>
      <c r="P3137" s="6">
        <f t="shared" si="245"/>
        <v>23.142857142857142</v>
      </c>
      <c r="Q3137" t="s">
        <v>8317</v>
      </c>
      <c r="R3137" t="s">
        <v>8318</v>
      </c>
      <c r="S3137">
        <v>1491277121</v>
      </c>
      <c r="T3137">
        <v>1489376321</v>
      </c>
      <c r="U3137" s="11">
        <f t="shared" si="241"/>
        <v>42829.151863425926</v>
      </c>
      <c r="V3137" s="11">
        <f t="shared" si="242"/>
        <v>42807.151863425926</v>
      </c>
      <c r="W3137">
        <f t="shared" si="244"/>
        <v>2017</v>
      </c>
    </row>
    <row r="3138" spans="1:23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43"/>
        <v>1.278</v>
      </c>
      <c r="P3138" s="6">
        <f t="shared" si="245"/>
        <v>29.045454545454547</v>
      </c>
      <c r="Q3138" t="s">
        <v>8317</v>
      </c>
      <c r="R3138" t="s">
        <v>8318</v>
      </c>
      <c r="S3138">
        <v>1491001140</v>
      </c>
      <c r="T3138">
        <v>1487847954</v>
      </c>
      <c r="U3138" s="11">
        <f t="shared" ref="U3138:U3201" si="246">(((S3138/60)/60)/24)+DATE(1970,1,1)</f>
        <v>42825.957638888889</v>
      </c>
      <c r="V3138" s="11">
        <f t="shared" ref="V3138:V3201" si="247">(((T3138/60)/60)/24)+DATE(1970,1,1)</f>
        <v>42789.462430555555</v>
      </c>
      <c r="W3138">
        <f t="shared" si="244"/>
        <v>2017</v>
      </c>
    </row>
    <row r="3139" spans="1:23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48">E3139/D3139</f>
        <v>3.3333333333333333E-2</v>
      </c>
      <c r="P3139" s="6">
        <f t="shared" si="245"/>
        <v>50</v>
      </c>
      <c r="Q3139" t="s">
        <v>8317</v>
      </c>
      <c r="R3139" t="s">
        <v>8318</v>
      </c>
      <c r="S3139">
        <v>1493838720</v>
      </c>
      <c r="T3139">
        <v>1489439669</v>
      </c>
      <c r="U3139" s="11">
        <f t="shared" si="246"/>
        <v>42858.8</v>
      </c>
      <c r="V3139" s="11">
        <f t="shared" si="247"/>
        <v>42807.885057870371</v>
      </c>
      <c r="W3139">
        <f t="shared" ref="W3139:W3202" si="249">YEAR(V3139)</f>
        <v>2017</v>
      </c>
    </row>
    <row r="3140" spans="1:23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48"/>
        <v>0</v>
      </c>
      <c r="P3140" s="6">
        <f t="shared" si="245"/>
        <v>0</v>
      </c>
      <c r="Q3140" t="s">
        <v>8317</v>
      </c>
      <c r="R3140" t="s">
        <v>8318</v>
      </c>
      <c r="S3140">
        <v>1491233407</v>
      </c>
      <c r="T3140">
        <v>1489591807</v>
      </c>
      <c r="U3140" s="11">
        <f t="shared" si="246"/>
        <v>42828.645914351851</v>
      </c>
      <c r="V3140" s="11">
        <f t="shared" si="247"/>
        <v>42809.645914351851</v>
      </c>
      <c r="W3140">
        <f t="shared" si="249"/>
        <v>2017</v>
      </c>
    </row>
    <row r="3141" spans="1:23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48"/>
        <v>5.3999999999999999E-2</v>
      </c>
      <c r="P3141" s="6">
        <f t="shared" si="245"/>
        <v>450</v>
      </c>
      <c r="Q3141" t="s">
        <v>8317</v>
      </c>
      <c r="R3141" t="s">
        <v>8318</v>
      </c>
      <c r="S3141">
        <v>1490416380</v>
      </c>
      <c r="T3141">
        <v>1487485760</v>
      </c>
      <c r="U3141" s="11">
        <f t="shared" si="246"/>
        <v>42819.189583333333</v>
      </c>
      <c r="V3141" s="11">
        <f t="shared" si="247"/>
        <v>42785.270370370374</v>
      </c>
      <c r="W3141">
        <f t="shared" si="249"/>
        <v>2017</v>
      </c>
    </row>
    <row r="3142" spans="1:23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48"/>
        <v>9.5999999999999992E-3</v>
      </c>
      <c r="P3142" s="6">
        <f t="shared" si="245"/>
        <v>24</v>
      </c>
      <c r="Q3142" t="s">
        <v>8317</v>
      </c>
      <c r="R3142" t="s">
        <v>8318</v>
      </c>
      <c r="S3142">
        <v>1491581703</v>
      </c>
      <c r="T3142">
        <v>1488993303</v>
      </c>
      <c r="U3142" s="11">
        <f t="shared" si="246"/>
        <v>42832.677118055552</v>
      </c>
      <c r="V3142" s="11">
        <f t="shared" si="247"/>
        <v>42802.718784722223</v>
      </c>
      <c r="W3142">
        <f t="shared" si="249"/>
        <v>2017</v>
      </c>
    </row>
    <row r="3143" spans="1:23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48"/>
        <v>0.51600000000000001</v>
      </c>
      <c r="P3143" s="6">
        <f t="shared" si="245"/>
        <v>32.25</v>
      </c>
      <c r="Q3143" t="s">
        <v>8317</v>
      </c>
      <c r="R3143" t="s">
        <v>8318</v>
      </c>
      <c r="S3143">
        <v>1492372800</v>
      </c>
      <c r="T3143">
        <v>1488823488</v>
      </c>
      <c r="U3143" s="11">
        <f t="shared" si="246"/>
        <v>42841.833333333328</v>
      </c>
      <c r="V3143" s="11">
        <f t="shared" si="247"/>
        <v>42800.753333333334</v>
      </c>
      <c r="W3143">
        <f t="shared" si="249"/>
        <v>2017</v>
      </c>
    </row>
    <row r="3144" spans="1:23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48"/>
        <v>1.6363636363636365E-2</v>
      </c>
      <c r="P3144" s="6">
        <f t="shared" si="245"/>
        <v>15</v>
      </c>
      <c r="Q3144" t="s">
        <v>8317</v>
      </c>
      <c r="R3144" t="s">
        <v>8318</v>
      </c>
      <c r="S3144">
        <v>1489922339</v>
      </c>
      <c r="T3144">
        <v>1487333939</v>
      </c>
      <c r="U3144" s="11">
        <f t="shared" si="246"/>
        <v>42813.471516203703</v>
      </c>
      <c r="V3144" s="11">
        <f t="shared" si="247"/>
        <v>42783.513182870374</v>
      </c>
      <c r="W3144">
        <f t="shared" si="249"/>
        <v>2017</v>
      </c>
    </row>
    <row r="3145" spans="1:23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48"/>
        <v>0</v>
      </c>
      <c r="P3145" s="6">
        <f t="shared" si="245"/>
        <v>0</v>
      </c>
      <c r="Q3145" t="s">
        <v>8317</v>
      </c>
      <c r="R3145" t="s">
        <v>8318</v>
      </c>
      <c r="S3145">
        <v>1491726956</v>
      </c>
      <c r="T3145">
        <v>1489480556</v>
      </c>
      <c r="U3145" s="11">
        <f t="shared" si="246"/>
        <v>42834.358287037037</v>
      </c>
      <c r="V3145" s="11">
        <f t="shared" si="247"/>
        <v>42808.358287037037</v>
      </c>
      <c r="W3145">
        <f t="shared" si="249"/>
        <v>2017</v>
      </c>
    </row>
    <row r="3146" spans="1:23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48"/>
        <v>0.754</v>
      </c>
      <c r="P3146" s="6">
        <f t="shared" si="245"/>
        <v>251.33333333333334</v>
      </c>
      <c r="Q3146" t="s">
        <v>8317</v>
      </c>
      <c r="R3146" t="s">
        <v>8318</v>
      </c>
      <c r="S3146">
        <v>1489903200</v>
      </c>
      <c r="T3146">
        <v>1488459307</v>
      </c>
      <c r="U3146" s="11">
        <f t="shared" si="246"/>
        <v>42813.25</v>
      </c>
      <c r="V3146" s="11">
        <f t="shared" si="247"/>
        <v>42796.538275462968</v>
      </c>
      <c r="W3146">
        <f t="shared" si="249"/>
        <v>2017</v>
      </c>
    </row>
    <row r="3147" spans="1:23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48"/>
        <v>0</v>
      </c>
      <c r="P3147" s="6">
        <f t="shared" si="245"/>
        <v>0</v>
      </c>
      <c r="Q3147" t="s">
        <v>8317</v>
      </c>
      <c r="R3147" t="s">
        <v>8318</v>
      </c>
      <c r="S3147">
        <v>1490659134</v>
      </c>
      <c r="T3147">
        <v>1485478734</v>
      </c>
      <c r="U3147" s="11">
        <f t="shared" si="246"/>
        <v>42821.999236111107</v>
      </c>
      <c r="V3147" s="11">
        <f t="shared" si="247"/>
        <v>42762.040902777779</v>
      </c>
      <c r="W3147">
        <f t="shared" si="249"/>
        <v>2017</v>
      </c>
    </row>
    <row r="3148" spans="1:23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48"/>
        <v>0.105</v>
      </c>
      <c r="P3148" s="6">
        <f t="shared" si="245"/>
        <v>437.5</v>
      </c>
      <c r="Q3148" t="s">
        <v>8317</v>
      </c>
      <c r="R3148" t="s">
        <v>8318</v>
      </c>
      <c r="S3148">
        <v>1492356166</v>
      </c>
      <c r="T3148">
        <v>1488471766</v>
      </c>
      <c r="U3148" s="11">
        <f t="shared" si="246"/>
        <v>42841.640810185185</v>
      </c>
      <c r="V3148" s="11">
        <f t="shared" si="247"/>
        <v>42796.682476851856</v>
      </c>
      <c r="W3148">
        <f t="shared" si="249"/>
        <v>2017</v>
      </c>
    </row>
    <row r="3149" spans="1:23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48"/>
        <v>1.1752499999999999</v>
      </c>
      <c r="P3149" s="6">
        <f t="shared" si="245"/>
        <v>110.35211267605634</v>
      </c>
      <c r="Q3149" t="s">
        <v>8317</v>
      </c>
      <c r="R3149" t="s">
        <v>8318</v>
      </c>
      <c r="S3149">
        <v>1415319355</v>
      </c>
      <c r="T3149">
        <v>1411859755</v>
      </c>
      <c r="U3149" s="11">
        <f t="shared" si="246"/>
        <v>41950.011053240742</v>
      </c>
      <c r="V3149" s="11">
        <f t="shared" si="247"/>
        <v>41909.969386574077</v>
      </c>
      <c r="W3149">
        <f t="shared" si="249"/>
        <v>2014</v>
      </c>
    </row>
    <row r="3150" spans="1:23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48"/>
        <v>1.3116666666666668</v>
      </c>
      <c r="P3150" s="6">
        <f t="shared" si="245"/>
        <v>41.421052631578945</v>
      </c>
      <c r="Q3150" t="s">
        <v>8317</v>
      </c>
      <c r="R3150" t="s">
        <v>8318</v>
      </c>
      <c r="S3150">
        <v>1412136000</v>
      </c>
      <c r="T3150">
        <v>1410278284</v>
      </c>
      <c r="U3150" s="11">
        <f t="shared" si="246"/>
        <v>41913.166666666664</v>
      </c>
      <c r="V3150" s="11">
        <f t="shared" si="247"/>
        <v>41891.665324074071</v>
      </c>
      <c r="W3150">
        <f t="shared" si="249"/>
        <v>2014</v>
      </c>
    </row>
    <row r="3151" spans="1:23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48"/>
        <v>1.04</v>
      </c>
      <c r="P3151" s="6">
        <f t="shared" si="245"/>
        <v>52</v>
      </c>
      <c r="Q3151" t="s">
        <v>8317</v>
      </c>
      <c r="R3151" t="s">
        <v>8318</v>
      </c>
      <c r="S3151">
        <v>1354845600</v>
      </c>
      <c r="T3151">
        <v>1352766300</v>
      </c>
      <c r="U3151" s="11">
        <f t="shared" si="246"/>
        <v>41250.083333333336</v>
      </c>
      <c r="V3151" s="11">
        <f t="shared" si="247"/>
        <v>41226.017361111109</v>
      </c>
      <c r="W3151">
        <f t="shared" si="249"/>
        <v>2012</v>
      </c>
    </row>
    <row r="3152" spans="1:23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48"/>
        <v>1.01</v>
      </c>
      <c r="P3152" s="6">
        <f t="shared" si="245"/>
        <v>33.990384615384613</v>
      </c>
      <c r="Q3152" t="s">
        <v>8317</v>
      </c>
      <c r="R3152" t="s">
        <v>8318</v>
      </c>
      <c r="S3152">
        <v>1295928000</v>
      </c>
      <c r="T3152">
        <v>1288160403</v>
      </c>
      <c r="U3152" s="11">
        <f t="shared" si="246"/>
        <v>40568.166666666664</v>
      </c>
      <c r="V3152" s="11">
        <f t="shared" si="247"/>
        <v>40478.263923611114</v>
      </c>
      <c r="W3152">
        <f t="shared" si="249"/>
        <v>2010</v>
      </c>
    </row>
    <row r="3153" spans="1:23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48"/>
        <v>1.004</v>
      </c>
      <c r="P3153" s="6">
        <f t="shared" si="245"/>
        <v>103.35294117647059</v>
      </c>
      <c r="Q3153" t="s">
        <v>8317</v>
      </c>
      <c r="R3153" t="s">
        <v>8318</v>
      </c>
      <c r="S3153">
        <v>1410379774</v>
      </c>
      <c r="T3153">
        <v>1407787774</v>
      </c>
      <c r="U3153" s="11">
        <f t="shared" si="246"/>
        <v>41892.83997685185</v>
      </c>
      <c r="V3153" s="11">
        <f t="shared" si="247"/>
        <v>41862.83997685185</v>
      </c>
      <c r="W3153">
        <f t="shared" si="249"/>
        <v>2014</v>
      </c>
    </row>
    <row r="3154" spans="1:23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48"/>
        <v>1.0595454545454546</v>
      </c>
      <c r="P3154" s="6">
        <f t="shared" si="245"/>
        <v>34.791044776119406</v>
      </c>
      <c r="Q3154" t="s">
        <v>8317</v>
      </c>
      <c r="R3154" t="s">
        <v>8318</v>
      </c>
      <c r="S3154">
        <v>1383425367</v>
      </c>
      <c r="T3154">
        <v>1380833367</v>
      </c>
      <c r="U3154" s="11">
        <f t="shared" si="246"/>
        <v>41580.867673611108</v>
      </c>
      <c r="V3154" s="11">
        <f t="shared" si="247"/>
        <v>41550.867673611108</v>
      </c>
      <c r="W3154">
        <f t="shared" si="249"/>
        <v>2013</v>
      </c>
    </row>
    <row r="3155" spans="1:23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48"/>
        <v>3.3558333333333334</v>
      </c>
      <c r="P3155" s="6">
        <f t="shared" ref="P3155:P3218" si="250">IFERROR(E3155/L3155,0)</f>
        <v>41.773858921161825</v>
      </c>
      <c r="Q3155" t="s">
        <v>8317</v>
      </c>
      <c r="R3155" t="s">
        <v>8318</v>
      </c>
      <c r="S3155">
        <v>1304225940</v>
      </c>
      <c r="T3155">
        <v>1301542937</v>
      </c>
      <c r="U3155" s="11">
        <f t="shared" si="246"/>
        <v>40664.207638888889</v>
      </c>
      <c r="V3155" s="11">
        <f t="shared" si="247"/>
        <v>40633.154363425929</v>
      </c>
      <c r="W3155">
        <f t="shared" si="249"/>
        <v>2011</v>
      </c>
    </row>
    <row r="3156" spans="1:23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48"/>
        <v>1.1292857142857142</v>
      </c>
      <c r="P3156" s="6">
        <f t="shared" si="250"/>
        <v>64.268292682926827</v>
      </c>
      <c r="Q3156" t="s">
        <v>8317</v>
      </c>
      <c r="R3156" t="s">
        <v>8318</v>
      </c>
      <c r="S3156">
        <v>1333310458</v>
      </c>
      <c r="T3156">
        <v>1330722058</v>
      </c>
      <c r="U3156" s="11">
        <f t="shared" si="246"/>
        <v>41000.834004629629</v>
      </c>
      <c r="V3156" s="11">
        <f t="shared" si="247"/>
        <v>40970.875671296293</v>
      </c>
      <c r="W3156">
        <f t="shared" si="249"/>
        <v>2012</v>
      </c>
    </row>
    <row r="3157" spans="1:23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48"/>
        <v>1.885046</v>
      </c>
      <c r="P3157" s="6">
        <f t="shared" si="250"/>
        <v>31.209370860927152</v>
      </c>
      <c r="Q3157" t="s">
        <v>8317</v>
      </c>
      <c r="R3157" t="s">
        <v>8318</v>
      </c>
      <c r="S3157">
        <v>1356004725</v>
      </c>
      <c r="T3157">
        <v>1353412725</v>
      </c>
      <c r="U3157" s="11">
        <f t="shared" si="246"/>
        <v>41263.499131944445</v>
      </c>
      <c r="V3157" s="11">
        <f t="shared" si="247"/>
        <v>41233.499131944445</v>
      </c>
      <c r="W3157">
        <f t="shared" si="249"/>
        <v>2012</v>
      </c>
    </row>
    <row r="3158" spans="1:23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48"/>
        <v>1.0181818181818181</v>
      </c>
      <c r="P3158" s="6">
        <f t="shared" si="250"/>
        <v>62.921348314606739</v>
      </c>
      <c r="Q3158" t="s">
        <v>8317</v>
      </c>
      <c r="R3158" t="s">
        <v>8318</v>
      </c>
      <c r="S3158">
        <v>1338591144</v>
      </c>
      <c r="T3158">
        <v>1335567144</v>
      </c>
      <c r="U3158" s="11">
        <f t="shared" si="246"/>
        <v>41061.953055555554</v>
      </c>
      <c r="V3158" s="11">
        <f t="shared" si="247"/>
        <v>41026.953055555554</v>
      </c>
      <c r="W3158">
        <f t="shared" si="249"/>
        <v>2012</v>
      </c>
    </row>
    <row r="3159" spans="1:23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48"/>
        <v>1.01</v>
      </c>
      <c r="P3159" s="6">
        <f t="shared" si="250"/>
        <v>98.536585365853654</v>
      </c>
      <c r="Q3159" t="s">
        <v>8317</v>
      </c>
      <c r="R3159" t="s">
        <v>8318</v>
      </c>
      <c r="S3159">
        <v>1405746000</v>
      </c>
      <c r="T3159">
        <v>1404932105</v>
      </c>
      <c r="U3159" s="11">
        <f t="shared" si="246"/>
        <v>41839.208333333336</v>
      </c>
      <c r="V3159" s="11">
        <f t="shared" si="247"/>
        <v>41829.788252314815</v>
      </c>
      <c r="W3159">
        <f t="shared" si="249"/>
        <v>2014</v>
      </c>
    </row>
    <row r="3160" spans="1:23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48"/>
        <v>1.1399999999999999</v>
      </c>
      <c r="P3160" s="6">
        <f t="shared" si="250"/>
        <v>82.608695652173907</v>
      </c>
      <c r="Q3160" t="s">
        <v>8317</v>
      </c>
      <c r="R3160" t="s">
        <v>8318</v>
      </c>
      <c r="S3160">
        <v>1374523752</v>
      </c>
      <c r="T3160">
        <v>1371931752</v>
      </c>
      <c r="U3160" s="11">
        <f t="shared" si="246"/>
        <v>41477.839722222219</v>
      </c>
      <c r="V3160" s="11">
        <f t="shared" si="247"/>
        <v>41447.839722222219</v>
      </c>
      <c r="W3160">
        <f t="shared" si="249"/>
        <v>2013</v>
      </c>
    </row>
    <row r="3161" spans="1:23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48"/>
        <v>1.3348133333333334</v>
      </c>
      <c r="P3161" s="6">
        <f t="shared" si="250"/>
        <v>38.504230769230773</v>
      </c>
      <c r="Q3161" t="s">
        <v>8317</v>
      </c>
      <c r="R3161" t="s">
        <v>8318</v>
      </c>
      <c r="S3161">
        <v>1326927600</v>
      </c>
      <c r="T3161">
        <v>1323221761</v>
      </c>
      <c r="U3161" s="11">
        <f t="shared" si="246"/>
        <v>40926.958333333336</v>
      </c>
      <c r="V3161" s="11">
        <f t="shared" si="247"/>
        <v>40884.066678240742</v>
      </c>
      <c r="W3161">
        <f t="shared" si="249"/>
        <v>2011</v>
      </c>
    </row>
    <row r="3162" spans="1:23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48"/>
        <v>1.0153333333333334</v>
      </c>
      <c r="P3162" s="6">
        <f t="shared" si="250"/>
        <v>80.15789473684211</v>
      </c>
      <c r="Q3162" t="s">
        <v>8317</v>
      </c>
      <c r="R3162" t="s">
        <v>8318</v>
      </c>
      <c r="S3162">
        <v>1407905940</v>
      </c>
      <c r="T3162">
        <v>1405923687</v>
      </c>
      <c r="U3162" s="11">
        <f t="shared" si="246"/>
        <v>41864.207638888889</v>
      </c>
      <c r="V3162" s="11">
        <f t="shared" si="247"/>
        <v>41841.26489583333</v>
      </c>
      <c r="W3162">
        <f t="shared" si="249"/>
        <v>2014</v>
      </c>
    </row>
    <row r="3163" spans="1:23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48"/>
        <v>1.0509999999999999</v>
      </c>
      <c r="P3163" s="6">
        <f t="shared" si="250"/>
        <v>28.405405405405407</v>
      </c>
      <c r="Q3163" t="s">
        <v>8317</v>
      </c>
      <c r="R3163" t="s">
        <v>8318</v>
      </c>
      <c r="S3163">
        <v>1413377522</v>
      </c>
      <c r="T3163">
        <v>1410785522</v>
      </c>
      <c r="U3163" s="11">
        <f t="shared" si="246"/>
        <v>41927.536134259259</v>
      </c>
      <c r="V3163" s="11">
        <f t="shared" si="247"/>
        <v>41897.536134259259</v>
      </c>
      <c r="W3163">
        <f t="shared" si="249"/>
        <v>2014</v>
      </c>
    </row>
    <row r="3164" spans="1:23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48"/>
        <v>1.2715000000000001</v>
      </c>
      <c r="P3164" s="6">
        <f t="shared" si="250"/>
        <v>80.730158730158735</v>
      </c>
      <c r="Q3164" t="s">
        <v>8317</v>
      </c>
      <c r="R3164" t="s">
        <v>8318</v>
      </c>
      <c r="S3164">
        <v>1404698400</v>
      </c>
      <c r="T3164">
        <v>1402331262</v>
      </c>
      <c r="U3164" s="11">
        <f t="shared" si="246"/>
        <v>41827.083333333336</v>
      </c>
      <c r="V3164" s="11">
        <f t="shared" si="247"/>
        <v>41799.685902777775</v>
      </c>
      <c r="W3164">
        <f t="shared" si="249"/>
        <v>2014</v>
      </c>
    </row>
    <row r="3165" spans="1:23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48"/>
        <v>1.1115384615384616</v>
      </c>
      <c r="P3165" s="6">
        <f t="shared" si="250"/>
        <v>200.69444444444446</v>
      </c>
      <c r="Q3165" t="s">
        <v>8317</v>
      </c>
      <c r="R3165" t="s">
        <v>8318</v>
      </c>
      <c r="S3165">
        <v>1402855525</v>
      </c>
      <c r="T3165">
        <v>1400263525</v>
      </c>
      <c r="U3165" s="11">
        <f t="shared" si="246"/>
        <v>41805.753761574073</v>
      </c>
      <c r="V3165" s="11">
        <f t="shared" si="247"/>
        <v>41775.753761574073</v>
      </c>
      <c r="W3165">
        <f t="shared" si="249"/>
        <v>2014</v>
      </c>
    </row>
    <row r="3166" spans="1:23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48"/>
        <v>1.0676000000000001</v>
      </c>
      <c r="P3166" s="6">
        <f t="shared" si="250"/>
        <v>37.591549295774648</v>
      </c>
      <c r="Q3166" t="s">
        <v>8317</v>
      </c>
      <c r="R3166" t="s">
        <v>8318</v>
      </c>
      <c r="S3166">
        <v>1402341615</v>
      </c>
      <c r="T3166">
        <v>1399490415</v>
      </c>
      <c r="U3166" s="11">
        <f t="shared" si="246"/>
        <v>41799.80572916667</v>
      </c>
      <c r="V3166" s="11">
        <f t="shared" si="247"/>
        <v>41766.80572916667</v>
      </c>
      <c r="W3166">
        <f t="shared" si="249"/>
        <v>2014</v>
      </c>
    </row>
    <row r="3167" spans="1:23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48"/>
        <v>1.6266666666666667</v>
      </c>
      <c r="P3167" s="6">
        <f t="shared" si="250"/>
        <v>58.095238095238095</v>
      </c>
      <c r="Q3167" t="s">
        <v>8317</v>
      </c>
      <c r="R3167" t="s">
        <v>8318</v>
      </c>
      <c r="S3167">
        <v>1304395140</v>
      </c>
      <c r="T3167">
        <v>1302493760</v>
      </c>
      <c r="U3167" s="11">
        <f t="shared" si="246"/>
        <v>40666.165972222225</v>
      </c>
      <c r="V3167" s="11">
        <f t="shared" si="247"/>
        <v>40644.159259259257</v>
      </c>
      <c r="W3167">
        <f t="shared" si="249"/>
        <v>2011</v>
      </c>
    </row>
    <row r="3168" spans="1:23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48"/>
        <v>1.6022808571428573</v>
      </c>
      <c r="P3168" s="6">
        <f t="shared" si="250"/>
        <v>60.300892473118282</v>
      </c>
      <c r="Q3168" t="s">
        <v>8317</v>
      </c>
      <c r="R3168" t="s">
        <v>8318</v>
      </c>
      <c r="S3168">
        <v>1416988740</v>
      </c>
      <c r="T3168">
        <v>1414514153</v>
      </c>
      <c r="U3168" s="11">
        <f t="shared" si="246"/>
        <v>41969.332638888889</v>
      </c>
      <c r="V3168" s="11">
        <f t="shared" si="247"/>
        <v>41940.69158564815</v>
      </c>
      <c r="W3168">
        <f t="shared" si="249"/>
        <v>2014</v>
      </c>
    </row>
    <row r="3169" spans="1:23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48"/>
        <v>1.1616666666666666</v>
      </c>
      <c r="P3169" s="6">
        <f t="shared" si="250"/>
        <v>63.363636363636367</v>
      </c>
      <c r="Q3169" t="s">
        <v>8317</v>
      </c>
      <c r="R3169" t="s">
        <v>8318</v>
      </c>
      <c r="S3169">
        <v>1406952781</v>
      </c>
      <c r="T3169">
        <v>1405743181</v>
      </c>
      <c r="U3169" s="11">
        <f t="shared" si="246"/>
        <v>41853.175706018519</v>
      </c>
      <c r="V3169" s="11">
        <f t="shared" si="247"/>
        <v>41839.175706018519</v>
      </c>
      <c r="W3169">
        <f t="shared" si="249"/>
        <v>2014</v>
      </c>
    </row>
    <row r="3170" spans="1:23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48"/>
        <v>1.242</v>
      </c>
      <c r="P3170" s="6">
        <f t="shared" si="250"/>
        <v>50.901639344262293</v>
      </c>
      <c r="Q3170" t="s">
        <v>8317</v>
      </c>
      <c r="R3170" t="s">
        <v>8318</v>
      </c>
      <c r="S3170">
        <v>1402696800</v>
      </c>
      <c r="T3170">
        <v>1399948353</v>
      </c>
      <c r="U3170" s="11">
        <f t="shared" si="246"/>
        <v>41803.916666666664</v>
      </c>
      <c r="V3170" s="11">
        <f t="shared" si="247"/>
        <v>41772.105937500004</v>
      </c>
      <c r="W3170">
        <f t="shared" si="249"/>
        <v>2014</v>
      </c>
    </row>
    <row r="3171" spans="1:23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48"/>
        <v>1.030125</v>
      </c>
      <c r="P3171" s="6">
        <f t="shared" si="250"/>
        <v>100.5</v>
      </c>
      <c r="Q3171" t="s">
        <v>8317</v>
      </c>
      <c r="R3171" t="s">
        <v>8318</v>
      </c>
      <c r="S3171">
        <v>1386910740</v>
      </c>
      <c r="T3171">
        <v>1384364561</v>
      </c>
      <c r="U3171" s="11">
        <f t="shared" si="246"/>
        <v>41621.207638888889</v>
      </c>
      <c r="V3171" s="11">
        <f t="shared" si="247"/>
        <v>41591.737974537034</v>
      </c>
      <c r="W3171">
        <f t="shared" si="249"/>
        <v>2013</v>
      </c>
    </row>
    <row r="3172" spans="1:23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48"/>
        <v>1.1225000000000001</v>
      </c>
      <c r="P3172" s="6">
        <f t="shared" si="250"/>
        <v>31.619718309859156</v>
      </c>
      <c r="Q3172" t="s">
        <v>8317</v>
      </c>
      <c r="R3172" t="s">
        <v>8318</v>
      </c>
      <c r="S3172">
        <v>1404273600</v>
      </c>
      <c r="T3172">
        <v>1401414944</v>
      </c>
      <c r="U3172" s="11">
        <f t="shared" si="246"/>
        <v>41822.166666666664</v>
      </c>
      <c r="V3172" s="11">
        <f t="shared" si="247"/>
        <v>41789.080370370371</v>
      </c>
      <c r="W3172">
        <f t="shared" si="249"/>
        <v>2014</v>
      </c>
    </row>
    <row r="3173" spans="1:23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48"/>
        <v>1.0881428571428571</v>
      </c>
      <c r="P3173" s="6">
        <f t="shared" si="250"/>
        <v>65.102564102564102</v>
      </c>
      <c r="Q3173" t="s">
        <v>8317</v>
      </c>
      <c r="R3173" t="s">
        <v>8318</v>
      </c>
      <c r="S3173">
        <v>1462545358</v>
      </c>
      <c r="T3173">
        <v>1459953358</v>
      </c>
      <c r="U3173" s="11">
        <f t="shared" si="246"/>
        <v>42496.608310185184</v>
      </c>
      <c r="V3173" s="11">
        <f t="shared" si="247"/>
        <v>42466.608310185184</v>
      </c>
      <c r="W3173">
        <f t="shared" si="249"/>
        <v>2016</v>
      </c>
    </row>
    <row r="3174" spans="1:23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48"/>
        <v>1.1499999999999999</v>
      </c>
      <c r="P3174" s="6">
        <f t="shared" si="250"/>
        <v>79.310344827586206</v>
      </c>
      <c r="Q3174" t="s">
        <v>8317</v>
      </c>
      <c r="R3174" t="s">
        <v>8318</v>
      </c>
      <c r="S3174">
        <v>1329240668</v>
      </c>
      <c r="T3174">
        <v>1326648668</v>
      </c>
      <c r="U3174" s="11">
        <f t="shared" si="246"/>
        <v>40953.729953703703</v>
      </c>
      <c r="V3174" s="11">
        <f t="shared" si="247"/>
        <v>40923.729953703703</v>
      </c>
      <c r="W3174">
        <f t="shared" si="249"/>
        <v>2012</v>
      </c>
    </row>
    <row r="3175" spans="1:23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48"/>
        <v>1.03</v>
      </c>
      <c r="P3175" s="6">
        <f t="shared" si="250"/>
        <v>139.18918918918919</v>
      </c>
      <c r="Q3175" t="s">
        <v>8317</v>
      </c>
      <c r="R3175" t="s">
        <v>8318</v>
      </c>
      <c r="S3175">
        <v>1411765492</v>
      </c>
      <c r="T3175">
        <v>1409173492</v>
      </c>
      <c r="U3175" s="11">
        <f t="shared" si="246"/>
        <v>41908.878379629627</v>
      </c>
      <c r="V3175" s="11">
        <f t="shared" si="247"/>
        <v>41878.878379629627</v>
      </c>
      <c r="W3175">
        <f t="shared" si="249"/>
        <v>2014</v>
      </c>
    </row>
    <row r="3176" spans="1:23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48"/>
        <v>1.0113333333333334</v>
      </c>
      <c r="P3176" s="6">
        <f t="shared" si="250"/>
        <v>131.91304347826087</v>
      </c>
      <c r="Q3176" t="s">
        <v>8317</v>
      </c>
      <c r="R3176" t="s">
        <v>8318</v>
      </c>
      <c r="S3176">
        <v>1408999508</v>
      </c>
      <c r="T3176">
        <v>1407789908</v>
      </c>
      <c r="U3176" s="11">
        <f t="shared" si="246"/>
        <v>41876.864675925928</v>
      </c>
      <c r="V3176" s="11">
        <f t="shared" si="247"/>
        <v>41862.864675925928</v>
      </c>
      <c r="W3176">
        <f t="shared" si="249"/>
        <v>2014</v>
      </c>
    </row>
    <row r="3177" spans="1:23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48"/>
        <v>1.0955999999999999</v>
      </c>
      <c r="P3177" s="6">
        <f t="shared" si="250"/>
        <v>91.3</v>
      </c>
      <c r="Q3177" t="s">
        <v>8317</v>
      </c>
      <c r="R3177" t="s">
        <v>8318</v>
      </c>
      <c r="S3177">
        <v>1297977427</v>
      </c>
      <c r="T3177">
        <v>1292793427</v>
      </c>
      <c r="U3177" s="11">
        <f t="shared" si="246"/>
        <v>40591.886886574073</v>
      </c>
      <c r="V3177" s="11">
        <f t="shared" si="247"/>
        <v>40531.886886574073</v>
      </c>
      <c r="W3177">
        <f t="shared" si="249"/>
        <v>2010</v>
      </c>
    </row>
    <row r="3178" spans="1:23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48"/>
        <v>1.148421052631579</v>
      </c>
      <c r="P3178" s="6">
        <f t="shared" si="250"/>
        <v>39.672727272727272</v>
      </c>
      <c r="Q3178" t="s">
        <v>8317</v>
      </c>
      <c r="R3178" t="s">
        <v>8318</v>
      </c>
      <c r="S3178">
        <v>1376838000</v>
      </c>
      <c r="T3178">
        <v>1374531631</v>
      </c>
      <c r="U3178" s="11">
        <f t="shared" si="246"/>
        <v>41504.625</v>
      </c>
      <c r="V3178" s="11">
        <f t="shared" si="247"/>
        <v>41477.930914351848</v>
      </c>
      <c r="W3178">
        <f t="shared" si="249"/>
        <v>2013</v>
      </c>
    </row>
    <row r="3179" spans="1:23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48"/>
        <v>1.1739999999999999</v>
      </c>
      <c r="P3179" s="6">
        <f t="shared" si="250"/>
        <v>57.549019607843135</v>
      </c>
      <c r="Q3179" t="s">
        <v>8317</v>
      </c>
      <c r="R3179" t="s">
        <v>8318</v>
      </c>
      <c r="S3179">
        <v>1403366409</v>
      </c>
      <c r="T3179">
        <v>1400774409</v>
      </c>
      <c r="U3179" s="11">
        <f t="shared" si="246"/>
        <v>41811.666770833333</v>
      </c>
      <c r="V3179" s="11">
        <f t="shared" si="247"/>
        <v>41781.666770833333</v>
      </c>
      <c r="W3179">
        <f t="shared" si="249"/>
        <v>2014</v>
      </c>
    </row>
    <row r="3180" spans="1:23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48"/>
        <v>1.7173333333333334</v>
      </c>
      <c r="P3180" s="6">
        <f t="shared" si="250"/>
        <v>33.025641025641029</v>
      </c>
      <c r="Q3180" t="s">
        <v>8317</v>
      </c>
      <c r="R3180" t="s">
        <v>8318</v>
      </c>
      <c r="S3180">
        <v>1405521075</v>
      </c>
      <c r="T3180">
        <v>1402929075</v>
      </c>
      <c r="U3180" s="11">
        <f t="shared" si="246"/>
        <v>41836.605034722219</v>
      </c>
      <c r="V3180" s="11">
        <f t="shared" si="247"/>
        <v>41806.605034722219</v>
      </c>
      <c r="W3180">
        <f t="shared" si="249"/>
        <v>2014</v>
      </c>
    </row>
    <row r="3181" spans="1:23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48"/>
        <v>1.1416238095238094</v>
      </c>
      <c r="P3181" s="6">
        <f t="shared" si="250"/>
        <v>77.335806451612896</v>
      </c>
      <c r="Q3181" t="s">
        <v>8317</v>
      </c>
      <c r="R3181" t="s">
        <v>8318</v>
      </c>
      <c r="S3181">
        <v>1367859071</v>
      </c>
      <c r="T3181">
        <v>1365699071</v>
      </c>
      <c r="U3181" s="11">
        <f t="shared" si="246"/>
        <v>41400.702210648145</v>
      </c>
      <c r="V3181" s="11">
        <f t="shared" si="247"/>
        <v>41375.702210648145</v>
      </c>
      <c r="W3181">
        <f t="shared" si="249"/>
        <v>2013</v>
      </c>
    </row>
    <row r="3182" spans="1:23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48"/>
        <v>1.1975</v>
      </c>
      <c r="P3182" s="6">
        <f t="shared" si="250"/>
        <v>31.933333333333334</v>
      </c>
      <c r="Q3182" t="s">
        <v>8317</v>
      </c>
      <c r="R3182" t="s">
        <v>8318</v>
      </c>
      <c r="S3182">
        <v>1403258049</v>
      </c>
      <c r="T3182">
        <v>1400666049</v>
      </c>
      <c r="U3182" s="11">
        <f t="shared" si="246"/>
        <v>41810.412604166668</v>
      </c>
      <c r="V3182" s="11">
        <f t="shared" si="247"/>
        <v>41780.412604166668</v>
      </c>
      <c r="W3182">
        <f t="shared" si="249"/>
        <v>2014</v>
      </c>
    </row>
    <row r="3183" spans="1:23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48"/>
        <v>1.0900000000000001</v>
      </c>
      <c r="P3183" s="6">
        <f t="shared" si="250"/>
        <v>36.333333333333336</v>
      </c>
      <c r="Q3183" t="s">
        <v>8317</v>
      </c>
      <c r="R3183" t="s">
        <v>8318</v>
      </c>
      <c r="S3183">
        <v>1402848000</v>
      </c>
      <c r="T3183">
        <v>1400570787</v>
      </c>
      <c r="U3183" s="11">
        <f t="shared" si="246"/>
        <v>41805.666666666664</v>
      </c>
      <c r="V3183" s="11">
        <f t="shared" si="247"/>
        <v>41779.310034722221</v>
      </c>
      <c r="W3183">
        <f t="shared" si="249"/>
        <v>2014</v>
      </c>
    </row>
    <row r="3184" spans="1:23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48"/>
        <v>1.0088571428571429</v>
      </c>
      <c r="P3184" s="6">
        <f t="shared" si="250"/>
        <v>46.768211920529801</v>
      </c>
      <c r="Q3184" t="s">
        <v>8317</v>
      </c>
      <c r="R3184" t="s">
        <v>8318</v>
      </c>
      <c r="S3184">
        <v>1328029200</v>
      </c>
      <c r="T3184">
        <v>1323211621</v>
      </c>
      <c r="U3184" s="11">
        <f t="shared" si="246"/>
        <v>40939.708333333336</v>
      </c>
      <c r="V3184" s="11">
        <f t="shared" si="247"/>
        <v>40883.949317129627</v>
      </c>
      <c r="W3184">
        <f t="shared" si="249"/>
        <v>2011</v>
      </c>
    </row>
    <row r="3185" spans="1:23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48"/>
        <v>1.0900000000000001</v>
      </c>
      <c r="P3185" s="6">
        <f t="shared" si="250"/>
        <v>40.073529411764703</v>
      </c>
      <c r="Q3185" t="s">
        <v>8317</v>
      </c>
      <c r="R3185" t="s">
        <v>8318</v>
      </c>
      <c r="S3185">
        <v>1377284669</v>
      </c>
      <c r="T3185">
        <v>1375729469</v>
      </c>
      <c r="U3185" s="11">
        <f t="shared" si="246"/>
        <v>41509.79478009259</v>
      </c>
      <c r="V3185" s="11">
        <f t="shared" si="247"/>
        <v>41491.79478009259</v>
      </c>
      <c r="W3185">
        <f t="shared" si="249"/>
        <v>2013</v>
      </c>
    </row>
    <row r="3186" spans="1:23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48"/>
        <v>1.0720930232558139</v>
      </c>
      <c r="P3186" s="6">
        <f t="shared" si="250"/>
        <v>100.21739130434783</v>
      </c>
      <c r="Q3186" t="s">
        <v>8317</v>
      </c>
      <c r="R3186" t="s">
        <v>8318</v>
      </c>
      <c r="S3186">
        <v>1404258631</v>
      </c>
      <c r="T3186">
        <v>1401666631</v>
      </c>
      <c r="U3186" s="11">
        <f t="shared" si="246"/>
        <v>41821.993414351848</v>
      </c>
      <c r="V3186" s="11">
        <f t="shared" si="247"/>
        <v>41791.993414351848</v>
      </c>
      <c r="W3186">
        <f t="shared" si="249"/>
        <v>2014</v>
      </c>
    </row>
    <row r="3187" spans="1:23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48"/>
        <v>1</v>
      </c>
      <c r="P3187" s="6">
        <f t="shared" si="250"/>
        <v>41.666666666666664</v>
      </c>
      <c r="Q3187" t="s">
        <v>8317</v>
      </c>
      <c r="R3187" t="s">
        <v>8318</v>
      </c>
      <c r="S3187">
        <v>1405553241</v>
      </c>
      <c r="T3187">
        <v>1404948441</v>
      </c>
      <c r="U3187" s="11">
        <f t="shared" si="246"/>
        <v>41836.977326388893</v>
      </c>
      <c r="V3187" s="11">
        <f t="shared" si="247"/>
        <v>41829.977326388893</v>
      </c>
      <c r="W3187">
        <f t="shared" si="249"/>
        <v>2014</v>
      </c>
    </row>
    <row r="3188" spans="1:23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48"/>
        <v>1.0218750000000001</v>
      </c>
      <c r="P3188" s="6">
        <f t="shared" si="250"/>
        <v>46.714285714285715</v>
      </c>
      <c r="Q3188" t="s">
        <v>8317</v>
      </c>
      <c r="R3188" t="s">
        <v>8318</v>
      </c>
      <c r="S3188">
        <v>1410901200</v>
      </c>
      <c r="T3188">
        <v>1408313438</v>
      </c>
      <c r="U3188" s="11">
        <f t="shared" si="246"/>
        <v>41898.875</v>
      </c>
      <c r="V3188" s="11">
        <f t="shared" si="247"/>
        <v>41868.924050925925</v>
      </c>
      <c r="W3188">
        <f t="shared" si="249"/>
        <v>2014</v>
      </c>
    </row>
    <row r="3189" spans="1:23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48"/>
        <v>1.1629333333333334</v>
      </c>
      <c r="P3189" s="6">
        <f t="shared" si="250"/>
        <v>71.491803278688522</v>
      </c>
      <c r="Q3189" t="s">
        <v>8317</v>
      </c>
      <c r="R3189" t="s">
        <v>8318</v>
      </c>
      <c r="S3189">
        <v>1407167973</v>
      </c>
      <c r="T3189">
        <v>1405439973</v>
      </c>
      <c r="U3189" s="11">
        <f t="shared" si="246"/>
        <v>41855.666354166664</v>
      </c>
      <c r="V3189" s="11">
        <f t="shared" si="247"/>
        <v>41835.666354166664</v>
      </c>
      <c r="W3189">
        <f t="shared" si="249"/>
        <v>2014</v>
      </c>
    </row>
    <row r="3190" spans="1:23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48"/>
        <v>0.65</v>
      </c>
      <c r="P3190" s="6">
        <f t="shared" si="250"/>
        <v>14.444444444444445</v>
      </c>
      <c r="Q3190" t="s">
        <v>8317</v>
      </c>
      <c r="R3190" t="s">
        <v>8358</v>
      </c>
      <c r="S3190">
        <v>1433930302</v>
      </c>
      <c r="T3190">
        <v>1432115902</v>
      </c>
      <c r="U3190" s="11">
        <f t="shared" si="246"/>
        <v>42165.415532407409</v>
      </c>
      <c r="V3190" s="11">
        <f t="shared" si="247"/>
        <v>42144.415532407409</v>
      </c>
      <c r="W3190">
        <f t="shared" si="249"/>
        <v>2015</v>
      </c>
    </row>
    <row r="3191" spans="1:23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48"/>
        <v>0.12327272727272727</v>
      </c>
      <c r="P3191" s="6">
        <f t="shared" si="250"/>
        <v>356.84210526315792</v>
      </c>
      <c r="Q3191" t="s">
        <v>8317</v>
      </c>
      <c r="R3191" t="s">
        <v>8358</v>
      </c>
      <c r="S3191">
        <v>1432455532</v>
      </c>
      <c r="T3191">
        <v>1429863532</v>
      </c>
      <c r="U3191" s="11">
        <f t="shared" si="246"/>
        <v>42148.346435185187</v>
      </c>
      <c r="V3191" s="11">
        <f t="shared" si="247"/>
        <v>42118.346435185187</v>
      </c>
      <c r="W3191">
        <f t="shared" si="249"/>
        <v>2015</v>
      </c>
    </row>
    <row r="3192" spans="1:23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48"/>
        <v>0</v>
      </c>
      <c r="P3192" s="6">
        <f t="shared" si="250"/>
        <v>0</v>
      </c>
      <c r="Q3192" t="s">
        <v>8317</v>
      </c>
      <c r="R3192" t="s">
        <v>8358</v>
      </c>
      <c r="S3192">
        <v>1481258275</v>
      </c>
      <c r="T3192">
        <v>1478662675</v>
      </c>
      <c r="U3192" s="11">
        <f t="shared" si="246"/>
        <v>42713.192997685182</v>
      </c>
      <c r="V3192" s="11">
        <f t="shared" si="247"/>
        <v>42683.151331018518</v>
      </c>
      <c r="W3192">
        <f t="shared" si="249"/>
        <v>2016</v>
      </c>
    </row>
    <row r="3193" spans="1:23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48"/>
        <v>4.0266666666666666E-2</v>
      </c>
      <c r="P3193" s="6">
        <f t="shared" si="250"/>
        <v>37.75</v>
      </c>
      <c r="Q3193" t="s">
        <v>8317</v>
      </c>
      <c r="R3193" t="s">
        <v>8358</v>
      </c>
      <c r="S3193">
        <v>1471370869</v>
      </c>
      <c r="T3193">
        <v>1466186869</v>
      </c>
      <c r="U3193" s="11">
        <f t="shared" si="246"/>
        <v>42598.755428240736</v>
      </c>
      <c r="V3193" s="11">
        <f t="shared" si="247"/>
        <v>42538.755428240736</v>
      </c>
      <c r="W3193">
        <f t="shared" si="249"/>
        <v>2016</v>
      </c>
    </row>
    <row r="3194" spans="1:23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48"/>
        <v>1.0200000000000001E-2</v>
      </c>
      <c r="P3194" s="6">
        <f t="shared" si="250"/>
        <v>12.75</v>
      </c>
      <c r="Q3194" t="s">
        <v>8317</v>
      </c>
      <c r="R3194" t="s">
        <v>8358</v>
      </c>
      <c r="S3194">
        <v>1425160800</v>
      </c>
      <c r="T3194">
        <v>1421274859</v>
      </c>
      <c r="U3194" s="11">
        <f t="shared" si="246"/>
        <v>42063.916666666672</v>
      </c>
      <c r="V3194" s="11">
        <f t="shared" si="247"/>
        <v>42018.94049768518</v>
      </c>
      <c r="W3194">
        <f t="shared" si="249"/>
        <v>2015</v>
      </c>
    </row>
    <row r="3195" spans="1:23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48"/>
        <v>0.1174</v>
      </c>
      <c r="P3195" s="6">
        <f t="shared" si="250"/>
        <v>24.458333333333332</v>
      </c>
      <c r="Q3195" t="s">
        <v>8317</v>
      </c>
      <c r="R3195" t="s">
        <v>8358</v>
      </c>
      <c r="S3195">
        <v>1424474056</v>
      </c>
      <c r="T3195">
        <v>1420586056</v>
      </c>
      <c r="U3195" s="11">
        <f t="shared" si="246"/>
        <v>42055.968240740738</v>
      </c>
      <c r="V3195" s="11">
        <f t="shared" si="247"/>
        <v>42010.968240740738</v>
      </c>
      <c r="W3195">
        <f t="shared" si="249"/>
        <v>2015</v>
      </c>
    </row>
    <row r="3196" spans="1:23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48"/>
        <v>0</v>
      </c>
      <c r="P3196" s="6">
        <f t="shared" si="250"/>
        <v>0</v>
      </c>
      <c r="Q3196" t="s">
        <v>8317</v>
      </c>
      <c r="R3196" t="s">
        <v>8358</v>
      </c>
      <c r="S3196">
        <v>1437960598</v>
      </c>
      <c r="T3196">
        <v>1435368598</v>
      </c>
      <c r="U3196" s="11">
        <f t="shared" si="246"/>
        <v>42212.062476851846</v>
      </c>
      <c r="V3196" s="11">
        <f t="shared" si="247"/>
        <v>42182.062476851846</v>
      </c>
      <c r="W3196">
        <f t="shared" si="249"/>
        <v>2015</v>
      </c>
    </row>
    <row r="3197" spans="1:23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48"/>
        <v>0.59142857142857141</v>
      </c>
      <c r="P3197" s="6">
        <f t="shared" si="250"/>
        <v>53.07692307692308</v>
      </c>
      <c r="Q3197" t="s">
        <v>8317</v>
      </c>
      <c r="R3197" t="s">
        <v>8358</v>
      </c>
      <c r="S3197">
        <v>1423750542</v>
      </c>
      <c r="T3197">
        <v>1421158542</v>
      </c>
      <c r="U3197" s="11">
        <f t="shared" si="246"/>
        <v>42047.594236111108</v>
      </c>
      <c r="V3197" s="11">
        <f t="shared" si="247"/>
        <v>42017.594236111108</v>
      </c>
      <c r="W3197">
        <f t="shared" si="249"/>
        <v>2015</v>
      </c>
    </row>
    <row r="3198" spans="1:23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48"/>
        <v>5.9999999999999995E-4</v>
      </c>
      <c r="P3198" s="6">
        <f t="shared" si="250"/>
        <v>300</v>
      </c>
      <c r="Q3198" t="s">
        <v>8317</v>
      </c>
      <c r="R3198" t="s">
        <v>8358</v>
      </c>
      <c r="S3198">
        <v>1438437600</v>
      </c>
      <c r="T3198">
        <v>1433254875</v>
      </c>
      <c r="U3198" s="11">
        <f t="shared" si="246"/>
        <v>42217.583333333328</v>
      </c>
      <c r="V3198" s="11">
        <f t="shared" si="247"/>
        <v>42157.598090277781</v>
      </c>
      <c r="W3198">
        <f t="shared" si="249"/>
        <v>2015</v>
      </c>
    </row>
    <row r="3199" spans="1:23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48"/>
        <v>0.1145</v>
      </c>
      <c r="P3199" s="6">
        <f t="shared" si="250"/>
        <v>286.25</v>
      </c>
      <c r="Q3199" t="s">
        <v>8317</v>
      </c>
      <c r="R3199" t="s">
        <v>8358</v>
      </c>
      <c r="S3199">
        <v>1423050618</v>
      </c>
      <c r="T3199">
        <v>1420458618</v>
      </c>
      <c r="U3199" s="11">
        <f t="shared" si="246"/>
        <v>42039.493263888886</v>
      </c>
      <c r="V3199" s="11">
        <f t="shared" si="247"/>
        <v>42009.493263888886</v>
      </c>
      <c r="W3199">
        <f t="shared" si="249"/>
        <v>2015</v>
      </c>
    </row>
    <row r="3200" spans="1:23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48"/>
        <v>3.6666666666666666E-3</v>
      </c>
      <c r="P3200" s="6">
        <f t="shared" si="250"/>
        <v>36.666666666666664</v>
      </c>
      <c r="Q3200" t="s">
        <v>8317</v>
      </c>
      <c r="R3200" t="s">
        <v>8358</v>
      </c>
      <c r="S3200">
        <v>1424081477</v>
      </c>
      <c r="T3200">
        <v>1420798277</v>
      </c>
      <c r="U3200" s="11">
        <f t="shared" si="246"/>
        <v>42051.424502314811</v>
      </c>
      <c r="V3200" s="11">
        <f t="shared" si="247"/>
        <v>42013.424502314811</v>
      </c>
      <c r="W3200">
        <f t="shared" si="249"/>
        <v>2015</v>
      </c>
    </row>
    <row r="3201" spans="1:23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48"/>
        <v>0.52159999999999995</v>
      </c>
      <c r="P3201" s="6">
        <f t="shared" si="250"/>
        <v>49.20754716981132</v>
      </c>
      <c r="Q3201" t="s">
        <v>8317</v>
      </c>
      <c r="R3201" t="s">
        <v>8358</v>
      </c>
      <c r="S3201">
        <v>1410037200</v>
      </c>
      <c r="T3201">
        <v>1407435418</v>
      </c>
      <c r="U3201" s="11">
        <f t="shared" si="246"/>
        <v>41888.875</v>
      </c>
      <c r="V3201" s="11">
        <f t="shared" si="247"/>
        <v>41858.761782407404</v>
      </c>
      <c r="W3201">
        <f t="shared" si="249"/>
        <v>2014</v>
      </c>
    </row>
    <row r="3202" spans="1:23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48"/>
        <v>2.0000000000000002E-5</v>
      </c>
      <c r="P3202" s="6">
        <f t="shared" si="250"/>
        <v>1</v>
      </c>
      <c r="Q3202" t="s">
        <v>8317</v>
      </c>
      <c r="R3202" t="s">
        <v>8358</v>
      </c>
      <c r="S3202">
        <v>1461994440</v>
      </c>
      <c r="T3202">
        <v>1459410101</v>
      </c>
      <c r="U3202" s="11">
        <f t="shared" ref="U3202:U3265" si="251">(((S3202/60)/60)/24)+DATE(1970,1,1)</f>
        <v>42490.231944444444</v>
      </c>
      <c r="V3202" s="11">
        <f t="shared" ref="V3202:V3265" si="252">(((T3202/60)/60)/24)+DATE(1970,1,1)</f>
        <v>42460.320613425924</v>
      </c>
      <c r="W3202">
        <f t="shared" si="249"/>
        <v>2016</v>
      </c>
    </row>
    <row r="3203" spans="1:23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53">E3203/D3203</f>
        <v>1.2500000000000001E-2</v>
      </c>
      <c r="P3203" s="6">
        <f t="shared" si="250"/>
        <v>12.5</v>
      </c>
      <c r="Q3203" t="s">
        <v>8317</v>
      </c>
      <c r="R3203" t="s">
        <v>8358</v>
      </c>
      <c r="S3203">
        <v>1409509477</v>
      </c>
      <c r="T3203">
        <v>1407695077</v>
      </c>
      <c r="U3203" s="11">
        <f t="shared" si="251"/>
        <v>41882.767094907409</v>
      </c>
      <c r="V3203" s="11">
        <f t="shared" si="252"/>
        <v>41861.767094907409</v>
      </c>
      <c r="W3203">
        <f t="shared" ref="W3203:W3266" si="254">YEAR(V3203)</f>
        <v>2014</v>
      </c>
    </row>
    <row r="3204" spans="1:23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53"/>
        <v>0.54520000000000002</v>
      </c>
      <c r="P3204" s="6">
        <f t="shared" si="250"/>
        <v>109.04</v>
      </c>
      <c r="Q3204" t="s">
        <v>8317</v>
      </c>
      <c r="R3204" t="s">
        <v>8358</v>
      </c>
      <c r="S3204">
        <v>1450072740</v>
      </c>
      <c r="T3204">
        <v>1445027346</v>
      </c>
      <c r="U3204" s="11">
        <f t="shared" si="251"/>
        <v>42352.249305555553</v>
      </c>
      <c r="V3204" s="11">
        <f t="shared" si="252"/>
        <v>42293.853541666671</v>
      </c>
      <c r="W3204">
        <f t="shared" si="254"/>
        <v>2015</v>
      </c>
    </row>
    <row r="3205" spans="1:23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53"/>
        <v>0.25</v>
      </c>
      <c r="P3205" s="6">
        <f t="shared" si="250"/>
        <v>41.666666666666664</v>
      </c>
      <c r="Q3205" t="s">
        <v>8317</v>
      </c>
      <c r="R3205" t="s">
        <v>8358</v>
      </c>
      <c r="S3205">
        <v>1443224622</v>
      </c>
      <c r="T3205">
        <v>1440632622</v>
      </c>
      <c r="U3205" s="11">
        <f t="shared" si="251"/>
        <v>42272.988680555558</v>
      </c>
      <c r="V3205" s="11">
        <f t="shared" si="252"/>
        <v>42242.988680555558</v>
      </c>
      <c r="W3205">
        <f t="shared" si="254"/>
        <v>2015</v>
      </c>
    </row>
    <row r="3206" spans="1:23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53"/>
        <v>0</v>
      </c>
      <c r="P3206" s="6">
        <f t="shared" si="250"/>
        <v>0</v>
      </c>
      <c r="Q3206" t="s">
        <v>8317</v>
      </c>
      <c r="R3206" t="s">
        <v>8358</v>
      </c>
      <c r="S3206">
        <v>1437149640</v>
      </c>
      <c r="T3206">
        <v>1434558479</v>
      </c>
      <c r="U3206" s="11">
        <f t="shared" si="251"/>
        <v>42202.676388888889</v>
      </c>
      <c r="V3206" s="11">
        <f t="shared" si="252"/>
        <v>42172.686099537037</v>
      </c>
      <c r="W3206">
        <f t="shared" si="254"/>
        <v>2015</v>
      </c>
    </row>
    <row r="3207" spans="1:23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53"/>
        <v>3.4125000000000003E-2</v>
      </c>
      <c r="P3207" s="6">
        <f t="shared" si="250"/>
        <v>22.75</v>
      </c>
      <c r="Q3207" t="s">
        <v>8317</v>
      </c>
      <c r="R3207" t="s">
        <v>8358</v>
      </c>
      <c r="S3207">
        <v>1430470772</v>
      </c>
      <c r="T3207">
        <v>1427878772</v>
      </c>
      <c r="U3207" s="11">
        <f t="shared" si="251"/>
        <v>42125.374675925923</v>
      </c>
      <c r="V3207" s="11">
        <f t="shared" si="252"/>
        <v>42095.374675925923</v>
      </c>
      <c r="W3207">
        <f t="shared" si="254"/>
        <v>2015</v>
      </c>
    </row>
    <row r="3208" spans="1:23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53"/>
        <v>0</v>
      </c>
      <c r="P3208" s="6">
        <f t="shared" si="250"/>
        <v>0</v>
      </c>
      <c r="Q3208" t="s">
        <v>8317</v>
      </c>
      <c r="R3208" t="s">
        <v>8358</v>
      </c>
      <c r="S3208">
        <v>1442644651</v>
      </c>
      <c r="T3208">
        <v>1440052651</v>
      </c>
      <c r="U3208" s="11">
        <f t="shared" si="251"/>
        <v>42266.276053240741</v>
      </c>
      <c r="V3208" s="11">
        <f t="shared" si="252"/>
        <v>42236.276053240741</v>
      </c>
      <c r="W3208">
        <f t="shared" si="254"/>
        <v>2015</v>
      </c>
    </row>
    <row r="3209" spans="1:23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53"/>
        <v>0.46363636363636362</v>
      </c>
      <c r="P3209" s="6">
        <f t="shared" si="250"/>
        <v>70.833333333333329</v>
      </c>
      <c r="Q3209" t="s">
        <v>8317</v>
      </c>
      <c r="R3209" t="s">
        <v>8358</v>
      </c>
      <c r="S3209">
        <v>1429767607</v>
      </c>
      <c r="T3209">
        <v>1424587207</v>
      </c>
      <c r="U3209" s="11">
        <f t="shared" si="251"/>
        <v>42117.236192129625</v>
      </c>
      <c r="V3209" s="11">
        <f t="shared" si="252"/>
        <v>42057.277858796297</v>
      </c>
      <c r="W3209">
        <f t="shared" si="254"/>
        <v>2015</v>
      </c>
    </row>
    <row r="3210" spans="1:23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53"/>
        <v>1.0349999999999999</v>
      </c>
      <c r="P3210" s="6">
        <f t="shared" si="250"/>
        <v>63.109756097560975</v>
      </c>
      <c r="Q3210" t="s">
        <v>8317</v>
      </c>
      <c r="R3210" t="s">
        <v>8318</v>
      </c>
      <c r="S3210">
        <v>1406557877</v>
      </c>
      <c r="T3210">
        <v>1404743477</v>
      </c>
      <c r="U3210" s="11">
        <f t="shared" si="251"/>
        <v>41848.605057870373</v>
      </c>
      <c r="V3210" s="11">
        <f t="shared" si="252"/>
        <v>41827.605057870373</v>
      </c>
      <c r="W3210">
        <f t="shared" si="254"/>
        <v>2014</v>
      </c>
    </row>
    <row r="3211" spans="1:23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53"/>
        <v>1.1932315789473684</v>
      </c>
      <c r="P3211" s="6">
        <f t="shared" si="250"/>
        <v>50.157964601769912</v>
      </c>
      <c r="Q3211" t="s">
        <v>8317</v>
      </c>
      <c r="R3211" t="s">
        <v>8318</v>
      </c>
      <c r="S3211">
        <v>1403305200</v>
      </c>
      <c r="T3211">
        <v>1400512658</v>
      </c>
      <c r="U3211" s="11">
        <f t="shared" si="251"/>
        <v>41810.958333333336</v>
      </c>
      <c r="V3211" s="11">
        <f t="shared" si="252"/>
        <v>41778.637245370373</v>
      </c>
      <c r="W3211">
        <f t="shared" si="254"/>
        <v>2014</v>
      </c>
    </row>
    <row r="3212" spans="1:23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53"/>
        <v>1.2576666666666667</v>
      </c>
      <c r="P3212" s="6">
        <f t="shared" si="250"/>
        <v>62.883333333333333</v>
      </c>
      <c r="Q3212" t="s">
        <v>8317</v>
      </c>
      <c r="R3212" t="s">
        <v>8318</v>
      </c>
      <c r="S3212">
        <v>1338523140</v>
      </c>
      <c r="T3212">
        <v>1334442519</v>
      </c>
      <c r="U3212" s="11">
        <f t="shared" si="251"/>
        <v>41061.165972222225</v>
      </c>
      <c r="V3212" s="11">
        <f t="shared" si="252"/>
        <v>41013.936562499999</v>
      </c>
      <c r="W3212">
        <f t="shared" si="254"/>
        <v>2012</v>
      </c>
    </row>
    <row r="3213" spans="1:23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53"/>
        <v>1.1974347826086957</v>
      </c>
      <c r="P3213" s="6">
        <f t="shared" si="250"/>
        <v>85.531055900621112</v>
      </c>
      <c r="Q3213" t="s">
        <v>8317</v>
      </c>
      <c r="R3213" t="s">
        <v>8318</v>
      </c>
      <c r="S3213">
        <v>1408068000</v>
      </c>
      <c r="T3213">
        <v>1405346680</v>
      </c>
      <c r="U3213" s="11">
        <f t="shared" si="251"/>
        <v>41866.083333333336</v>
      </c>
      <c r="V3213" s="11">
        <f t="shared" si="252"/>
        <v>41834.586574074077</v>
      </c>
      <c r="W3213">
        <f t="shared" si="254"/>
        <v>2014</v>
      </c>
    </row>
    <row r="3214" spans="1:23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53"/>
        <v>1.2625</v>
      </c>
      <c r="P3214" s="6">
        <f t="shared" si="250"/>
        <v>53.723404255319146</v>
      </c>
      <c r="Q3214" t="s">
        <v>8317</v>
      </c>
      <c r="R3214" t="s">
        <v>8318</v>
      </c>
      <c r="S3214">
        <v>1407524751</v>
      </c>
      <c r="T3214">
        <v>1404932751</v>
      </c>
      <c r="U3214" s="11">
        <f t="shared" si="251"/>
        <v>41859.795729166668</v>
      </c>
      <c r="V3214" s="11">
        <f t="shared" si="252"/>
        <v>41829.795729166668</v>
      </c>
      <c r="W3214">
        <f t="shared" si="254"/>
        <v>2014</v>
      </c>
    </row>
    <row r="3215" spans="1:23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53"/>
        <v>1.0011666666666668</v>
      </c>
      <c r="P3215" s="6">
        <f t="shared" si="250"/>
        <v>127.80851063829788</v>
      </c>
      <c r="Q3215" t="s">
        <v>8317</v>
      </c>
      <c r="R3215" t="s">
        <v>8318</v>
      </c>
      <c r="S3215">
        <v>1437934759</v>
      </c>
      <c r="T3215">
        <v>1434478759</v>
      </c>
      <c r="U3215" s="11">
        <f t="shared" si="251"/>
        <v>42211.763414351852</v>
      </c>
      <c r="V3215" s="11">
        <f t="shared" si="252"/>
        <v>42171.763414351852</v>
      </c>
      <c r="W3215">
        <f t="shared" si="254"/>
        <v>2015</v>
      </c>
    </row>
    <row r="3216" spans="1:23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53"/>
        <v>1.0213333333333334</v>
      </c>
      <c r="P3216" s="6">
        <f t="shared" si="250"/>
        <v>106.57391304347826</v>
      </c>
      <c r="Q3216" t="s">
        <v>8317</v>
      </c>
      <c r="R3216" t="s">
        <v>8318</v>
      </c>
      <c r="S3216">
        <v>1452038100</v>
      </c>
      <c r="T3216">
        <v>1448823673</v>
      </c>
      <c r="U3216" s="11">
        <f t="shared" si="251"/>
        <v>42374.996527777781</v>
      </c>
      <c r="V3216" s="11">
        <f t="shared" si="252"/>
        <v>42337.792511574073</v>
      </c>
      <c r="W3216">
        <f t="shared" si="254"/>
        <v>2015</v>
      </c>
    </row>
    <row r="3217" spans="1:23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53"/>
        <v>1.0035142857142858</v>
      </c>
      <c r="P3217" s="6">
        <f t="shared" si="250"/>
        <v>262.11194029850748</v>
      </c>
      <c r="Q3217" t="s">
        <v>8317</v>
      </c>
      <c r="R3217" t="s">
        <v>8318</v>
      </c>
      <c r="S3217">
        <v>1441857540</v>
      </c>
      <c r="T3217">
        <v>1438617471</v>
      </c>
      <c r="U3217" s="11">
        <f t="shared" si="251"/>
        <v>42257.165972222225</v>
      </c>
      <c r="V3217" s="11">
        <f t="shared" si="252"/>
        <v>42219.665173611109</v>
      </c>
      <c r="W3217">
        <f t="shared" si="254"/>
        <v>2015</v>
      </c>
    </row>
    <row r="3218" spans="1:23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53"/>
        <v>1.0004999999999999</v>
      </c>
      <c r="P3218" s="6">
        <f t="shared" si="250"/>
        <v>57.171428571428571</v>
      </c>
      <c r="Q3218" t="s">
        <v>8317</v>
      </c>
      <c r="R3218" t="s">
        <v>8318</v>
      </c>
      <c r="S3218">
        <v>1436625000</v>
      </c>
      <c r="T3218">
        <v>1433934371</v>
      </c>
      <c r="U3218" s="11">
        <f t="shared" si="251"/>
        <v>42196.604166666672</v>
      </c>
      <c r="V3218" s="11">
        <f t="shared" si="252"/>
        <v>42165.462627314817</v>
      </c>
      <c r="W3218">
        <f t="shared" si="254"/>
        <v>2015</v>
      </c>
    </row>
    <row r="3219" spans="1:23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53"/>
        <v>1.1602222222222223</v>
      </c>
      <c r="P3219" s="6">
        <f t="shared" ref="P3219:P3282" si="255">IFERROR(E3219/L3219,0)</f>
        <v>50.20192307692308</v>
      </c>
      <c r="Q3219" t="s">
        <v>8317</v>
      </c>
      <c r="R3219" t="s">
        <v>8318</v>
      </c>
      <c r="S3219">
        <v>1478264784</v>
      </c>
      <c r="T3219">
        <v>1475672784</v>
      </c>
      <c r="U3219" s="11">
        <f t="shared" si="251"/>
        <v>42678.546111111107</v>
      </c>
      <c r="V3219" s="11">
        <f t="shared" si="252"/>
        <v>42648.546111111107</v>
      </c>
      <c r="W3219">
        <f t="shared" si="254"/>
        <v>2016</v>
      </c>
    </row>
    <row r="3220" spans="1:23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53"/>
        <v>1.0209999999999999</v>
      </c>
      <c r="P3220" s="6">
        <f t="shared" si="255"/>
        <v>66.586956521739125</v>
      </c>
      <c r="Q3220" t="s">
        <v>8317</v>
      </c>
      <c r="R3220" t="s">
        <v>8318</v>
      </c>
      <c r="S3220">
        <v>1419984000</v>
      </c>
      <c r="T3220">
        <v>1417132986</v>
      </c>
      <c r="U3220" s="11">
        <f t="shared" si="251"/>
        <v>42004</v>
      </c>
      <c r="V3220" s="11">
        <f t="shared" si="252"/>
        <v>41971.002152777779</v>
      </c>
      <c r="W3220">
        <f t="shared" si="254"/>
        <v>2014</v>
      </c>
    </row>
    <row r="3221" spans="1:23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53"/>
        <v>1.0011000000000001</v>
      </c>
      <c r="P3221" s="6">
        <f t="shared" si="255"/>
        <v>168.25210084033614</v>
      </c>
      <c r="Q3221" t="s">
        <v>8317</v>
      </c>
      <c r="R3221" t="s">
        <v>8318</v>
      </c>
      <c r="S3221">
        <v>1427063747</v>
      </c>
      <c r="T3221">
        <v>1424043347</v>
      </c>
      <c r="U3221" s="11">
        <f t="shared" si="251"/>
        <v>42085.941516203704</v>
      </c>
      <c r="V3221" s="11">
        <f t="shared" si="252"/>
        <v>42050.983182870375</v>
      </c>
      <c r="W3221">
        <f t="shared" si="254"/>
        <v>2015</v>
      </c>
    </row>
    <row r="3222" spans="1:23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53"/>
        <v>1.0084</v>
      </c>
      <c r="P3222" s="6">
        <f t="shared" si="255"/>
        <v>256.37288135593218</v>
      </c>
      <c r="Q3222" t="s">
        <v>8317</v>
      </c>
      <c r="R3222" t="s">
        <v>8318</v>
      </c>
      <c r="S3222">
        <v>1489352400</v>
      </c>
      <c r="T3222">
        <v>1486411204</v>
      </c>
      <c r="U3222" s="11">
        <f t="shared" si="251"/>
        <v>42806.875</v>
      </c>
      <c r="V3222" s="11">
        <f t="shared" si="252"/>
        <v>42772.833379629628</v>
      </c>
      <c r="W3222">
        <f t="shared" si="254"/>
        <v>2017</v>
      </c>
    </row>
    <row r="3223" spans="1:23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53"/>
        <v>1.0342499999999999</v>
      </c>
      <c r="P3223" s="6">
        <f t="shared" si="255"/>
        <v>36.610619469026545</v>
      </c>
      <c r="Q3223" t="s">
        <v>8317</v>
      </c>
      <c r="R3223" t="s">
        <v>8318</v>
      </c>
      <c r="S3223">
        <v>1436114603</v>
      </c>
      <c r="T3223">
        <v>1433090603</v>
      </c>
      <c r="U3223" s="11">
        <f t="shared" si="251"/>
        <v>42190.696793981479</v>
      </c>
      <c r="V3223" s="11">
        <f t="shared" si="252"/>
        <v>42155.696793981479</v>
      </c>
      <c r="W3223">
        <f t="shared" si="254"/>
        <v>2015</v>
      </c>
    </row>
    <row r="3224" spans="1:23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53"/>
        <v>1.248</v>
      </c>
      <c r="P3224" s="6">
        <f t="shared" si="255"/>
        <v>37.142857142857146</v>
      </c>
      <c r="Q3224" t="s">
        <v>8317</v>
      </c>
      <c r="R3224" t="s">
        <v>8318</v>
      </c>
      <c r="S3224">
        <v>1445722140</v>
      </c>
      <c r="T3224">
        <v>1443016697</v>
      </c>
      <c r="U3224" s="11">
        <f t="shared" si="251"/>
        <v>42301.895138888889</v>
      </c>
      <c r="V3224" s="11">
        <f t="shared" si="252"/>
        <v>42270.582141203704</v>
      </c>
      <c r="W3224">
        <f t="shared" si="254"/>
        <v>2015</v>
      </c>
    </row>
    <row r="3225" spans="1:23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53"/>
        <v>1.0951612903225807</v>
      </c>
      <c r="P3225" s="6">
        <f t="shared" si="255"/>
        <v>45.878378378378379</v>
      </c>
      <c r="Q3225" t="s">
        <v>8317</v>
      </c>
      <c r="R3225" t="s">
        <v>8318</v>
      </c>
      <c r="S3225">
        <v>1440100976</v>
      </c>
      <c r="T3225">
        <v>1437508976</v>
      </c>
      <c r="U3225" s="11">
        <f t="shared" si="251"/>
        <v>42236.835370370376</v>
      </c>
      <c r="V3225" s="11">
        <f t="shared" si="252"/>
        <v>42206.835370370376</v>
      </c>
      <c r="W3225">
        <f t="shared" si="254"/>
        <v>2015</v>
      </c>
    </row>
    <row r="3226" spans="1:23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53"/>
        <v>1.0203333333333333</v>
      </c>
      <c r="P3226" s="6">
        <f t="shared" si="255"/>
        <v>141.71296296296296</v>
      </c>
      <c r="Q3226" t="s">
        <v>8317</v>
      </c>
      <c r="R3226" t="s">
        <v>8318</v>
      </c>
      <c r="S3226">
        <v>1484024400</v>
      </c>
      <c r="T3226">
        <v>1479932713</v>
      </c>
      <c r="U3226" s="11">
        <f t="shared" si="251"/>
        <v>42745.208333333328</v>
      </c>
      <c r="V3226" s="11">
        <f t="shared" si="252"/>
        <v>42697.850844907407</v>
      </c>
      <c r="W3226">
        <f t="shared" si="254"/>
        <v>2016</v>
      </c>
    </row>
    <row r="3227" spans="1:23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53"/>
        <v>1.0235000000000001</v>
      </c>
      <c r="P3227" s="6">
        <f t="shared" si="255"/>
        <v>52.487179487179489</v>
      </c>
      <c r="Q3227" t="s">
        <v>8317</v>
      </c>
      <c r="R3227" t="s">
        <v>8318</v>
      </c>
      <c r="S3227">
        <v>1464987600</v>
      </c>
      <c r="T3227">
        <v>1463145938</v>
      </c>
      <c r="U3227" s="11">
        <f t="shared" si="251"/>
        <v>42524.875</v>
      </c>
      <c r="V3227" s="11">
        <f t="shared" si="252"/>
        <v>42503.559467592597</v>
      </c>
      <c r="W3227">
        <f t="shared" si="254"/>
        <v>2016</v>
      </c>
    </row>
    <row r="3228" spans="1:23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53"/>
        <v>1.0416666666666667</v>
      </c>
      <c r="P3228" s="6">
        <f t="shared" si="255"/>
        <v>59.523809523809526</v>
      </c>
      <c r="Q3228" t="s">
        <v>8317</v>
      </c>
      <c r="R3228" t="s">
        <v>8318</v>
      </c>
      <c r="S3228">
        <v>1446213612</v>
      </c>
      <c r="T3228">
        <v>1443621612</v>
      </c>
      <c r="U3228" s="11">
        <f t="shared" si="251"/>
        <v>42307.583472222221</v>
      </c>
      <c r="V3228" s="11">
        <f t="shared" si="252"/>
        <v>42277.583472222221</v>
      </c>
      <c r="W3228">
        <f t="shared" si="254"/>
        <v>2015</v>
      </c>
    </row>
    <row r="3229" spans="1:23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53"/>
        <v>1.25</v>
      </c>
      <c r="P3229" s="6">
        <f t="shared" si="255"/>
        <v>50</v>
      </c>
      <c r="Q3229" t="s">
        <v>8317</v>
      </c>
      <c r="R3229" t="s">
        <v>8318</v>
      </c>
      <c r="S3229">
        <v>1484687436</v>
      </c>
      <c r="T3229">
        <v>1482095436</v>
      </c>
      <c r="U3229" s="11">
        <f t="shared" si="251"/>
        <v>42752.882361111115</v>
      </c>
      <c r="V3229" s="11">
        <f t="shared" si="252"/>
        <v>42722.882361111115</v>
      </c>
      <c r="W3229">
        <f t="shared" si="254"/>
        <v>2016</v>
      </c>
    </row>
    <row r="3230" spans="1:23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53"/>
        <v>1.0234285714285714</v>
      </c>
      <c r="P3230" s="6">
        <f t="shared" si="255"/>
        <v>193.62162162162161</v>
      </c>
      <c r="Q3230" t="s">
        <v>8317</v>
      </c>
      <c r="R3230" t="s">
        <v>8318</v>
      </c>
      <c r="S3230">
        <v>1450328340</v>
      </c>
      <c r="T3230">
        <v>1447606884</v>
      </c>
      <c r="U3230" s="11">
        <f t="shared" si="251"/>
        <v>42355.207638888889</v>
      </c>
      <c r="V3230" s="11">
        <f t="shared" si="252"/>
        <v>42323.70930555556</v>
      </c>
      <c r="W3230">
        <f t="shared" si="254"/>
        <v>2015</v>
      </c>
    </row>
    <row r="3231" spans="1:23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53"/>
        <v>1.0786500000000001</v>
      </c>
      <c r="P3231" s="6">
        <f t="shared" si="255"/>
        <v>106.79702970297029</v>
      </c>
      <c r="Q3231" t="s">
        <v>8317</v>
      </c>
      <c r="R3231" t="s">
        <v>8318</v>
      </c>
      <c r="S3231">
        <v>1416470398</v>
      </c>
      <c r="T3231">
        <v>1413874798</v>
      </c>
      <c r="U3231" s="11">
        <f t="shared" si="251"/>
        <v>41963.333310185189</v>
      </c>
      <c r="V3231" s="11">
        <f t="shared" si="252"/>
        <v>41933.291643518518</v>
      </c>
      <c r="W3231">
        <f t="shared" si="254"/>
        <v>2014</v>
      </c>
    </row>
    <row r="3232" spans="1:23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53"/>
        <v>1.0988461538461538</v>
      </c>
      <c r="P3232" s="6">
        <f t="shared" si="255"/>
        <v>77.21621621621621</v>
      </c>
      <c r="Q3232" t="s">
        <v>8317</v>
      </c>
      <c r="R3232" t="s">
        <v>8318</v>
      </c>
      <c r="S3232">
        <v>1412135940</v>
      </c>
      <c r="T3232">
        <v>1410840126</v>
      </c>
      <c r="U3232" s="11">
        <f t="shared" si="251"/>
        <v>41913.165972222225</v>
      </c>
      <c r="V3232" s="11">
        <f t="shared" si="252"/>
        <v>41898.168125000004</v>
      </c>
      <c r="W3232">
        <f t="shared" si="254"/>
        <v>2014</v>
      </c>
    </row>
    <row r="3233" spans="1:23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53"/>
        <v>1.61</v>
      </c>
      <c r="P3233" s="6">
        <f t="shared" si="255"/>
        <v>57.5</v>
      </c>
      <c r="Q3233" t="s">
        <v>8317</v>
      </c>
      <c r="R3233" t="s">
        <v>8318</v>
      </c>
      <c r="S3233">
        <v>1460846347</v>
      </c>
      <c r="T3233">
        <v>1458254347</v>
      </c>
      <c r="U3233" s="11">
        <f t="shared" si="251"/>
        <v>42476.943831018521</v>
      </c>
      <c r="V3233" s="11">
        <f t="shared" si="252"/>
        <v>42446.943831018521</v>
      </c>
      <c r="W3233">
        <f t="shared" si="254"/>
        <v>2016</v>
      </c>
    </row>
    <row r="3234" spans="1:23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53"/>
        <v>1.3120000000000001</v>
      </c>
      <c r="P3234" s="6">
        <f t="shared" si="255"/>
        <v>50.46153846153846</v>
      </c>
      <c r="Q3234" t="s">
        <v>8317</v>
      </c>
      <c r="R3234" t="s">
        <v>8318</v>
      </c>
      <c r="S3234">
        <v>1462334340</v>
      </c>
      <c r="T3234">
        <v>1459711917</v>
      </c>
      <c r="U3234" s="11">
        <f t="shared" si="251"/>
        <v>42494.165972222225</v>
      </c>
      <c r="V3234" s="11">
        <f t="shared" si="252"/>
        <v>42463.81385416667</v>
      </c>
      <c r="W3234">
        <f t="shared" si="254"/>
        <v>2016</v>
      </c>
    </row>
    <row r="3235" spans="1:23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53"/>
        <v>1.1879999999999999</v>
      </c>
      <c r="P3235" s="6">
        <f t="shared" si="255"/>
        <v>97.377049180327873</v>
      </c>
      <c r="Q3235" t="s">
        <v>8317</v>
      </c>
      <c r="R3235" t="s">
        <v>8318</v>
      </c>
      <c r="S3235">
        <v>1488482355</v>
      </c>
      <c r="T3235">
        <v>1485890355</v>
      </c>
      <c r="U3235" s="11">
        <f t="shared" si="251"/>
        <v>42796.805034722223</v>
      </c>
      <c r="V3235" s="11">
        <f t="shared" si="252"/>
        <v>42766.805034722223</v>
      </c>
      <c r="W3235">
        <f t="shared" si="254"/>
        <v>2017</v>
      </c>
    </row>
    <row r="3236" spans="1:23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53"/>
        <v>1.0039275000000001</v>
      </c>
      <c r="P3236" s="6">
        <f t="shared" si="255"/>
        <v>34.91921739130435</v>
      </c>
      <c r="Q3236" t="s">
        <v>8317</v>
      </c>
      <c r="R3236" t="s">
        <v>8318</v>
      </c>
      <c r="S3236">
        <v>1485991860</v>
      </c>
      <c r="T3236">
        <v>1483124208</v>
      </c>
      <c r="U3236" s="11">
        <f t="shared" si="251"/>
        <v>42767.979861111111</v>
      </c>
      <c r="V3236" s="11">
        <f t="shared" si="252"/>
        <v>42734.789444444439</v>
      </c>
      <c r="W3236">
        <f t="shared" si="254"/>
        <v>2016</v>
      </c>
    </row>
    <row r="3237" spans="1:23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53"/>
        <v>1.0320666666666667</v>
      </c>
      <c r="P3237" s="6">
        <f t="shared" si="255"/>
        <v>85.530386740331494</v>
      </c>
      <c r="Q3237" t="s">
        <v>8317</v>
      </c>
      <c r="R3237" t="s">
        <v>8318</v>
      </c>
      <c r="S3237">
        <v>1467361251</v>
      </c>
      <c r="T3237">
        <v>1464769251</v>
      </c>
      <c r="U3237" s="11">
        <f t="shared" si="251"/>
        <v>42552.347812499997</v>
      </c>
      <c r="V3237" s="11">
        <f t="shared" si="252"/>
        <v>42522.347812499997</v>
      </c>
      <c r="W3237">
        <f t="shared" si="254"/>
        <v>2016</v>
      </c>
    </row>
    <row r="3238" spans="1:23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53"/>
        <v>1.006</v>
      </c>
      <c r="P3238" s="6">
        <f t="shared" si="255"/>
        <v>182.90909090909091</v>
      </c>
      <c r="Q3238" t="s">
        <v>8317</v>
      </c>
      <c r="R3238" t="s">
        <v>8318</v>
      </c>
      <c r="S3238">
        <v>1482962433</v>
      </c>
      <c r="T3238">
        <v>1480370433</v>
      </c>
      <c r="U3238" s="11">
        <f t="shared" si="251"/>
        <v>42732.917048611111</v>
      </c>
      <c r="V3238" s="11">
        <f t="shared" si="252"/>
        <v>42702.917048611111</v>
      </c>
      <c r="W3238">
        <f t="shared" si="254"/>
        <v>2016</v>
      </c>
    </row>
    <row r="3239" spans="1:23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53"/>
        <v>1.0078754285714286</v>
      </c>
      <c r="P3239" s="6">
        <f t="shared" si="255"/>
        <v>131.13620817843866</v>
      </c>
      <c r="Q3239" t="s">
        <v>8317</v>
      </c>
      <c r="R3239" t="s">
        <v>8318</v>
      </c>
      <c r="S3239">
        <v>1443499140</v>
      </c>
      <c r="T3239">
        <v>1441452184</v>
      </c>
      <c r="U3239" s="11">
        <f t="shared" si="251"/>
        <v>42276.165972222225</v>
      </c>
      <c r="V3239" s="11">
        <f t="shared" si="252"/>
        <v>42252.474351851852</v>
      </c>
      <c r="W3239">
        <f t="shared" si="254"/>
        <v>2015</v>
      </c>
    </row>
    <row r="3240" spans="1:23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53"/>
        <v>1.1232142857142857</v>
      </c>
      <c r="P3240" s="6">
        <f t="shared" si="255"/>
        <v>39.810126582278478</v>
      </c>
      <c r="Q3240" t="s">
        <v>8317</v>
      </c>
      <c r="R3240" t="s">
        <v>8318</v>
      </c>
      <c r="S3240">
        <v>1435752898</v>
      </c>
      <c r="T3240">
        <v>1433160898</v>
      </c>
      <c r="U3240" s="11">
        <f t="shared" si="251"/>
        <v>42186.510393518518</v>
      </c>
      <c r="V3240" s="11">
        <f t="shared" si="252"/>
        <v>42156.510393518518</v>
      </c>
      <c r="W3240">
        <f t="shared" si="254"/>
        <v>2015</v>
      </c>
    </row>
    <row r="3241" spans="1:23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53"/>
        <v>1.0591914022517912</v>
      </c>
      <c r="P3241" s="6">
        <f t="shared" si="255"/>
        <v>59.701730769230764</v>
      </c>
      <c r="Q3241" t="s">
        <v>8317</v>
      </c>
      <c r="R3241" t="s">
        <v>8318</v>
      </c>
      <c r="S3241">
        <v>1445817540</v>
      </c>
      <c r="T3241">
        <v>1443665293</v>
      </c>
      <c r="U3241" s="11">
        <f t="shared" si="251"/>
        <v>42302.999305555553</v>
      </c>
      <c r="V3241" s="11">
        <f t="shared" si="252"/>
        <v>42278.089039351849</v>
      </c>
      <c r="W3241">
        <f t="shared" si="254"/>
        <v>2015</v>
      </c>
    </row>
    <row r="3242" spans="1:23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53"/>
        <v>1.0056666666666667</v>
      </c>
      <c r="P3242" s="6">
        <f t="shared" si="255"/>
        <v>88.735294117647058</v>
      </c>
      <c r="Q3242" t="s">
        <v>8317</v>
      </c>
      <c r="R3242" t="s">
        <v>8318</v>
      </c>
      <c r="S3242">
        <v>1487286000</v>
      </c>
      <c r="T3242">
        <v>1484843948</v>
      </c>
      <c r="U3242" s="11">
        <f t="shared" si="251"/>
        <v>42782.958333333328</v>
      </c>
      <c r="V3242" s="11">
        <f t="shared" si="252"/>
        <v>42754.693842592591</v>
      </c>
      <c r="W3242">
        <f t="shared" si="254"/>
        <v>2017</v>
      </c>
    </row>
    <row r="3243" spans="1:23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53"/>
        <v>1.1530588235294117</v>
      </c>
      <c r="P3243" s="6">
        <f t="shared" si="255"/>
        <v>58.688622754491021</v>
      </c>
      <c r="Q3243" t="s">
        <v>8317</v>
      </c>
      <c r="R3243" t="s">
        <v>8318</v>
      </c>
      <c r="S3243">
        <v>1413269940</v>
      </c>
      <c r="T3243">
        <v>1410421670</v>
      </c>
      <c r="U3243" s="11">
        <f t="shared" si="251"/>
        <v>41926.290972222225</v>
      </c>
      <c r="V3243" s="11">
        <f t="shared" si="252"/>
        <v>41893.324884259258</v>
      </c>
      <c r="W3243">
        <f t="shared" si="254"/>
        <v>2014</v>
      </c>
    </row>
    <row r="3244" spans="1:23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53"/>
        <v>1.273042</v>
      </c>
      <c r="P3244" s="6">
        <f t="shared" si="255"/>
        <v>69.56513661202186</v>
      </c>
      <c r="Q3244" t="s">
        <v>8317</v>
      </c>
      <c r="R3244" t="s">
        <v>8318</v>
      </c>
      <c r="S3244">
        <v>1411150092</v>
      </c>
      <c r="T3244">
        <v>1408558092</v>
      </c>
      <c r="U3244" s="11">
        <f t="shared" si="251"/>
        <v>41901.755694444444</v>
      </c>
      <c r="V3244" s="11">
        <f t="shared" si="252"/>
        <v>41871.755694444444</v>
      </c>
      <c r="W3244">
        <f t="shared" si="254"/>
        <v>2014</v>
      </c>
    </row>
    <row r="3245" spans="1:23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53"/>
        <v>1.028375</v>
      </c>
      <c r="P3245" s="6">
        <f t="shared" si="255"/>
        <v>115.87323943661971</v>
      </c>
      <c r="Q3245" t="s">
        <v>8317</v>
      </c>
      <c r="R3245" t="s">
        <v>8318</v>
      </c>
      <c r="S3245">
        <v>1444348800</v>
      </c>
      <c r="T3245">
        <v>1442283562</v>
      </c>
      <c r="U3245" s="11">
        <f t="shared" si="251"/>
        <v>42286</v>
      </c>
      <c r="V3245" s="11">
        <f t="shared" si="252"/>
        <v>42262.096782407403</v>
      </c>
      <c r="W3245">
        <f t="shared" si="254"/>
        <v>2015</v>
      </c>
    </row>
    <row r="3246" spans="1:23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53"/>
        <v>1.0293749999999999</v>
      </c>
      <c r="P3246" s="6">
        <f t="shared" si="255"/>
        <v>23.869565217391305</v>
      </c>
      <c r="Q3246" t="s">
        <v>8317</v>
      </c>
      <c r="R3246" t="s">
        <v>8318</v>
      </c>
      <c r="S3246">
        <v>1480613982</v>
      </c>
      <c r="T3246">
        <v>1478018382</v>
      </c>
      <c r="U3246" s="11">
        <f t="shared" si="251"/>
        <v>42705.735902777778</v>
      </c>
      <c r="V3246" s="11">
        <f t="shared" si="252"/>
        <v>42675.694236111114</v>
      </c>
      <c r="W3246">
        <f t="shared" si="254"/>
        <v>2016</v>
      </c>
    </row>
    <row r="3247" spans="1:23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53"/>
        <v>1.043047619047619</v>
      </c>
      <c r="P3247" s="6">
        <f t="shared" si="255"/>
        <v>81.125925925925927</v>
      </c>
      <c r="Q3247" t="s">
        <v>8317</v>
      </c>
      <c r="R3247" t="s">
        <v>8318</v>
      </c>
      <c r="S3247">
        <v>1434074400</v>
      </c>
      <c r="T3247">
        <v>1431354258</v>
      </c>
      <c r="U3247" s="11">
        <f t="shared" si="251"/>
        <v>42167.083333333328</v>
      </c>
      <c r="V3247" s="11">
        <f t="shared" si="252"/>
        <v>42135.60020833333</v>
      </c>
      <c r="W3247">
        <f t="shared" si="254"/>
        <v>2015</v>
      </c>
    </row>
    <row r="3248" spans="1:23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53"/>
        <v>1.1122000000000001</v>
      </c>
      <c r="P3248" s="6">
        <f t="shared" si="255"/>
        <v>57.626943005181346</v>
      </c>
      <c r="Q3248" t="s">
        <v>8317</v>
      </c>
      <c r="R3248" t="s">
        <v>8318</v>
      </c>
      <c r="S3248">
        <v>1442030340</v>
      </c>
      <c r="T3248">
        <v>1439551200</v>
      </c>
      <c r="U3248" s="11">
        <f t="shared" si="251"/>
        <v>42259.165972222225</v>
      </c>
      <c r="V3248" s="11">
        <f t="shared" si="252"/>
        <v>42230.472222222219</v>
      </c>
      <c r="W3248">
        <f t="shared" si="254"/>
        <v>2015</v>
      </c>
    </row>
    <row r="3249" spans="1:23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53"/>
        <v>1.0586</v>
      </c>
      <c r="P3249" s="6">
        <f t="shared" si="255"/>
        <v>46.429824561403507</v>
      </c>
      <c r="Q3249" t="s">
        <v>8317</v>
      </c>
      <c r="R3249" t="s">
        <v>8318</v>
      </c>
      <c r="S3249">
        <v>1436696712</v>
      </c>
      <c r="T3249">
        <v>1434104712</v>
      </c>
      <c r="U3249" s="11">
        <f t="shared" si="251"/>
        <v>42197.434166666666</v>
      </c>
      <c r="V3249" s="11">
        <f t="shared" si="252"/>
        <v>42167.434166666666</v>
      </c>
      <c r="W3249">
        <f t="shared" si="254"/>
        <v>2015</v>
      </c>
    </row>
    <row r="3250" spans="1:23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53"/>
        <v>1.0079166666666666</v>
      </c>
      <c r="P3250" s="6">
        <f t="shared" si="255"/>
        <v>60.475000000000001</v>
      </c>
      <c r="Q3250" t="s">
        <v>8317</v>
      </c>
      <c r="R3250" t="s">
        <v>8318</v>
      </c>
      <c r="S3250">
        <v>1428178757</v>
      </c>
      <c r="T3250">
        <v>1425590357</v>
      </c>
      <c r="U3250" s="11">
        <f t="shared" si="251"/>
        <v>42098.846724537041</v>
      </c>
      <c r="V3250" s="11">
        <f t="shared" si="252"/>
        <v>42068.888391203705</v>
      </c>
      <c r="W3250">
        <f t="shared" si="254"/>
        <v>2015</v>
      </c>
    </row>
    <row r="3251" spans="1:23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53"/>
        <v>1.0492727272727274</v>
      </c>
      <c r="P3251" s="6">
        <f t="shared" si="255"/>
        <v>65.579545454545453</v>
      </c>
      <c r="Q3251" t="s">
        <v>8317</v>
      </c>
      <c r="R3251" t="s">
        <v>8318</v>
      </c>
      <c r="S3251">
        <v>1434822914</v>
      </c>
      <c r="T3251">
        <v>1432230914</v>
      </c>
      <c r="U3251" s="11">
        <f t="shared" si="251"/>
        <v>42175.746689814812</v>
      </c>
      <c r="V3251" s="11">
        <f t="shared" si="252"/>
        <v>42145.746689814812</v>
      </c>
      <c r="W3251">
        <f t="shared" si="254"/>
        <v>2015</v>
      </c>
    </row>
    <row r="3252" spans="1:23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53"/>
        <v>1.01552</v>
      </c>
      <c r="P3252" s="6">
        <f t="shared" si="255"/>
        <v>119.1924882629108</v>
      </c>
      <c r="Q3252" t="s">
        <v>8317</v>
      </c>
      <c r="R3252" t="s">
        <v>8318</v>
      </c>
      <c r="S3252">
        <v>1415213324</v>
      </c>
      <c r="T3252">
        <v>1412617724</v>
      </c>
      <c r="U3252" s="11">
        <f t="shared" si="251"/>
        <v>41948.783842592595</v>
      </c>
      <c r="V3252" s="11">
        <f t="shared" si="252"/>
        <v>41918.742175925923</v>
      </c>
      <c r="W3252">
        <f t="shared" si="254"/>
        <v>2014</v>
      </c>
    </row>
    <row r="3253" spans="1:23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53"/>
        <v>1.1073333333333333</v>
      </c>
      <c r="P3253" s="6">
        <f t="shared" si="255"/>
        <v>83.05</v>
      </c>
      <c r="Q3253" t="s">
        <v>8317</v>
      </c>
      <c r="R3253" t="s">
        <v>8318</v>
      </c>
      <c r="S3253">
        <v>1434907966</v>
      </c>
      <c r="T3253">
        <v>1432315966</v>
      </c>
      <c r="U3253" s="11">
        <f t="shared" si="251"/>
        <v>42176.731087962966</v>
      </c>
      <c r="V3253" s="11">
        <f t="shared" si="252"/>
        <v>42146.731087962966</v>
      </c>
      <c r="W3253">
        <f t="shared" si="254"/>
        <v>2015</v>
      </c>
    </row>
    <row r="3254" spans="1:23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53"/>
        <v>1.2782222222222221</v>
      </c>
      <c r="P3254" s="6">
        <f t="shared" si="255"/>
        <v>57.52</v>
      </c>
      <c r="Q3254" t="s">
        <v>8317</v>
      </c>
      <c r="R3254" t="s">
        <v>8318</v>
      </c>
      <c r="S3254">
        <v>1473247240</v>
      </c>
      <c r="T3254">
        <v>1470655240</v>
      </c>
      <c r="U3254" s="11">
        <f t="shared" si="251"/>
        <v>42620.472685185188</v>
      </c>
      <c r="V3254" s="11">
        <f t="shared" si="252"/>
        <v>42590.472685185188</v>
      </c>
      <c r="W3254">
        <f t="shared" si="254"/>
        <v>2016</v>
      </c>
    </row>
    <row r="3255" spans="1:23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53"/>
        <v>1.0182500000000001</v>
      </c>
      <c r="P3255" s="6">
        <f t="shared" si="255"/>
        <v>177.08695652173913</v>
      </c>
      <c r="Q3255" t="s">
        <v>8317</v>
      </c>
      <c r="R3255" t="s">
        <v>8318</v>
      </c>
      <c r="S3255">
        <v>1473306300</v>
      </c>
      <c r="T3255">
        <v>1471701028</v>
      </c>
      <c r="U3255" s="11">
        <f t="shared" si="251"/>
        <v>42621.15625</v>
      </c>
      <c r="V3255" s="11">
        <f t="shared" si="252"/>
        <v>42602.576712962968</v>
      </c>
      <c r="W3255">
        <f t="shared" si="254"/>
        <v>2016</v>
      </c>
    </row>
    <row r="3256" spans="1:23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53"/>
        <v>1.012576923076923</v>
      </c>
      <c r="P3256" s="6">
        <f t="shared" si="255"/>
        <v>70.771505376344081</v>
      </c>
      <c r="Q3256" t="s">
        <v>8317</v>
      </c>
      <c r="R3256" t="s">
        <v>8318</v>
      </c>
      <c r="S3256">
        <v>1427331809</v>
      </c>
      <c r="T3256">
        <v>1424743409</v>
      </c>
      <c r="U3256" s="11">
        <f t="shared" si="251"/>
        <v>42089.044085648144</v>
      </c>
      <c r="V3256" s="11">
        <f t="shared" si="252"/>
        <v>42059.085752314815</v>
      </c>
      <c r="W3256">
        <f t="shared" si="254"/>
        <v>2015</v>
      </c>
    </row>
    <row r="3257" spans="1:23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53"/>
        <v>1.75</v>
      </c>
      <c r="P3257" s="6">
        <f t="shared" si="255"/>
        <v>29.166666666666668</v>
      </c>
      <c r="Q3257" t="s">
        <v>8317</v>
      </c>
      <c r="R3257" t="s">
        <v>8318</v>
      </c>
      <c r="S3257">
        <v>1412706375</v>
      </c>
      <c r="T3257">
        <v>1410114375</v>
      </c>
      <c r="U3257" s="11">
        <f t="shared" si="251"/>
        <v>41919.768229166664</v>
      </c>
      <c r="V3257" s="11">
        <f t="shared" si="252"/>
        <v>41889.768229166664</v>
      </c>
      <c r="W3257">
        <f t="shared" si="254"/>
        <v>2014</v>
      </c>
    </row>
    <row r="3258" spans="1:23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53"/>
        <v>1.2806</v>
      </c>
      <c r="P3258" s="6">
        <f t="shared" si="255"/>
        <v>72.76136363636364</v>
      </c>
      <c r="Q3258" t="s">
        <v>8317</v>
      </c>
      <c r="R3258" t="s">
        <v>8318</v>
      </c>
      <c r="S3258">
        <v>1433995140</v>
      </c>
      <c r="T3258">
        <v>1432129577</v>
      </c>
      <c r="U3258" s="11">
        <f t="shared" si="251"/>
        <v>42166.165972222225</v>
      </c>
      <c r="V3258" s="11">
        <f t="shared" si="252"/>
        <v>42144.573807870373</v>
      </c>
      <c r="W3258">
        <f t="shared" si="254"/>
        <v>2015</v>
      </c>
    </row>
    <row r="3259" spans="1:23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53"/>
        <v>1.0629949999999999</v>
      </c>
      <c r="P3259" s="6">
        <f t="shared" si="255"/>
        <v>51.853414634146333</v>
      </c>
      <c r="Q3259" t="s">
        <v>8317</v>
      </c>
      <c r="R3259" t="s">
        <v>8318</v>
      </c>
      <c r="S3259">
        <v>1487769952</v>
      </c>
      <c r="T3259">
        <v>1485177952</v>
      </c>
      <c r="U3259" s="11">
        <f t="shared" si="251"/>
        <v>42788.559629629628</v>
      </c>
      <c r="V3259" s="11">
        <f t="shared" si="252"/>
        <v>42758.559629629628</v>
      </c>
      <c r="W3259">
        <f t="shared" si="254"/>
        <v>2017</v>
      </c>
    </row>
    <row r="3260" spans="1:23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53"/>
        <v>1.052142857142857</v>
      </c>
      <c r="P3260" s="6">
        <f t="shared" si="255"/>
        <v>98.2</v>
      </c>
      <c r="Q3260" t="s">
        <v>8317</v>
      </c>
      <c r="R3260" t="s">
        <v>8318</v>
      </c>
      <c r="S3260">
        <v>1420751861</v>
      </c>
      <c r="T3260">
        <v>1418159861</v>
      </c>
      <c r="U3260" s="11">
        <f t="shared" si="251"/>
        <v>42012.887280092589</v>
      </c>
      <c r="V3260" s="11">
        <f t="shared" si="252"/>
        <v>41982.887280092589</v>
      </c>
      <c r="W3260">
        <f t="shared" si="254"/>
        <v>2014</v>
      </c>
    </row>
    <row r="3261" spans="1:23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53"/>
        <v>1.0616782608695652</v>
      </c>
      <c r="P3261" s="6">
        <f t="shared" si="255"/>
        <v>251.7381443298969</v>
      </c>
      <c r="Q3261" t="s">
        <v>8317</v>
      </c>
      <c r="R3261" t="s">
        <v>8318</v>
      </c>
      <c r="S3261">
        <v>1475294340</v>
      </c>
      <c r="T3261">
        <v>1472753745</v>
      </c>
      <c r="U3261" s="11">
        <f t="shared" si="251"/>
        <v>42644.165972222225</v>
      </c>
      <c r="V3261" s="11">
        <f t="shared" si="252"/>
        <v>42614.760937500003</v>
      </c>
      <c r="W3261">
        <f t="shared" si="254"/>
        <v>2016</v>
      </c>
    </row>
    <row r="3262" spans="1:23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53"/>
        <v>1.0924</v>
      </c>
      <c r="P3262" s="6">
        <f t="shared" si="255"/>
        <v>74.821917808219183</v>
      </c>
      <c r="Q3262" t="s">
        <v>8317</v>
      </c>
      <c r="R3262" t="s">
        <v>8318</v>
      </c>
      <c r="S3262">
        <v>1448903318</v>
      </c>
      <c r="T3262">
        <v>1445875718</v>
      </c>
      <c r="U3262" s="11">
        <f t="shared" si="251"/>
        <v>42338.714328703703</v>
      </c>
      <c r="V3262" s="11">
        <f t="shared" si="252"/>
        <v>42303.672662037032</v>
      </c>
      <c r="W3262">
        <f t="shared" si="254"/>
        <v>2015</v>
      </c>
    </row>
    <row r="3263" spans="1:23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53"/>
        <v>1.0045454545454546</v>
      </c>
      <c r="P3263" s="6">
        <f t="shared" si="255"/>
        <v>67.65306122448979</v>
      </c>
      <c r="Q3263" t="s">
        <v>8317</v>
      </c>
      <c r="R3263" t="s">
        <v>8318</v>
      </c>
      <c r="S3263">
        <v>1437067476</v>
      </c>
      <c r="T3263">
        <v>1434475476</v>
      </c>
      <c r="U3263" s="11">
        <f t="shared" si="251"/>
        <v>42201.725416666668</v>
      </c>
      <c r="V3263" s="11">
        <f t="shared" si="252"/>
        <v>42171.725416666668</v>
      </c>
      <c r="W3263">
        <f t="shared" si="254"/>
        <v>2015</v>
      </c>
    </row>
    <row r="3264" spans="1:23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53"/>
        <v>1.0304098360655738</v>
      </c>
      <c r="P3264" s="6">
        <f t="shared" si="255"/>
        <v>93.81343283582089</v>
      </c>
      <c r="Q3264" t="s">
        <v>8317</v>
      </c>
      <c r="R3264" t="s">
        <v>8318</v>
      </c>
      <c r="S3264">
        <v>1419220800</v>
      </c>
      <c r="T3264">
        <v>1416555262</v>
      </c>
      <c r="U3264" s="11">
        <f t="shared" si="251"/>
        <v>41995.166666666672</v>
      </c>
      <c r="V3264" s="11">
        <f t="shared" si="252"/>
        <v>41964.315532407403</v>
      </c>
      <c r="W3264">
        <f t="shared" si="254"/>
        <v>2014</v>
      </c>
    </row>
    <row r="3265" spans="1:23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53"/>
        <v>1.121664</v>
      </c>
      <c r="P3265" s="6">
        <f t="shared" si="255"/>
        <v>41.237647058823526</v>
      </c>
      <c r="Q3265" t="s">
        <v>8317</v>
      </c>
      <c r="R3265" t="s">
        <v>8318</v>
      </c>
      <c r="S3265">
        <v>1446238800</v>
      </c>
      <c r="T3265">
        <v>1444220588</v>
      </c>
      <c r="U3265" s="11">
        <f t="shared" si="251"/>
        <v>42307.875</v>
      </c>
      <c r="V3265" s="11">
        <f t="shared" si="252"/>
        <v>42284.516064814816</v>
      </c>
      <c r="W3265">
        <f t="shared" si="254"/>
        <v>2015</v>
      </c>
    </row>
    <row r="3266" spans="1:23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53"/>
        <v>1.03</v>
      </c>
      <c r="P3266" s="6">
        <f t="shared" si="255"/>
        <v>52.551020408163268</v>
      </c>
      <c r="Q3266" t="s">
        <v>8317</v>
      </c>
      <c r="R3266" t="s">
        <v>8318</v>
      </c>
      <c r="S3266">
        <v>1422482400</v>
      </c>
      <c r="T3266">
        <v>1421089938</v>
      </c>
      <c r="U3266" s="11">
        <f t="shared" ref="U3266:U3329" si="256">(((S3266/60)/60)/24)+DATE(1970,1,1)</f>
        <v>42032.916666666672</v>
      </c>
      <c r="V3266" s="11">
        <f t="shared" ref="V3266:V3329" si="257">(((T3266/60)/60)/24)+DATE(1970,1,1)</f>
        <v>42016.800208333334</v>
      </c>
      <c r="W3266">
        <f t="shared" si="254"/>
        <v>2015</v>
      </c>
    </row>
    <row r="3267" spans="1:23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58">E3267/D3267</f>
        <v>1.64</v>
      </c>
      <c r="P3267" s="6">
        <f t="shared" si="255"/>
        <v>70.285714285714292</v>
      </c>
      <c r="Q3267" t="s">
        <v>8317</v>
      </c>
      <c r="R3267" t="s">
        <v>8318</v>
      </c>
      <c r="S3267">
        <v>1449162000</v>
      </c>
      <c r="T3267">
        <v>1446570315</v>
      </c>
      <c r="U3267" s="11">
        <f t="shared" si="256"/>
        <v>42341.708333333328</v>
      </c>
      <c r="V3267" s="11">
        <f t="shared" si="257"/>
        <v>42311.711979166663</v>
      </c>
      <c r="W3267">
        <f t="shared" ref="W3267:W3330" si="259">YEAR(V3267)</f>
        <v>2015</v>
      </c>
    </row>
    <row r="3268" spans="1:23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58"/>
        <v>1.3128333333333333</v>
      </c>
      <c r="P3268" s="6">
        <f t="shared" si="255"/>
        <v>48.325153374233132</v>
      </c>
      <c r="Q3268" t="s">
        <v>8317</v>
      </c>
      <c r="R3268" t="s">
        <v>8318</v>
      </c>
      <c r="S3268">
        <v>1434142800</v>
      </c>
      <c r="T3268">
        <v>1431435122</v>
      </c>
      <c r="U3268" s="11">
        <f t="shared" si="256"/>
        <v>42167.875</v>
      </c>
      <c r="V3268" s="11">
        <f t="shared" si="257"/>
        <v>42136.536134259266</v>
      </c>
      <c r="W3268">
        <f t="shared" si="259"/>
        <v>2015</v>
      </c>
    </row>
    <row r="3269" spans="1:23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58"/>
        <v>1.0209999999999999</v>
      </c>
      <c r="P3269" s="6">
        <f t="shared" si="255"/>
        <v>53.177083333333336</v>
      </c>
      <c r="Q3269" t="s">
        <v>8317</v>
      </c>
      <c r="R3269" t="s">
        <v>8318</v>
      </c>
      <c r="S3269">
        <v>1437156660</v>
      </c>
      <c r="T3269">
        <v>1434564660</v>
      </c>
      <c r="U3269" s="11">
        <f t="shared" si="256"/>
        <v>42202.757638888885</v>
      </c>
      <c r="V3269" s="11">
        <f t="shared" si="257"/>
        <v>42172.757638888885</v>
      </c>
      <c r="W3269">
        <f t="shared" si="259"/>
        <v>2015</v>
      </c>
    </row>
    <row r="3270" spans="1:23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58"/>
        <v>1.28</v>
      </c>
      <c r="P3270" s="6">
        <f t="shared" si="255"/>
        <v>60.952380952380949</v>
      </c>
      <c r="Q3270" t="s">
        <v>8317</v>
      </c>
      <c r="R3270" t="s">
        <v>8318</v>
      </c>
      <c r="S3270">
        <v>1472074928</v>
      </c>
      <c r="T3270">
        <v>1470692528</v>
      </c>
      <c r="U3270" s="11">
        <f t="shared" si="256"/>
        <v>42606.90425925926</v>
      </c>
      <c r="V3270" s="11">
        <f t="shared" si="257"/>
        <v>42590.90425925926</v>
      </c>
      <c r="W3270">
        <f t="shared" si="259"/>
        <v>2016</v>
      </c>
    </row>
    <row r="3271" spans="1:23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58"/>
        <v>1.0149999999999999</v>
      </c>
      <c r="P3271" s="6">
        <f t="shared" si="255"/>
        <v>116</v>
      </c>
      <c r="Q3271" t="s">
        <v>8317</v>
      </c>
      <c r="R3271" t="s">
        <v>8318</v>
      </c>
      <c r="S3271">
        <v>1434452400</v>
      </c>
      <c r="T3271">
        <v>1431509397</v>
      </c>
      <c r="U3271" s="11">
        <f t="shared" si="256"/>
        <v>42171.458333333328</v>
      </c>
      <c r="V3271" s="11">
        <f t="shared" si="257"/>
        <v>42137.395798611105</v>
      </c>
      <c r="W3271">
        <f t="shared" si="259"/>
        <v>2015</v>
      </c>
    </row>
    <row r="3272" spans="1:23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58"/>
        <v>1.0166666666666666</v>
      </c>
      <c r="P3272" s="6">
        <f t="shared" si="255"/>
        <v>61</v>
      </c>
      <c r="Q3272" t="s">
        <v>8317</v>
      </c>
      <c r="R3272" t="s">
        <v>8318</v>
      </c>
      <c r="S3272">
        <v>1436705265</v>
      </c>
      <c r="T3272">
        <v>1434113265</v>
      </c>
      <c r="U3272" s="11">
        <f t="shared" si="256"/>
        <v>42197.533159722225</v>
      </c>
      <c r="V3272" s="11">
        <f t="shared" si="257"/>
        <v>42167.533159722225</v>
      </c>
      <c r="W3272">
        <f t="shared" si="259"/>
        <v>2015</v>
      </c>
    </row>
    <row r="3273" spans="1:23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58"/>
        <v>1.3</v>
      </c>
      <c r="P3273" s="6">
        <f t="shared" si="255"/>
        <v>38.235294117647058</v>
      </c>
      <c r="Q3273" t="s">
        <v>8317</v>
      </c>
      <c r="R3273" t="s">
        <v>8318</v>
      </c>
      <c r="S3273">
        <v>1414927775</v>
      </c>
      <c r="T3273">
        <v>1412332175</v>
      </c>
      <c r="U3273" s="11">
        <f t="shared" si="256"/>
        <v>41945.478877314818</v>
      </c>
      <c r="V3273" s="11">
        <f t="shared" si="257"/>
        <v>41915.437210648146</v>
      </c>
      <c r="W3273">
        <f t="shared" si="259"/>
        <v>2014</v>
      </c>
    </row>
    <row r="3274" spans="1:23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58"/>
        <v>1.5443</v>
      </c>
      <c r="P3274" s="6">
        <f t="shared" si="255"/>
        <v>106.50344827586207</v>
      </c>
      <c r="Q3274" t="s">
        <v>8317</v>
      </c>
      <c r="R3274" t="s">
        <v>8318</v>
      </c>
      <c r="S3274">
        <v>1446814809</v>
      </c>
      <c r="T3274">
        <v>1444219209</v>
      </c>
      <c r="U3274" s="11">
        <f t="shared" si="256"/>
        <v>42314.541770833333</v>
      </c>
      <c r="V3274" s="11">
        <f t="shared" si="257"/>
        <v>42284.500104166669</v>
      </c>
      <c r="W3274">
        <f t="shared" si="259"/>
        <v>2015</v>
      </c>
    </row>
    <row r="3275" spans="1:23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58"/>
        <v>1.0740000000000001</v>
      </c>
      <c r="P3275" s="6">
        <f t="shared" si="255"/>
        <v>204.57142857142858</v>
      </c>
      <c r="Q3275" t="s">
        <v>8317</v>
      </c>
      <c r="R3275" t="s">
        <v>8318</v>
      </c>
      <c r="S3275">
        <v>1473879600</v>
      </c>
      <c r="T3275">
        <v>1472498042</v>
      </c>
      <c r="U3275" s="11">
        <f t="shared" si="256"/>
        <v>42627.791666666672</v>
      </c>
      <c r="V3275" s="11">
        <f t="shared" si="257"/>
        <v>42611.801412037035</v>
      </c>
      <c r="W3275">
        <f t="shared" si="259"/>
        <v>2016</v>
      </c>
    </row>
    <row r="3276" spans="1:23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58"/>
        <v>1.0132258064516129</v>
      </c>
      <c r="P3276" s="6">
        <f t="shared" si="255"/>
        <v>54.912587412587413</v>
      </c>
      <c r="Q3276" t="s">
        <v>8317</v>
      </c>
      <c r="R3276" t="s">
        <v>8318</v>
      </c>
      <c r="S3276">
        <v>1458075600</v>
      </c>
      <c r="T3276">
        <v>1454259272</v>
      </c>
      <c r="U3276" s="11">
        <f t="shared" si="256"/>
        <v>42444.875</v>
      </c>
      <c r="V3276" s="11">
        <f t="shared" si="257"/>
        <v>42400.704537037032</v>
      </c>
      <c r="W3276">
        <f t="shared" si="259"/>
        <v>2016</v>
      </c>
    </row>
    <row r="3277" spans="1:23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58"/>
        <v>1.0027777777777778</v>
      </c>
      <c r="P3277" s="6">
        <f t="shared" si="255"/>
        <v>150.41666666666666</v>
      </c>
      <c r="Q3277" t="s">
        <v>8317</v>
      </c>
      <c r="R3277" t="s">
        <v>8318</v>
      </c>
      <c r="S3277">
        <v>1423456200</v>
      </c>
      <c r="T3277">
        <v>1421183271</v>
      </c>
      <c r="U3277" s="11">
        <f t="shared" si="256"/>
        <v>42044.1875</v>
      </c>
      <c r="V3277" s="11">
        <f t="shared" si="257"/>
        <v>42017.88045138889</v>
      </c>
      <c r="W3277">
        <f t="shared" si="259"/>
        <v>2015</v>
      </c>
    </row>
    <row r="3278" spans="1:23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58"/>
        <v>1.1684444444444444</v>
      </c>
      <c r="P3278" s="6">
        <f t="shared" si="255"/>
        <v>52.58</v>
      </c>
      <c r="Q3278" t="s">
        <v>8317</v>
      </c>
      <c r="R3278" t="s">
        <v>8318</v>
      </c>
      <c r="S3278">
        <v>1459483140</v>
      </c>
      <c r="T3278">
        <v>1456526879</v>
      </c>
      <c r="U3278" s="11">
        <f t="shared" si="256"/>
        <v>42461.165972222225</v>
      </c>
      <c r="V3278" s="11">
        <f t="shared" si="257"/>
        <v>42426.949988425928</v>
      </c>
      <c r="W3278">
        <f t="shared" si="259"/>
        <v>2016</v>
      </c>
    </row>
    <row r="3279" spans="1:23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58"/>
        <v>1.0860000000000001</v>
      </c>
      <c r="P3279" s="6">
        <f t="shared" si="255"/>
        <v>54.3</v>
      </c>
      <c r="Q3279" t="s">
        <v>8317</v>
      </c>
      <c r="R3279" t="s">
        <v>8318</v>
      </c>
      <c r="S3279">
        <v>1416331406</v>
      </c>
      <c r="T3279">
        <v>1413735806</v>
      </c>
      <c r="U3279" s="11">
        <f t="shared" si="256"/>
        <v>41961.724606481483</v>
      </c>
      <c r="V3279" s="11">
        <f t="shared" si="257"/>
        <v>41931.682939814818</v>
      </c>
      <c r="W3279">
        <f t="shared" si="259"/>
        <v>2014</v>
      </c>
    </row>
    <row r="3280" spans="1:23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58"/>
        <v>1.034</v>
      </c>
      <c r="P3280" s="6">
        <f t="shared" si="255"/>
        <v>76.029411764705884</v>
      </c>
      <c r="Q3280" t="s">
        <v>8317</v>
      </c>
      <c r="R3280" t="s">
        <v>8318</v>
      </c>
      <c r="S3280">
        <v>1433017303</v>
      </c>
      <c r="T3280">
        <v>1430425303</v>
      </c>
      <c r="U3280" s="11">
        <f t="shared" si="256"/>
        <v>42154.848414351851</v>
      </c>
      <c r="V3280" s="11">
        <f t="shared" si="257"/>
        <v>42124.848414351851</v>
      </c>
      <c r="W3280">
        <f t="shared" si="259"/>
        <v>2015</v>
      </c>
    </row>
    <row r="3281" spans="1:23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58"/>
        <v>1.1427586206896552</v>
      </c>
      <c r="P3281" s="6">
        <f t="shared" si="255"/>
        <v>105.2063492063492</v>
      </c>
      <c r="Q3281" t="s">
        <v>8317</v>
      </c>
      <c r="R3281" t="s">
        <v>8318</v>
      </c>
      <c r="S3281">
        <v>1459474059</v>
      </c>
      <c r="T3281">
        <v>1456885659</v>
      </c>
      <c r="U3281" s="11">
        <f t="shared" si="256"/>
        <v>42461.06086805556</v>
      </c>
      <c r="V3281" s="11">
        <f t="shared" si="257"/>
        <v>42431.102534722217</v>
      </c>
      <c r="W3281">
        <f t="shared" si="259"/>
        <v>2016</v>
      </c>
    </row>
    <row r="3282" spans="1:23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58"/>
        <v>1.03</v>
      </c>
      <c r="P3282" s="6">
        <f t="shared" si="255"/>
        <v>68.666666666666671</v>
      </c>
      <c r="Q3282" t="s">
        <v>8317</v>
      </c>
      <c r="R3282" t="s">
        <v>8318</v>
      </c>
      <c r="S3282">
        <v>1433134800</v>
      </c>
      <c r="T3282">
        <v>1430158198</v>
      </c>
      <c r="U3282" s="11">
        <f t="shared" si="256"/>
        <v>42156.208333333328</v>
      </c>
      <c r="V3282" s="11">
        <f t="shared" si="257"/>
        <v>42121.756921296299</v>
      </c>
      <c r="W3282">
        <f t="shared" si="259"/>
        <v>2015</v>
      </c>
    </row>
    <row r="3283" spans="1:23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58"/>
        <v>1.216</v>
      </c>
      <c r="P3283" s="6">
        <f t="shared" ref="P3283:P3346" si="260">IFERROR(E3283/L3283,0)</f>
        <v>129.36170212765958</v>
      </c>
      <c r="Q3283" t="s">
        <v>8317</v>
      </c>
      <c r="R3283" t="s">
        <v>8318</v>
      </c>
      <c r="S3283">
        <v>1441153705</v>
      </c>
      <c r="T3283">
        <v>1438561705</v>
      </c>
      <c r="U3283" s="11">
        <f t="shared" si="256"/>
        <v>42249.019733796296</v>
      </c>
      <c r="V3283" s="11">
        <f t="shared" si="257"/>
        <v>42219.019733796296</v>
      </c>
      <c r="W3283">
        <f t="shared" si="259"/>
        <v>2015</v>
      </c>
    </row>
    <row r="3284" spans="1:23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58"/>
        <v>1.026467741935484</v>
      </c>
      <c r="P3284" s="6">
        <f t="shared" si="260"/>
        <v>134.26371308016877</v>
      </c>
      <c r="Q3284" t="s">
        <v>8317</v>
      </c>
      <c r="R3284" t="s">
        <v>8318</v>
      </c>
      <c r="S3284">
        <v>1461904788</v>
      </c>
      <c r="T3284">
        <v>1458103188</v>
      </c>
      <c r="U3284" s="11">
        <f t="shared" si="256"/>
        <v>42489.19430555556</v>
      </c>
      <c r="V3284" s="11">
        <f t="shared" si="257"/>
        <v>42445.19430555556</v>
      </c>
      <c r="W3284">
        <f t="shared" si="259"/>
        <v>2016</v>
      </c>
    </row>
    <row r="3285" spans="1:23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58"/>
        <v>1.0475000000000001</v>
      </c>
      <c r="P3285" s="6">
        <f t="shared" si="260"/>
        <v>17.829787234042552</v>
      </c>
      <c r="Q3285" t="s">
        <v>8317</v>
      </c>
      <c r="R3285" t="s">
        <v>8318</v>
      </c>
      <c r="S3285">
        <v>1455138000</v>
      </c>
      <c r="T3285">
        <v>1452448298</v>
      </c>
      <c r="U3285" s="11">
        <f t="shared" si="256"/>
        <v>42410.875</v>
      </c>
      <c r="V3285" s="11">
        <f t="shared" si="257"/>
        <v>42379.74418981481</v>
      </c>
      <c r="W3285">
        <f t="shared" si="259"/>
        <v>2016</v>
      </c>
    </row>
    <row r="3286" spans="1:23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58"/>
        <v>1.016</v>
      </c>
      <c r="P3286" s="6">
        <f t="shared" si="260"/>
        <v>203.2</v>
      </c>
      <c r="Q3286" t="s">
        <v>8317</v>
      </c>
      <c r="R3286" t="s">
        <v>8318</v>
      </c>
      <c r="S3286">
        <v>1454047140</v>
      </c>
      <c r="T3286">
        <v>1452546853</v>
      </c>
      <c r="U3286" s="11">
        <f t="shared" si="256"/>
        <v>42398.249305555553</v>
      </c>
      <c r="V3286" s="11">
        <f t="shared" si="257"/>
        <v>42380.884872685187</v>
      </c>
      <c r="W3286">
        <f t="shared" si="259"/>
        <v>2016</v>
      </c>
    </row>
    <row r="3287" spans="1:23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58"/>
        <v>1.1210242048409682</v>
      </c>
      <c r="P3287" s="6">
        <f t="shared" si="260"/>
        <v>69.18518518518519</v>
      </c>
      <c r="Q3287" t="s">
        <v>8317</v>
      </c>
      <c r="R3287" t="s">
        <v>8318</v>
      </c>
      <c r="S3287">
        <v>1488258000</v>
      </c>
      <c r="T3287">
        <v>1485556626</v>
      </c>
      <c r="U3287" s="11">
        <f t="shared" si="256"/>
        <v>42794.208333333328</v>
      </c>
      <c r="V3287" s="11">
        <f t="shared" si="257"/>
        <v>42762.942430555559</v>
      </c>
      <c r="W3287">
        <f t="shared" si="259"/>
        <v>2017</v>
      </c>
    </row>
    <row r="3288" spans="1:23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58"/>
        <v>1.0176666666666667</v>
      </c>
      <c r="P3288" s="6">
        <f t="shared" si="260"/>
        <v>125.12295081967213</v>
      </c>
      <c r="Q3288" t="s">
        <v>8317</v>
      </c>
      <c r="R3288" t="s">
        <v>8318</v>
      </c>
      <c r="S3288">
        <v>1471291782</v>
      </c>
      <c r="T3288">
        <v>1468699782</v>
      </c>
      <c r="U3288" s="11">
        <f t="shared" si="256"/>
        <v>42597.840069444443</v>
      </c>
      <c r="V3288" s="11">
        <f t="shared" si="257"/>
        <v>42567.840069444443</v>
      </c>
      <c r="W3288">
        <f t="shared" si="259"/>
        <v>2016</v>
      </c>
    </row>
    <row r="3289" spans="1:23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58"/>
        <v>1</v>
      </c>
      <c r="P3289" s="6">
        <f t="shared" si="260"/>
        <v>73.529411764705884</v>
      </c>
      <c r="Q3289" t="s">
        <v>8317</v>
      </c>
      <c r="R3289" t="s">
        <v>8318</v>
      </c>
      <c r="S3289">
        <v>1448733628</v>
      </c>
      <c r="T3289">
        <v>1446573628</v>
      </c>
      <c r="U3289" s="11">
        <f t="shared" si="256"/>
        <v>42336.750324074077</v>
      </c>
      <c r="V3289" s="11">
        <f t="shared" si="257"/>
        <v>42311.750324074077</v>
      </c>
      <c r="W3289">
        <f t="shared" si="259"/>
        <v>2015</v>
      </c>
    </row>
    <row r="3290" spans="1:23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58"/>
        <v>1.0026489999999999</v>
      </c>
      <c r="P3290" s="6">
        <f t="shared" si="260"/>
        <v>48.437149758454105</v>
      </c>
      <c r="Q3290" t="s">
        <v>8317</v>
      </c>
      <c r="R3290" t="s">
        <v>8318</v>
      </c>
      <c r="S3290">
        <v>1466463600</v>
      </c>
      <c r="T3290">
        <v>1463337315</v>
      </c>
      <c r="U3290" s="11">
        <f t="shared" si="256"/>
        <v>42541.958333333328</v>
      </c>
      <c r="V3290" s="11">
        <f t="shared" si="257"/>
        <v>42505.774479166663</v>
      </c>
      <c r="W3290">
        <f t="shared" si="259"/>
        <v>2016</v>
      </c>
    </row>
    <row r="3291" spans="1:23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58"/>
        <v>1.3304200000000002</v>
      </c>
      <c r="P3291" s="6">
        <f t="shared" si="260"/>
        <v>26.608400000000003</v>
      </c>
      <c r="Q3291" t="s">
        <v>8317</v>
      </c>
      <c r="R3291" t="s">
        <v>8318</v>
      </c>
      <c r="S3291">
        <v>1487580602</v>
      </c>
      <c r="T3291">
        <v>1485161402</v>
      </c>
      <c r="U3291" s="11">
        <f t="shared" si="256"/>
        <v>42786.368078703701</v>
      </c>
      <c r="V3291" s="11">
        <f t="shared" si="257"/>
        <v>42758.368078703701</v>
      </c>
      <c r="W3291">
        <f t="shared" si="259"/>
        <v>2017</v>
      </c>
    </row>
    <row r="3292" spans="1:23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58"/>
        <v>1.212</v>
      </c>
      <c r="P3292" s="6">
        <f t="shared" si="260"/>
        <v>33.666666666666664</v>
      </c>
      <c r="Q3292" t="s">
        <v>8317</v>
      </c>
      <c r="R3292" t="s">
        <v>8318</v>
      </c>
      <c r="S3292">
        <v>1489234891</v>
      </c>
      <c r="T3292">
        <v>1486642891</v>
      </c>
      <c r="U3292" s="11">
        <f t="shared" si="256"/>
        <v>42805.51494212963</v>
      </c>
      <c r="V3292" s="11">
        <f t="shared" si="257"/>
        <v>42775.51494212963</v>
      </c>
      <c r="W3292">
        <f t="shared" si="259"/>
        <v>2017</v>
      </c>
    </row>
    <row r="3293" spans="1:23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58"/>
        <v>1.1399999999999999</v>
      </c>
      <c r="P3293" s="6">
        <f t="shared" si="260"/>
        <v>40.714285714285715</v>
      </c>
      <c r="Q3293" t="s">
        <v>8317</v>
      </c>
      <c r="R3293" t="s">
        <v>8318</v>
      </c>
      <c r="S3293">
        <v>1442462340</v>
      </c>
      <c r="T3293">
        <v>1439743900</v>
      </c>
      <c r="U3293" s="11">
        <f t="shared" si="256"/>
        <v>42264.165972222225</v>
      </c>
      <c r="V3293" s="11">
        <f t="shared" si="257"/>
        <v>42232.702546296292</v>
      </c>
      <c r="W3293">
        <f t="shared" si="259"/>
        <v>2015</v>
      </c>
    </row>
    <row r="3294" spans="1:23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58"/>
        <v>2.8613861386138613</v>
      </c>
      <c r="P3294" s="6">
        <f t="shared" si="260"/>
        <v>19.266666666666666</v>
      </c>
      <c r="Q3294" t="s">
        <v>8317</v>
      </c>
      <c r="R3294" t="s">
        <v>8318</v>
      </c>
      <c r="S3294">
        <v>1449257348</v>
      </c>
      <c r="T3294">
        <v>1444069748</v>
      </c>
      <c r="U3294" s="11">
        <f t="shared" si="256"/>
        <v>42342.811898148153</v>
      </c>
      <c r="V3294" s="11">
        <f t="shared" si="257"/>
        <v>42282.770231481481</v>
      </c>
      <c r="W3294">
        <f t="shared" si="259"/>
        <v>2015</v>
      </c>
    </row>
    <row r="3295" spans="1:23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58"/>
        <v>1.7044444444444444</v>
      </c>
      <c r="P3295" s="6">
        <f t="shared" si="260"/>
        <v>84.285714285714292</v>
      </c>
      <c r="Q3295" t="s">
        <v>8317</v>
      </c>
      <c r="R3295" t="s">
        <v>8318</v>
      </c>
      <c r="S3295">
        <v>1488622352</v>
      </c>
      <c r="T3295">
        <v>1486030352</v>
      </c>
      <c r="U3295" s="11">
        <f t="shared" si="256"/>
        <v>42798.425370370373</v>
      </c>
      <c r="V3295" s="11">
        <f t="shared" si="257"/>
        <v>42768.425370370373</v>
      </c>
      <c r="W3295">
        <f t="shared" si="259"/>
        <v>2017</v>
      </c>
    </row>
    <row r="3296" spans="1:23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58"/>
        <v>1.1833333333333333</v>
      </c>
      <c r="P3296" s="6">
        <f t="shared" si="260"/>
        <v>29.583333333333332</v>
      </c>
      <c r="Q3296" t="s">
        <v>8317</v>
      </c>
      <c r="R3296" t="s">
        <v>8318</v>
      </c>
      <c r="S3296">
        <v>1434459554</v>
      </c>
      <c r="T3296">
        <v>1431867554</v>
      </c>
      <c r="U3296" s="11">
        <f t="shared" si="256"/>
        <v>42171.541134259256</v>
      </c>
      <c r="V3296" s="11">
        <f t="shared" si="257"/>
        <v>42141.541134259256</v>
      </c>
      <c r="W3296">
        <f t="shared" si="259"/>
        <v>2015</v>
      </c>
    </row>
    <row r="3297" spans="1:23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58"/>
        <v>1.0285857142857142</v>
      </c>
      <c r="P3297" s="6">
        <f t="shared" si="260"/>
        <v>26.667037037037037</v>
      </c>
      <c r="Q3297" t="s">
        <v>8317</v>
      </c>
      <c r="R3297" t="s">
        <v>8318</v>
      </c>
      <c r="S3297">
        <v>1474886229</v>
      </c>
      <c r="T3297">
        <v>1472294229</v>
      </c>
      <c r="U3297" s="11">
        <f t="shared" si="256"/>
        <v>42639.442465277782</v>
      </c>
      <c r="V3297" s="11">
        <f t="shared" si="257"/>
        <v>42609.442465277782</v>
      </c>
      <c r="W3297">
        <f t="shared" si="259"/>
        <v>2016</v>
      </c>
    </row>
    <row r="3298" spans="1:23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58"/>
        <v>1.4406666666666668</v>
      </c>
      <c r="P3298" s="6">
        <f t="shared" si="260"/>
        <v>45.978723404255319</v>
      </c>
      <c r="Q3298" t="s">
        <v>8317</v>
      </c>
      <c r="R3298" t="s">
        <v>8318</v>
      </c>
      <c r="S3298">
        <v>1448229600</v>
      </c>
      <c r="T3298">
        <v>1446401372</v>
      </c>
      <c r="U3298" s="11">
        <f t="shared" si="256"/>
        <v>42330.916666666672</v>
      </c>
      <c r="V3298" s="11">
        <f t="shared" si="257"/>
        <v>42309.756620370375</v>
      </c>
      <c r="W3298">
        <f t="shared" si="259"/>
        <v>2015</v>
      </c>
    </row>
    <row r="3299" spans="1:23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58"/>
        <v>1.0007272727272727</v>
      </c>
      <c r="P3299" s="6">
        <f t="shared" si="260"/>
        <v>125.09090909090909</v>
      </c>
      <c r="Q3299" t="s">
        <v>8317</v>
      </c>
      <c r="R3299" t="s">
        <v>8318</v>
      </c>
      <c r="S3299">
        <v>1438037940</v>
      </c>
      <c r="T3299">
        <v>1436380256</v>
      </c>
      <c r="U3299" s="11">
        <f t="shared" si="256"/>
        <v>42212.957638888889</v>
      </c>
      <c r="V3299" s="11">
        <f t="shared" si="257"/>
        <v>42193.771481481483</v>
      </c>
      <c r="W3299">
        <f t="shared" si="259"/>
        <v>2015</v>
      </c>
    </row>
    <row r="3300" spans="1:23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58"/>
        <v>1.0173000000000001</v>
      </c>
      <c r="P3300" s="6">
        <f t="shared" si="260"/>
        <v>141.29166666666666</v>
      </c>
      <c r="Q3300" t="s">
        <v>8317</v>
      </c>
      <c r="R3300" t="s">
        <v>8318</v>
      </c>
      <c r="S3300">
        <v>1442102400</v>
      </c>
      <c r="T3300">
        <v>1440370768</v>
      </c>
      <c r="U3300" s="11">
        <f t="shared" si="256"/>
        <v>42260</v>
      </c>
      <c r="V3300" s="11">
        <f t="shared" si="257"/>
        <v>42239.957962962959</v>
      </c>
      <c r="W3300">
        <f t="shared" si="259"/>
        <v>2015</v>
      </c>
    </row>
    <row r="3301" spans="1:23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58"/>
        <v>1.1619999999999999</v>
      </c>
      <c r="P3301" s="6">
        <f t="shared" si="260"/>
        <v>55.333333333333336</v>
      </c>
      <c r="Q3301" t="s">
        <v>8317</v>
      </c>
      <c r="R3301" t="s">
        <v>8318</v>
      </c>
      <c r="S3301">
        <v>1444860063</v>
      </c>
      <c r="T3301">
        <v>1442268063</v>
      </c>
      <c r="U3301" s="11">
        <f t="shared" si="256"/>
        <v>42291.917395833334</v>
      </c>
      <c r="V3301" s="11">
        <f t="shared" si="257"/>
        <v>42261.917395833334</v>
      </c>
      <c r="W3301">
        <f t="shared" si="259"/>
        <v>2015</v>
      </c>
    </row>
    <row r="3302" spans="1:23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58"/>
        <v>1.3616666666666666</v>
      </c>
      <c r="P3302" s="6">
        <f t="shared" si="260"/>
        <v>46.420454545454547</v>
      </c>
      <c r="Q3302" t="s">
        <v>8317</v>
      </c>
      <c r="R3302" t="s">
        <v>8318</v>
      </c>
      <c r="S3302">
        <v>1430329862</v>
      </c>
      <c r="T3302">
        <v>1428515462</v>
      </c>
      <c r="U3302" s="11">
        <f t="shared" si="256"/>
        <v>42123.743773148148</v>
      </c>
      <c r="V3302" s="11">
        <f t="shared" si="257"/>
        <v>42102.743773148148</v>
      </c>
      <c r="W3302">
        <f t="shared" si="259"/>
        <v>2015</v>
      </c>
    </row>
    <row r="3303" spans="1:23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58"/>
        <v>1.3346666666666667</v>
      </c>
      <c r="P3303" s="6">
        <f t="shared" si="260"/>
        <v>57.2</v>
      </c>
      <c r="Q3303" t="s">
        <v>8317</v>
      </c>
      <c r="R3303" t="s">
        <v>8318</v>
      </c>
      <c r="S3303">
        <v>1470034740</v>
      </c>
      <c r="T3303">
        <v>1466185176</v>
      </c>
      <c r="U3303" s="11">
        <f t="shared" si="256"/>
        <v>42583.290972222225</v>
      </c>
      <c r="V3303" s="11">
        <f t="shared" si="257"/>
        <v>42538.73583333334</v>
      </c>
      <c r="W3303">
        <f t="shared" si="259"/>
        <v>2016</v>
      </c>
    </row>
    <row r="3304" spans="1:23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58"/>
        <v>1.0339285714285715</v>
      </c>
      <c r="P3304" s="6">
        <f t="shared" si="260"/>
        <v>173.7</v>
      </c>
      <c r="Q3304" t="s">
        <v>8317</v>
      </c>
      <c r="R3304" t="s">
        <v>8318</v>
      </c>
      <c r="S3304">
        <v>1481099176</v>
      </c>
      <c r="T3304">
        <v>1478507176</v>
      </c>
      <c r="U3304" s="11">
        <f t="shared" si="256"/>
        <v>42711.35157407407</v>
      </c>
      <c r="V3304" s="11">
        <f t="shared" si="257"/>
        <v>42681.35157407407</v>
      </c>
      <c r="W3304">
        <f t="shared" si="259"/>
        <v>2016</v>
      </c>
    </row>
    <row r="3305" spans="1:23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58"/>
        <v>1.1588888888888889</v>
      </c>
      <c r="P3305" s="6">
        <f t="shared" si="260"/>
        <v>59.6</v>
      </c>
      <c r="Q3305" t="s">
        <v>8317</v>
      </c>
      <c r="R3305" t="s">
        <v>8318</v>
      </c>
      <c r="S3305">
        <v>1427553484</v>
      </c>
      <c r="T3305">
        <v>1424533084</v>
      </c>
      <c r="U3305" s="11">
        <f t="shared" si="256"/>
        <v>42091.609768518523</v>
      </c>
      <c r="V3305" s="11">
        <f t="shared" si="257"/>
        <v>42056.65143518518</v>
      </c>
      <c r="W3305">
        <f t="shared" si="259"/>
        <v>2015</v>
      </c>
    </row>
    <row r="3306" spans="1:23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58"/>
        <v>1.0451666666666666</v>
      </c>
      <c r="P3306" s="6">
        <f t="shared" si="260"/>
        <v>89.585714285714289</v>
      </c>
      <c r="Q3306" t="s">
        <v>8317</v>
      </c>
      <c r="R3306" t="s">
        <v>8318</v>
      </c>
      <c r="S3306">
        <v>1482418752</v>
      </c>
      <c r="T3306">
        <v>1479826752</v>
      </c>
      <c r="U3306" s="11">
        <f t="shared" si="256"/>
        <v>42726.624444444446</v>
      </c>
      <c r="V3306" s="11">
        <f t="shared" si="257"/>
        <v>42696.624444444446</v>
      </c>
      <c r="W3306">
        <f t="shared" si="259"/>
        <v>2016</v>
      </c>
    </row>
    <row r="3307" spans="1:23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58"/>
        <v>1.0202500000000001</v>
      </c>
      <c r="P3307" s="6">
        <f t="shared" si="260"/>
        <v>204.05</v>
      </c>
      <c r="Q3307" t="s">
        <v>8317</v>
      </c>
      <c r="R3307" t="s">
        <v>8318</v>
      </c>
      <c r="S3307">
        <v>1438374748</v>
      </c>
      <c r="T3307">
        <v>1435782748</v>
      </c>
      <c r="U3307" s="11">
        <f t="shared" si="256"/>
        <v>42216.855879629627</v>
      </c>
      <c r="V3307" s="11">
        <f t="shared" si="257"/>
        <v>42186.855879629627</v>
      </c>
      <c r="W3307">
        <f t="shared" si="259"/>
        <v>2015</v>
      </c>
    </row>
    <row r="3308" spans="1:23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58"/>
        <v>1.7533333333333334</v>
      </c>
      <c r="P3308" s="6">
        <f t="shared" si="260"/>
        <v>48.703703703703702</v>
      </c>
      <c r="Q3308" t="s">
        <v>8317</v>
      </c>
      <c r="R3308" t="s">
        <v>8318</v>
      </c>
      <c r="S3308">
        <v>1465527600</v>
      </c>
      <c r="T3308">
        <v>1462252542</v>
      </c>
      <c r="U3308" s="11">
        <f t="shared" si="256"/>
        <v>42531.125</v>
      </c>
      <c r="V3308" s="11">
        <f t="shared" si="257"/>
        <v>42493.219236111108</v>
      </c>
      <c r="W3308">
        <f t="shared" si="259"/>
        <v>2016</v>
      </c>
    </row>
    <row r="3309" spans="1:23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58"/>
        <v>1.0668</v>
      </c>
      <c r="P3309" s="6">
        <f t="shared" si="260"/>
        <v>53.339999999999996</v>
      </c>
      <c r="Q3309" t="s">
        <v>8317</v>
      </c>
      <c r="R3309" t="s">
        <v>8318</v>
      </c>
      <c r="S3309">
        <v>1463275339</v>
      </c>
      <c r="T3309">
        <v>1460683339</v>
      </c>
      <c r="U3309" s="11">
        <f t="shared" si="256"/>
        <v>42505.057164351849</v>
      </c>
      <c r="V3309" s="11">
        <f t="shared" si="257"/>
        <v>42475.057164351849</v>
      </c>
      <c r="W3309">
        <f t="shared" si="259"/>
        <v>2016</v>
      </c>
    </row>
    <row r="3310" spans="1:23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58"/>
        <v>1.2228571428571429</v>
      </c>
      <c r="P3310" s="6">
        <f t="shared" si="260"/>
        <v>75.087719298245617</v>
      </c>
      <c r="Q3310" t="s">
        <v>8317</v>
      </c>
      <c r="R3310" t="s">
        <v>8318</v>
      </c>
      <c r="S3310">
        <v>1460581365</v>
      </c>
      <c r="T3310">
        <v>1458766965</v>
      </c>
      <c r="U3310" s="11">
        <f t="shared" si="256"/>
        <v>42473.876909722225</v>
      </c>
      <c r="V3310" s="11">
        <f t="shared" si="257"/>
        <v>42452.876909722225</v>
      </c>
      <c r="W3310">
        <f t="shared" si="259"/>
        <v>2016</v>
      </c>
    </row>
    <row r="3311" spans="1:23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58"/>
        <v>1.5942857142857143</v>
      </c>
      <c r="P3311" s="6">
        <f t="shared" si="260"/>
        <v>18</v>
      </c>
      <c r="Q3311" t="s">
        <v>8317</v>
      </c>
      <c r="R3311" t="s">
        <v>8318</v>
      </c>
      <c r="S3311">
        <v>1476632178</v>
      </c>
      <c r="T3311">
        <v>1473953778</v>
      </c>
      <c r="U3311" s="11">
        <f t="shared" si="256"/>
        <v>42659.650208333333</v>
      </c>
      <c r="V3311" s="11">
        <f t="shared" si="257"/>
        <v>42628.650208333333</v>
      </c>
      <c r="W3311">
        <f t="shared" si="259"/>
        <v>2016</v>
      </c>
    </row>
    <row r="3312" spans="1:23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58"/>
        <v>1.0007692307692309</v>
      </c>
      <c r="P3312" s="6">
        <f t="shared" si="260"/>
        <v>209.83870967741936</v>
      </c>
      <c r="Q3312" t="s">
        <v>8317</v>
      </c>
      <c r="R3312" t="s">
        <v>8318</v>
      </c>
      <c r="S3312">
        <v>1444169825</v>
      </c>
      <c r="T3312">
        <v>1441577825</v>
      </c>
      <c r="U3312" s="11">
        <f t="shared" si="256"/>
        <v>42283.928530092591</v>
      </c>
      <c r="V3312" s="11">
        <f t="shared" si="257"/>
        <v>42253.928530092591</v>
      </c>
      <c r="W3312">
        <f t="shared" si="259"/>
        <v>2015</v>
      </c>
    </row>
    <row r="3313" spans="1:23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58"/>
        <v>1.0984</v>
      </c>
      <c r="P3313" s="6">
        <f t="shared" si="260"/>
        <v>61.022222222222226</v>
      </c>
      <c r="Q3313" t="s">
        <v>8317</v>
      </c>
      <c r="R3313" t="s">
        <v>8318</v>
      </c>
      <c r="S3313">
        <v>1445065210</v>
      </c>
      <c r="T3313">
        <v>1442473210</v>
      </c>
      <c r="U3313" s="11">
        <f t="shared" si="256"/>
        <v>42294.29178240741</v>
      </c>
      <c r="V3313" s="11">
        <f t="shared" si="257"/>
        <v>42264.29178240741</v>
      </c>
      <c r="W3313">
        <f t="shared" si="259"/>
        <v>2015</v>
      </c>
    </row>
    <row r="3314" spans="1:23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58"/>
        <v>1.0004</v>
      </c>
      <c r="P3314" s="6">
        <f t="shared" si="260"/>
        <v>61</v>
      </c>
      <c r="Q3314" t="s">
        <v>8317</v>
      </c>
      <c r="R3314" t="s">
        <v>8318</v>
      </c>
      <c r="S3314">
        <v>1478901600</v>
      </c>
      <c r="T3314">
        <v>1477077946</v>
      </c>
      <c r="U3314" s="11">
        <f t="shared" si="256"/>
        <v>42685.916666666672</v>
      </c>
      <c r="V3314" s="11">
        <f t="shared" si="257"/>
        <v>42664.809560185182</v>
      </c>
      <c r="W3314">
        <f t="shared" si="259"/>
        <v>2016</v>
      </c>
    </row>
    <row r="3315" spans="1:23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58"/>
        <v>1.1605000000000001</v>
      </c>
      <c r="P3315" s="6">
        <f t="shared" si="260"/>
        <v>80.034482758620683</v>
      </c>
      <c r="Q3315" t="s">
        <v>8317</v>
      </c>
      <c r="R3315" t="s">
        <v>8318</v>
      </c>
      <c r="S3315">
        <v>1453856400</v>
      </c>
      <c r="T3315">
        <v>1452664317</v>
      </c>
      <c r="U3315" s="11">
        <f t="shared" si="256"/>
        <v>42396.041666666672</v>
      </c>
      <c r="V3315" s="11">
        <f t="shared" si="257"/>
        <v>42382.244409722218</v>
      </c>
      <c r="W3315">
        <f t="shared" si="259"/>
        <v>2016</v>
      </c>
    </row>
    <row r="3316" spans="1:23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58"/>
        <v>2.1074999999999999</v>
      </c>
      <c r="P3316" s="6">
        <f t="shared" si="260"/>
        <v>29.068965517241381</v>
      </c>
      <c r="Q3316" t="s">
        <v>8317</v>
      </c>
      <c r="R3316" t="s">
        <v>8318</v>
      </c>
      <c r="S3316">
        <v>1431115500</v>
      </c>
      <c r="T3316">
        <v>1428733511</v>
      </c>
      <c r="U3316" s="11">
        <f t="shared" si="256"/>
        <v>42132.836805555555</v>
      </c>
      <c r="V3316" s="11">
        <f t="shared" si="257"/>
        <v>42105.267488425925</v>
      </c>
      <c r="W3316">
        <f t="shared" si="259"/>
        <v>2015</v>
      </c>
    </row>
    <row r="3317" spans="1:23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58"/>
        <v>1.1000000000000001</v>
      </c>
      <c r="P3317" s="6">
        <f t="shared" si="260"/>
        <v>49.438202247191015</v>
      </c>
      <c r="Q3317" t="s">
        <v>8317</v>
      </c>
      <c r="R3317" t="s">
        <v>8318</v>
      </c>
      <c r="S3317">
        <v>1462519041</v>
      </c>
      <c r="T3317">
        <v>1459927041</v>
      </c>
      <c r="U3317" s="11">
        <f t="shared" si="256"/>
        <v>42496.303715277783</v>
      </c>
      <c r="V3317" s="11">
        <f t="shared" si="257"/>
        <v>42466.303715277783</v>
      </c>
      <c r="W3317">
        <f t="shared" si="259"/>
        <v>2016</v>
      </c>
    </row>
    <row r="3318" spans="1:23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58"/>
        <v>1.0008673425918038</v>
      </c>
      <c r="P3318" s="6">
        <f t="shared" si="260"/>
        <v>93.977440000000001</v>
      </c>
      <c r="Q3318" t="s">
        <v>8317</v>
      </c>
      <c r="R3318" t="s">
        <v>8318</v>
      </c>
      <c r="S3318">
        <v>1407506040</v>
      </c>
      <c r="T3318">
        <v>1404680075</v>
      </c>
      <c r="U3318" s="11">
        <f t="shared" si="256"/>
        <v>41859.57916666667</v>
      </c>
      <c r="V3318" s="11">
        <f t="shared" si="257"/>
        <v>41826.871238425927</v>
      </c>
      <c r="W3318">
        <f t="shared" si="259"/>
        <v>2014</v>
      </c>
    </row>
    <row r="3319" spans="1:23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58"/>
        <v>1.0619047619047619</v>
      </c>
      <c r="P3319" s="6">
        <f t="shared" si="260"/>
        <v>61.944444444444443</v>
      </c>
      <c r="Q3319" t="s">
        <v>8317</v>
      </c>
      <c r="R3319" t="s">
        <v>8318</v>
      </c>
      <c r="S3319">
        <v>1465347424</v>
      </c>
      <c r="T3319">
        <v>1462755424</v>
      </c>
      <c r="U3319" s="11">
        <f t="shared" si="256"/>
        <v>42529.039629629624</v>
      </c>
      <c r="V3319" s="11">
        <f t="shared" si="257"/>
        <v>42499.039629629624</v>
      </c>
      <c r="W3319">
        <f t="shared" si="259"/>
        <v>2016</v>
      </c>
    </row>
    <row r="3320" spans="1:23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58"/>
        <v>1.256</v>
      </c>
      <c r="P3320" s="6">
        <f t="shared" si="260"/>
        <v>78.5</v>
      </c>
      <c r="Q3320" t="s">
        <v>8317</v>
      </c>
      <c r="R3320" t="s">
        <v>8318</v>
      </c>
      <c r="S3320">
        <v>1460341800</v>
      </c>
      <c r="T3320">
        <v>1456902893</v>
      </c>
      <c r="U3320" s="11">
        <f t="shared" si="256"/>
        <v>42471.104166666672</v>
      </c>
      <c r="V3320" s="11">
        <f t="shared" si="257"/>
        <v>42431.302002314813</v>
      </c>
      <c r="W3320">
        <f t="shared" si="259"/>
        <v>2016</v>
      </c>
    </row>
    <row r="3321" spans="1:23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58"/>
        <v>1.08</v>
      </c>
      <c r="P3321" s="6">
        <f t="shared" si="260"/>
        <v>33.75</v>
      </c>
      <c r="Q3321" t="s">
        <v>8317</v>
      </c>
      <c r="R3321" t="s">
        <v>8318</v>
      </c>
      <c r="S3321">
        <v>1422712986</v>
      </c>
      <c r="T3321">
        <v>1418824986</v>
      </c>
      <c r="U3321" s="11">
        <f t="shared" si="256"/>
        <v>42035.585486111115</v>
      </c>
      <c r="V3321" s="11">
        <f t="shared" si="257"/>
        <v>41990.585486111115</v>
      </c>
      <c r="W3321">
        <f t="shared" si="259"/>
        <v>2014</v>
      </c>
    </row>
    <row r="3322" spans="1:23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58"/>
        <v>1.01</v>
      </c>
      <c r="P3322" s="6">
        <f t="shared" si="260"/>
        <v>66.44736842105263</v>
      </c>
      <c r="Q3322" t="s">
        <v>8317</v>
      </c>
      <c r="R3322" t="s">
        <v>8318</v>
      </c>
      <c r="S3322">
        <v>1466557557</v>
      </c>
      <c r="T3322">
        <v>1463965557</v>
      </c>
      <c r="U3322" s="11">
        <f t="shared" si="256"/>
        <v>42543.045798611114</v>
      </c>
      <c r="V3322" s="11">
        <f t="shared" si="257"/>
        <v>42513.045798611114</v>
      </c>
      <c r="W3322">
        <f t="shared" si="259"/>
        <v>2016</v>
      </c>
    </row>
    <row r="3323" spans="1:23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58"/>
        <v>1.0740000000000001</v>
      </c>
      <c r="P3323" s="6">
        <f t="shared" si="260"/>
        <v>35.799999999999997</v>
      </c>
      <c r="Q3323" t="s">
        <v>8317</v>
      </c>
      <c r="R3323" t="s">
        <v>8318</v>
      </c>
      <c r="S3323">
        <v>1413431940</v>
      </c>
      <c r="T3323">
        <v>1412216665</v>
      </c>
      <c r="U3323" s="11">
        <f t="shared" si="256"/>
        <v>41928.165972222225</v>
      </c>
      <c r="V3323" s="11">
        <f t="shared" si="257"/>
        <v>41914.100289351853</v>
      </c>
      <c r="W3323">
        <f t="shared" si="259"/>
        <v>2014</v>
      </c>
    </row>
    <row r="3324" spans="1:23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58"/>
        <v>1.0151515151515151</v>
      </c>
      <c r="P3324" s="6">
        <f t="shared" si="260"/>
        <v>145.65217391304347</v>
      </c>
      <c r="Q3324" t="s">
        <v>8317</v>
      </c>
      <c r="R3324" t="s">
        <v>8318</v>
      </c>
      <c r="S3324">
        <v>1466567700</v>
      </c>
      <c r="T3324">
        <v>1464653696</v>
      </c>
      <c r="U3324" s="11">
        <f t="shared" si="256"/>
        <v>42543.163194444445</v>
      </c>
      <c r="V3324" s="11">
        <f t="shared" si="257"/>
        <v>42521.010370370372</v>
      </c>
      <c r="W3324">
        <f t="shared" si="259"/>
        <v>2016</v>
      </c>
    </row>
    <row r="3325" spans="1:23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58"/>
        <v>1.2589999999999999</v>
      </c>
      <c r="P3325" s="6">
        <f t="shared" si="260"/>
        <v>25.693877551020407</v>
      </c>
      <c r="Q3325" t="s">
        <v>8317</v>
      </c>
      <c r="R3325" t="s">
        <v>8318</v>
      </c>
      <c r="S3325">
        <v>1474793208</v>
      </c>
      <c r="T3325">
        <v>1472201208</v>
      </c>
      <c r="U3325" s="11">
        <f t="shared" si="256"/>
        <v>42638.36583333333</v>
      </c>
      <c r="V3325" s="11">
        <f t="shared" si="257"/>
        <v>42608.36583333333</v>
      </c>
      <c r="W3325">
        <f t="shared" si="259"/>
        <v>2016</v>
      </c>
    </row>
    <row r="3326" spans="1:23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58"/>
        <v>1.0166666666666666</v>
      </c>
      <c r="P3326" s="6">
        <f t="shared" si="260"/>
        <v>152.5</v>
      </c>
      <c r="Q3326" t="s">
        <v>8317</v>
      </c>
      <c r="R3326" t="s">
        <v>8318</v>
      </c>
      <c r="S3326">
        <v>1465135190</v>
      </c>
      <c r="T3326">
        <v>1463925590</v>
      </c>
      <c r="U3326" s="11">
        <f t="shared" si="256"/>
        <v>42526.58321759259</v>
      </c>
      <c r="V3326" s="11">
        <f t="shared" si="257"/>
        <v>42512.58321759259</v>
      </c>
      <c r="W3326">
        <f t="shared" si="259"/>
        <v>2016</v>
      </c>
    </row>
    <row r="3327" spans="1:23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58"/>
        <v>1.125</v>
      </c>
      <c r="P3327" s="6">
        <f t="shared" si="260"/>
        <v>30</v>
      </c>
      <c r="Q3327" t="s">
        <v>8317</v>
      </c>
      <c r="R3327" t="s">
        <v>8318</v>
      </c>
      <c r="S3327">
        <v>1428256277</v>
      </c>
      <c r="T3327">
        <v>1425235877</v>
      </c>
      <c r="U3327" s="11">
        <f t="shared" si="256"/>
        <v>42099.743946759263</v>
      </c>
      <c r="V3327" s="11">
        <f t="shared" si="257"/>
        <v>42064.785613425927</v>
      </c>
      <c r="W3327">
        <f t="shared" si="259"/>
        <v>2015</v>
      </c>
    </row>
    <row r="3328" spans="1:23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58"/>
        <v>1.0137499999999999</v>
      </c>
      <c r="P3328" s="6">
        <f t="shared" si="260"/>
        <v>142.28070175438597</v>
      </c>
      <c r="Q3328" t="s">
        <v>8317</v>
      </c>
      <c r="R3328" t="s">
        <v>8318</v>
      </c>
      <c r="S3328">
        <v>1425830905</v>
      </c>
      <c r="T3328">
        <v>1423242505</v>
      </c>
      <c r="U3328" s="11">
        <f t="shared" si="256"/>
        <v>42071.67251157407</v>
      </c>
      <c r="V3328" s="11">
        <f t="shared" si="257"/>
        <v>42041.714178240742</v>
      </c>
      <c r="W3328">
        <f t="shared" si="259"/>
        <v>2015</v>
      </c>
    </row>
    <row r="3329" spans="1:23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58"/>
        <v>1.0125</v>
      </c>
      <c r="P3329" s="6">
        <f t="shared" si="260"/>
        <v>24.545454545454547</v>
      </c>
      <c r="Q3329" t="s">
        <v>8317</v>
      </c>
      <c r="R3329" t="s">
        <v>8318</v>
      </c>
      <c r="S3329">
        <v>1462697966</v>
      </c>
      <c r="T3329">
        <v>1460105966</v>
      </c>
      <c r="U3329" s="11">
        <f t="shared" si="256"/>
        <v>42498.374606481477</v>
      </c>
      <c r="V3329" s="11">
        <f t="shared" si="257"/>
        <v>42468.374606481477</v>
      </c>
      <c r="W3329">
        <f t="shared" si="259"/>
        <v>2016</v>
      </c>
    </row>
    <row r="3330" spans="1:23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58"/>
        <v>1.4638888888888888</v>
      </c>
      <c r="P3330" s="6">
        <f t="shared" si="260"/>
        <v>292.77777777777777</v>
      </c>
      <c r="Q3330" t="s">
        <v>8317</v>
      </c>
      <c r="R3330" t="s">
        <v>8318</v>
      </c>
      <c r="S3330">
        <v>1404522000</v>
      </c>
      <c r="T3330">
        <v>1404308883</v>
      </c>
      <c r="U3330" s="11">
        <f t="shared" ref="U3330:U3393" si="261">(((S3330/60)/60)/24)+DATE(1970,1,1)</f>
        <v>41825.041666666664</v>
      </c>
      <c r="V3330" s="11">
        <f t="shared" ref="V3330:V3393" si="262">(((T3330/60)/60)/24)+DATE(1970,1,1)</f>
        <v>41822.57503472222</v>
      </c>
      <c r="W3330">
        <f t="shared" si="259"/>
        <v>2014</v>
      </c>
    </row>
    <row r="3331" spans="1:23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63">E3331/D3331</f>
        <v>1.1679999999999999</v>
      </c>
      <c r="P3331" s="6">
        <f t="shared" si="260"/>
        <v>44.92307692307692</v>
      </c>
      <c r="Q3331" t="s">
        <v>8317</v>
      </c>
      <c r="R3331" t="s">
        <v>8318</v>
      </c>
      <c r="S3331">
        <v>1406502000</v>
      </c>
      <c r="T3331">
        <v>1405583108</v>
      </c>
      <c r="U3331" s="11">
        <f t="shared" si="261"/>
        <v>41847.958333333336</v>
      </c>
      <c r="V3331" s="11">
        <f t="shared" si="262"/>
        <v>41837.323009259257</v>
      </c>
      <c r="W3331">
        <f t="shared" ref="W3331:W3394" si="264">YEAR(V3331)</f>
        <v>2014</v>
      </c>
    </row>
    <row r="3332" spans="1:23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63"/>
        <v>1.0626666666666666</v>
      </c>
      <c r="P3332" s="6">
        <f t="shared" si="260"/>
        <v>23.10144927536232</v>
      </c>
      <c r="Q3332" t="s">
        <v>8317</v>
      </c>
      <c r="R3332" t="s">
        <v>8318</v>
      </c>
      <c r="S3332">
        <v>1427919468</v>
      </c>
      <c r="T3332">
        <v>1425331068</v>
      </c>
      <c r="U3332" s="11">
        <f t="shared" si="261"/>
        <v>42095.845694444448</v>
      </c>
      <c r="V3332" s="11">
        <f t="shared" si="262"/>
        <v>42065.887361111112</v>
      </c>
      <c r="W3332">
        <f t="shared" si="264"/>
        <v>2015</v>
      </c>
    </row>
    <row r="3333" spans="1:23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63"/>
        <v>1.0451999999999999</v>
      </c>
      <c r="P3333" s="6">
        <f t="shared" si="260"/>
        <v>80.400000000000006</v>
      </c>
      <c r="Q3333" t="s">
        <v>8317</v>
      </c>
      <c r="R3333" t="s">
        <v>8318</v>
      </c>
      <c r="S3333">
        <v>1444149886</v>
      </c>
      <c r="T3333">
        <v>1441125886</v>
      </c>
      <c r="U3333" s="11">
        <f t="shared" si="261"/>
        <v>42283.697754629626</v>
      </c>
      <c r="V3333" s="11">
        <f t="shared" si="262"/>
        <v>42248.697754629626</v>
      </c>
      <c r="W3333">
        <f t="shared" si="264"/>
        <v>2015</v>
      </c>
    </row>
    <row r="3334" spans="1:23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63"/>
        <v>1</v>
      </c>
      <c r="P3334" s="6">
        <f t="shared" si="260"/>
        <v>72.289156626506028</v>
      </c>
      <c r="Q3334" t="s">
        <v>8317</v>
      </c>
      <c r="R3334" t="s">
        <v>8318</v>
      </c>
      <c r="S3334">
        <v>1405802330</v>
      </c>
      <c r="T3334">
        <v>1403210330</v>
      </c>
      <c r="U3334" s="11">
        <f t="shared" si="261"/>
        <v>41839.860300925924</v>
      </c>
      <c r="V3334" s="11">
        <f t="shared" si="262"/>
        <v>41809.860300925924</v>
      </c>
      <c r="W3334">
        <f t="shared" si="264"/>
        <v>2014</v>
      </c>
    </row>
    <row r="3335" spans="1:23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63"/>
        <v>1.0457142857142858</v>
      </c>
      <c r="P3335" s="6">
        <f t="shared" si="260"/>
        <v>32.972972972972975</v>
      </c>
      <c r="Q3335" t="s">
        <v>8317</v>
      </c>
      <c r="R3335" t="s">
        <v>8318</v>
      </c>
      <c r="S3335">
        <v>1434384880</v>
      </c>
      <c r="T3335">
        <v>1432484080</v>
      </c>
      <c r="U3335" s="11">
        <f t="shared" si="261"/>
        <v>42170.676851851851</v>
      </c>
      <c r="V3335" s="11">
        <f t="shared" si="262"/>
        <v>42148.676851851851</v>
      </c>
      <c r="W3335">
        <f t="shared" si="264"/>
        <v>2015</v>
      </c>
    </row>
    <row r="3336" spans="1:23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63"/>
        <v>1.3862051149573753</v>
      </c>
      <c r="P3336" s="6">
        <f t="shared" si="260"/>
        <v>116.65217391304348</v>
      </c>
      <c r="Q3336" t="s">
        <v>8317</v>
      </c>
      <c r="R3336" t="s">
        <v>8318</v>
      </c>
      <c r="S3336">
        <v>1438259422</v>
      </c>
      <c r="T3336">
        <v>1435667422</v>
      </c>
      <c r="U3336" s="11">
        <f t="shared" si="261"/>
        <v>42215.521087962959</v>
      </c>
      <c r="V3336" s="11">
        <f t="shared" si="262"/>
        <v>42185.521087962959</v>
      </c>
      <c r="W3336">
        <f t="shared" si="264"/>
        <v>2015</v>
      </c>
    </row>
    <row r="3337" spans="1:23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63"/>
        <v>1.0032000000000001</v>
      </c>
      <c r="P3337" s="6">
        <f t="shared" si="260"/>
        <v>79.61904761904762</v>
      </c>
      <c r="Q3337" t="s">
        <v>8317</v>
      </c>
      <c r="R3337" t="s">
        <v>8318</v>
      </c>
      <c r="S3337">
        <v>1407106800</v>
      </c>
      <c r="T3337">
        <v>1404749446</v>
      </c>
      <c r="U3337" s="11">
        <f t="shared" si="261"/>
        <v>41854.958333333336</v>
      </c>
      <c r="V3337" s="11">
        <f t="shared" si="262"/>
        <v>41827.674143518518</v>
      </c>
      <c r="W3337">
        <f t="shared" si="264"/>
        <v>2014</v>
      </c>
    </row>
    <row r="3338" spans="1:23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63"/>
        <v>1</v>
      </c>
      <c r="P3338" s="6">
        <f t="shared" si="260"/>
        <v>27.777777777777779</v>
      </c>
      <c r="Q3338" t="s">
        <v>8317</v>
      </c>
      <c r="R3338" t="s">
        <v>8318</v>
      </c>
      <c r="S3338">
        <v>1459845246</v>
      </c>
      <c r="T3338">
        <v>1457429646</v>
      </c>
      <c r="U3338" s="11">
        <f t="shared" si="261"/>
        <v>42465.35701388889</v>
      </c>
      <c r="V3338" s="11">
        <f t="shared" si="262"/>
        <v>42437.398680555561</v>
      </c>
      <c r="W3338">
        <f t="shared" si="264"/>
        <v>2016</v>
      </c>
    </row>
    <row r="3339" spans="1:23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63"/>
        <v>1.1020000000000001</v>
      </c>
      <c r="P3339" s="6">
        <f t="shared" si="260"/>
        <v>81.029411764705884</v>
      </c>
      <c r="Q3339" t="s">
        <v>8317</v>
      </c>
      <c r="R3339" t="s">
        <v>8318</v>
      </c>
      <c r="S3339">
        <v>1412974800</v>
      </c>
      <c r="T3339">
        <v>1411109167</v>
      </c>
      <c r="U3339" s="11">
        <f t="shared" si="261"/>
        <v>41922.875</v>
      </c>
      <c r="V3339" s="11">
        <f t="shared" si="262"/>
        <v>41901.282025462962</v>
      </c>
      <c r="W3339">
        <f t="shared" si="264"/>
        <v>2014</v>
      </c>
    </row>
    <row r="3340" spans="1:23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63"/>
        <v>1.0218</v>
      </c>
      <c r="P3340" s="6">
        <f t="shared" si="260"/>
        <v>136.84821428571428</v>
      </c>
      <c r="Q3340" t="s">
        <v>8317</v>
      </c>
      <c r="R3340" t="s">
        <v>8318</v>
      </c>
      <c r="S3340">
        <v>1487944080</v>
      </c>
      <c r="T3340">
        <v>1486129680</v>
      </c>
      <c r="U3340" s="11">
        <f t="shared" si="261"/>
        <v>42790.574999999997</v>
      </c>
      <c r="V3340" s="11">
        <f t="shared" si="262"/>
        <v>42769.574999999997</v>
      </c>
      <c r="W3340">
        <f t="shared" si="264"/>
        <v>2017</v>
      </c>
    </row>
    <row r="3341" spans="1:23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63"/>
        <v>1.0435000000000001</v>
      </c>
      <c r="P3341" s="6">
        <f t="shared" si="260"/>
        <v>177.61702127659575</v>
      </c>
      <c r="Q3341" t="s">
        <v>8317</v>
      </c>
      <c r="R3341" t="s">
        <v>8318</v>
      </c>
      <c r="S3341">
        <v>1469721518</v>
      </c>
      <c r="T3341">
        <v>1467129518</v>
      </c>
      <c r="U3341" s="11">
        <f t="shared" si="261"/>
        <v>42579.665717592594</v>
      </c>
      <c r="V3341" s="11">
        <f t="shared" si="262"/>
        <v>42549.665717592594</v>
      </c>
      <c r="W3341">
        <f t="shared" si="264"/>
        <v>2016</v>
      </c>
    </row>
    <row r="3342" spans="1:23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63"/>
        <v>1.3816666666666666</v>
      </c>
      <c r="P3342" s="6">
        <f t="shared" si="260"/>
        <v>109.07894736842105</v>
      </c>
      <c r="Q3342" t="s">
        <v>8317</v>
      </c>
      <c r="R3342" t="s">
        <v>8318</v>
      </c>
      <c r="S3342">
        <v>1481066554</v>
      </c>
      <c r="T3342">
        <v>1478906554</v>
      </c>
      <c r="U3342" s="11">
        <f t="shared" si="261"/>
        <v>42710.974004629628</v>
      </c>
      <c r="V3342" s="11">
        <f t="shared" si="262"/>
        <v>42685.974004629628</v>
      </c>
      <c r="W3342">
        <f t="shared" si="264"/>
        <v>2016</v>
      </c>
    </row>
    <row r="3343" spans="1:23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63"/>
        <v>1</v>
      </c>
      <c r="P3343" s="6">
        <f t="shared" si="260"/>
        <v>119.64285714285714</v>
      </c>
      <c r="Q3343" t="s">
        <v>8317</v>
      </c>
      <c r="R3343" t="s">
        <v>8318</v>
      </c>
      <c r="S3343">
        <v>1465750800</v>
      </c>
      <c r="T3343">
        <v>1463771421</v>
      </c>
      <c r="U3343" s="11">
        <f t="shared" si="261"/>
        <v>42533.708333333328</v>
      </c>
      <c r="V3343" s="11">
        <f t="shared" si="262"/>
        <v>42510.798854166671</v>
      </c>
      <c r="W3343">
        <f t="shared" si="264"/>
        <v>2016</v>
      </c>
    </row>
    <row r="3344" spans="1:23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63"/>
        <v>1.0166666666666666</v>
      </c>
      <c r="P3344" s="6">
        <f t="shared" si="260"/>
        <v>78.205128205128204</v>
      </c>
      <c r="Q3344" t="s">
        <v>8317</v>
      </c>
      <c r="R3344" t="s">
        <v>8318</v>
      </c>
      <c r="S3344">
        <v>1427864340</v>
      </c>
      <c r="T3344">
        <v>1425020810</v>
      </c>
      <c r="U3344" s="11">
        <f t="shared" si="261"/>
        <v>42095.207638888889</v>
      </c>
      <c r="V3344" s="11">
        <f t="shared" si="262"/>
        <v>42062.296412037031</v>
      </c>
      <c r="W3344">
        <f t="shared" si="264"/>
        <v>2015</v>
      </c>
    </row>
    <row r="3345" spans="1:23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63"/>
        <v>1.7142857142857142</v>
      </c>
      <c r="P3345" s="6">
        <f t="shared" si="260"/>
        <v>52.173913043478258</v>
      </c>
      <c r="Q3345" t="s">
        <v>8317</v>
      </c>
      <c r="R3345" t="s">
        <v>8318</v>
      </c>
      <c r="S3345">
        <v>1460553480</v>
      </c>
      <c r="T3345">
        <v>1458770384</v>
      </c>
      <c r="U3345" s="11">
        <f t="shared" si="261"/>
        <v>42473.554166666669</v>
      </c>
      <c r="V3345" s="11">
        <f t="shared" si="262"/>
        <v>42452.916481481487</v>
      </c>
      <c r="W3345">
        <f t="shared" si="264"/>
        <v>2016</v>
      </c>
    </row>
    <row r="3346" spans="1:23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63"/>
        <v>1.0144444444444445</v>
      </c>
      <c r="P3346" s="6">
        <f t="shared" si="260"/>
        <v>114.125</v>
      </c>
      <c r="Q3346" t="s">
        <v>8317</v>
      </c>
      <c r="R3346" t="s">
        <v>8318</v>
      </c>
      <c r="S3346">
        <v>1409374093</v>
      </c>
      <c r="T3346">
        <v>1406782093</v>
      </c>
      <c r="U3346" s="11">
        <f t="shared" si="261"/>
        <v>41881.200150462959</v>
      </c>
      <c r="V3346" s="11">
        <f t="shared" si="262"/>
        <v>41851.200150462959</v>
      </c>
      <c r="W3346">
        <f t="shared" si="264"/>
        <v>2014</v>
      </c>
    </row>
    <row r="3347" spans="1:23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63"/>
        <v>1.3</v>
      </c>
      <c r="P3347" s="6">
        <f t="shared" ref="P3347:P3410" si="265">IFERROR(E3347/L3347,0)</f>
        <v>50</v>
      </c>
      <c r="Q3347" t="s">
        <v>8317</v>
      </c>
      <c r="R3347" t="s">
        <v>8318</v>
      </c>
      <c r="S3347">
        <v>1429317420</v>
      </c>
      <c r="T3347">
        <v>1424226768</v>
      </c>
      <c r="U3347" s="11">
        <f t="shared" si="261"/>
        <v>42112.025694444441</v>
      </c>
      <c r="V3347" s="11">
        <f t="shared" si="262"/>
        <v>42053.106111111112</v>
      </c>
      <c r="W3347">
        <f t="shared" si="264"/>
        <v>2015</v>
      </c>
    </row>
    <row r="3348" spans="1:23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63"/>
        <v>1.1000000000000001</v>
      </c>
      <c r="P3348" s="6">
        <f t="shared" si="265"/>
        <v>91.666666666666671</v>
      </c>
      <c r="Q3348" t="s">
        <v>8317</v>
      </c>
      <c r="R3348" t="s">
        <v>8318</v>
      </c>
      <c r="S3348">
        <v>1424910910</v>
      </c>
      <c r="T3348">
        <v>1424306110</v>
      </c>
      <c r="U3348" s="11">
        <f t="shared" si="261"/>
        <v>42061.024421296301</v>
      </c>
      <c r="V3348" s="11">
        <f t="shared" si="262"/>
        <v>42054.024421296301</v>
      </c>
      <c r="W3348">
        <f t="shared" si="264"/>
        <v>2015</v>
      </c>
    </row>
    <row r="3349" spans="1:23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63"/>
        <v>1.1944999999999999</v>
      </c>
      <c r="P3349" s="6">
        <f t="shared" si="265"/>
        <v>108.59090909090909</v>
      </c>
      <c r="Q3349" t="s">
        <v>8317</v>
      </c>
      <c r="R3349" t="s">
        <v>8318</v>
      </c>
      <c r="S3349">
        <v>1462741200</v>
      </c>
      <c r="T3349">
        <v>1461503654</v>
      </c>
      <c r="U3349" s="11">
        <f t="shared" si="261"/>
        <v>42498.875</v>
      </c>
      <c r="V3349" s="11">
        <f t="shared" si="262"/>
        <v>42484.551550925928</v>
      </c>
      <c r="W3349">
        <f t="shared" si="264"/>
        <v>2016</v>
      </c>
    </row>
    <row r="3350" spans="1:23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63"/>
        <v>1.002909090909091</v>
      </c>
      <c r="P3350" s="6">
        <f t="shared" si="265"/>
        <v>69.822784810126578</v>
      </c>
      <c r="Q3350" t="s">
        <v>8317</v>
      </c>
      <c r="R3350" t="s">
        <v>8318</v>
      </c>
      <c r="S3350">
        <v>1461988740</v>
      </c>
      <c r="T3350">
        <v>1459949080</v>
      </c>
      <c r="U3350" s="11">
        <f t="shared" si="261"/>
        <v>42490.165972222225</v>
      </c>
      <c r="V3350" s="11">
        <f t="shared" si="262"/>
        <v>42466.558796296296</v>
      </c>
      <c r="W3350">
        <f t="shared" si="264"/>
        <v>2016</v>
      </c>
    </row>
    <row r="3351" spans="1:23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63"/>
        <v>1.534</v>
      </c>
      <c r="P3351" s="6">
        <f t="shared" si="265"/>
        <v>109.57142857142857</v>
      </c>
      <c r="Q3351" t="s">
        <v>8317</v>
      </c>
      <c r="R3351" t="s">
        <v>8318</v>
      </c>
      <c r="S3351">
        <v>1465837200</v>
      </c>
      <c r="T3351">
        <v>1463971172</v>
      </c>
      <c r="U3351" s="11">
        <f t="shared" si="261"/>
        <v>42534.708333333328</v>
      </c>
      <c r="V3351" s="11">
        <f t="shared" si="262"/>
        <v>42513.110787037032</v>
      </c>
      <c r="W3351">
        <f t="shared" si="264"/>
        <v>2016</v>
      </c>
    </row>
    <row r="3352" spans="1:23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63"/>
        <v>1.0442857142857143</v>
      </c>
      <c r="P3352" s="6">
        <f t="shared" si="265"/>
        <v>71.666666666666671</v>
      </c>
      <c r="Q3352" t="s">
        <v>8317</v>
      </c>
      <c r="R3352" t="s">
        <v>8318</v>
      </c>
      <c r="S3352">
        <v>1448838000</v>
      </c>
      <c r="T3352">
        <v>1445791811</v>
      </c>
      <c r="U3352" s="11">
        <f t="shared" si="261"/>
        <v>42337.958333333328</v>
      </c>
      <c r="V3352" s="11">
        <f t="shared" si="262"/>
        <v>42302.701516203699</v>
      </c>
      <c r="W3352">
        <f t="shared" si="264"/>
        <v>2015</v>
      </c>
    </row>
    <row r="3353" spans="1:23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63"/>
        <v>1.0109999999999999</v>
      </c>
      <c r="P3353" s="6">
        <f t="shared" si="265"/>
        <v>93.611111111111114</v>
      </c>
      <c r="Q3353" t="s">
        <v>8317</v>
      </c>
      <c r="R3353" t="s">
        <v>8318</v>
      </c>
      <c r="S3353">
        <v>1406113200</v>
      </c>
      <c r="T3353">
        <v>1402910965</v>
      </c>
      <c r="U3353" s="11">
        <f t="shared" si="261"/>
        <v>41843.458333333336</v>
      </c>
      <c r="V3353" s="11">
        <f t="shared" si="262"/>
        <v>41806.395428240743</v>
      </c>
      <c r="W3353">
        <f t="shared" si="264"/>
        <v>2014</v>
      </c>
    </row>
    <row r="3354" spans="1:23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63"/>
        <v>1.0751999999999999</v>
      </c>
      <c r="P3354" s="6">
        <f t="shared" si="265"/>
        <v>76.8</v>
      </c>
      <c r="Q3354" t="s">
        <v>8317</v>
      </c>
      <c r="R3354" t="s">
        <v>8318</v>
      </c>
      <c r="S3354">
        <v>1467414000</v>
      </c>
      <c r="T3354">
        <v>1462492178</v>
      </c>
      <c r="U3354" s="11">
        <f t="shared" si="261"/>
        <v>42552.958333333328</v>
      </c>
      <c r="V3354" s="11">
        <f t="shared" si="262"/>
        <v>42495.992800925931</v>
      </c>
      <c r="W3354">
        <f t="shared" si="264"/>
        <v>2016</v>
      </c>
    </row>
    <row r="3355" spans="1:23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63"/>
        <v>3.15</v>
      </c>
      <c r="P3355" s="6">
        <f t="shared" si="265"/>
        <v>35.795454545454547</v>
      </c>
      <c r="Q3355" t="s">
        <v>8317</v>
      </c>
      <c r="R3355" t="s">
        <v>8318</v>
      </c>
      <c r="S3355">
        <v>1462230000</v>
      </c>
      <c r="T3355">
        <v>1461061350</v>
      </c>
      <c r="U3355" s="11">
        <f t="shared" si="261"/>
        <v>42492.958333333328</v>
      </c>
      <c r="V3355" s="11">
        <f t="shared" si="262"/>
        <v>42479.432291666672</v>
      </c>
      <c r="W3355">
        <f t="shared" si="264"/>
        <v>2016</v>
      </c>
    </row>
    <row r="3356" spans="1:23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63"/>
        <v>1.0193333333333334</v>
      </c>
      <c r="P3356" s="6">
        <f t="shared" si="265"/>
        <v>55.6</v>
      </c>
      <c r="Q3356" t="s">
        <v>8317</v>
      </c>
      <c r="R3356" t="s">
        <v>8318</v>
      </c>
      <c r="S3356">
        <v>1446091260</v>
      </c>
      <c r="T3356">
        <v>1443029206</v>
      </c>
      <c r="U3356" s="11">
        <f t="shared" si="261"/>
        <v>42306.167361111111</v>
      </c>
      <c r="V3356" s="11">
        <f t="shared" si="262"/>
        <v>42270.7269212963</v>
      </c>
      <c r="W3356">
        <f t="shared" si="264"/>
        <v>2015</v>
      </c>
    </row>
    <row r="3357" spans="1:23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63"/>
        <v>1.2628571428571429</v>
      </c>
      <c r="P3357" s="6">
        <f t="shared" si="265"/>
        <v>147.33333333333334</v>
      </c>
      <c r="Q3357" t="s">
        <v>8317</v>
      </c>
      <c r="R3357" t="s">
        <v>8318</v>
      </c>
      <c r="S3357">
        <v>1462879020</v>
      </c>
      <c r="T3357">
        <v>1461941527</v>
      </c>
      <c r="U3357" s="11">
        <f t="shared" si="261"/>
        <v>42500.470138888893</v>
      </c>
      <c r="V3357" s="11">
        <f t="shared" si="262"/>
        <v>42489.619525462964</v>
      </c>
      <c r="W3357">
        <f t="shared" si="264"/>
        <v>2016</v>
      </c>
    </row>
    <row r="3358" spans="1:23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63"/>
        <v>1.014</v>
      </c>
      <c r="P3358" s="6">
        <f t="shared" si="265"/>
        <v>56.333333333333336</v>
      </c>
      <c r="Q3358" t="s">
        <v>8317</v>
      </c>
      <c r="R3358" t="s">
        <v>8318</v>
      </c>
      <c r="S3358">
        <v>1468611272</v>
      </c>
      <c r="T3358">
        <v>1466019272</v>
      </c>
      <c r="U3358" s="11">
        <f t="shared" si="261"/>
        <v>42566.815648148149</v>
      </c>
      <c r="V3358" s="11">
        <f t="shared" si="262"/>
        <v>42536.815648148149</v>
      </c>
      <c r="W3358">
        <f t="shared" si="264"/>
        <v>2016</v>
      </c>
    </row>
    <row r="3359" spans="1:23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63"/>
        <v>1.01</v>
      </c>
      <c r="P3359" s="6">
        <f t="shared" si="265"/>
        <v>96.19047619047619</v>
      </c>
      <c r="Q3359" t="s">
        <v>8317</v>
      </c>
      <c r="R3359" t="s">
        <v>8318</v>
      </c>
      <c r="S3359">
        <v>1406887310</v>
      </c>
      <c r="T3359">
        <v>1404295310</v>
      </c>
      <c r="U3359" s="11">
        <f t="shared" si="261"/>
        <v>41852.417939814812</v>
      </c>
      <c r="V3359" s="11">
        <f t="shared" si="262"/>
        <v>41822.417939814812</v>
      </c>
      <c r="W3359">
        <f t="shared" si="264"/>
        <v>2014</v>
      </c>
    </row>
    <row r="3360" spans="1:23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63"/>
        <v>1.0299</v>
      </c>
      <c r="P3360" s="6">
        <f t="shared" si="265"/>
        <v>63.574074074074076</v>
      </c>
      <c r="Q3360" t="s">
        <v>8317</v>
      </c>
      <c r="R3360" t="s">
        <v>8318</v>
      </c>
      <c r="S3360">
        <v>1416385679</v>
      </c>
      <c r="T3360">
        <v>1413790079</v>
      </c>
      <c r="U3360" s="11">
        <f t="shared" si="261"/>
        <v>41962.352766203709</v>
      </c>
      <c r="V3360" s="11">
        <f t="shared" si="262"/>
        <v>41932.311099537037</v>
      </c>
      <c r="W3360">
        <f t="shared" si="264"/>
        <v>2014</v>
      </c>
    </row>
    <row r="3361" spans="1:23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63"/>
        <v>1.0625</v>
      </c>
      <c r="P3361" s="6">
        <f t="shared" si="265"/>
        <v>184.78260869565219</v>
      </c>
      <c r="Q3361" t="s">
        <v>8317</v>
      </c>
      <c r="R3361" t="s">
        <v>8318</v>
      </c>
      <c r="S3361">
        <v>1487985734</v>
      </c>
      <c r="T3361">
        <v>1484097734</v>
      </c>
      <c r="U3361" s="11">
        <f t="shared" si="261"/>
        <v>42791.057106481487</v>
      </c>
      <c r="V3361" s="11">
        <f t="shared" si="262"/>
        <v>42746.057106481487</v>
      </c>
      <c r="W3361">
        <f t="shared" si="264"/>
        <v>2017</v>
      </c>
    </row>
    <row r="3362" spans="1:23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63"/>
        <v>1.0137777777777779</v>
      </c>
      <c r="P3362" s="6">
        <f t="shared" si="265"/>
        <v>126.72222222222223</v>
      </c>
      <c r="Q3362" t="s">
        <v>8317</v>
      </c>
      <c r="R3362" t="s">
        <v>8318</v>
      </c>
      <c r="S3362">
        <v>1481731140</v>
      </c>
      <c r="T3362">
        <v>1479866343</v>
      </c>
      <c r="U3362" s="11">
        <f t="shared" si="261"/>
        <v>42718.665972222225</v>
      </c>
      <c r="V3362" s="11">
        <f t="shared" si="262"/>
        <v>42697.082673611112</v>
      </c>
      <c r="W3362">
        <f t="shared" si="264"/>
        <v>2016</v>
      </c>
    </row>
    <row r="3363" spans="1:23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63"/>
        <v>1.1346000000000001</v>
      </c>
      <c r="P3363" s="6">
        <f t="shared" si="265"/>
        <v>83.42647058823529</v>
      </c>
      <c r="Q3363" t="s">
        <v>8317</v>
      </c>
      <c r="R3363" t="s">
        <v>8318</v>
      </c>
      <c r="S3363">
        <v>1409587140</v>
      </c>
      <c r="T3363">
        <v>1408062990</v>
      </c>
      <c r="U3363" s="11">
        <f t="shared" si="261"/>
        <v>41883.665972222225</v>
      </c>
      <c r="V3363" s="11">
        <f t="shared" si="262"/>
        <v>41866.025347222225</v>
      </c>
      <c r="W3363">
        <f t="shared" si="264"/>
        <v>2014</v>
      </c>
    </row>
    <row r="3364" spans="1:23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63"/>
        <v>2.1800000000000002</v>
      </c>
      <c r="P3364" s="6">
        <f t="shared" si="265"/>
        <v>54.5</v>
      </c>
      <c r="Q3364" t="s">
        <v>8317</v>
      </c>
      <c r="R3364" t="s">
        <v>8318</v>
      </c>
      <c r="S3364">
        <v>1425704100</v>
      </c>
      <c r="T3364">
        <v>1424484717</v>
      </c>
      <c r="U3364" s="11">
        <f t="shared" si="261"/>
        <v>42070.204861111109</v>
      </c>
      <c r="V3364" s="11">
        <f t="shared" si="262"/>
        <v>42056.091631944444</v>
      </c>
      <c r="W3364">
        <f t="shared" si="264"/>
        <v>2015</v>
      </c>
    </row>
    <row r="3365" spans="1:23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63"/>
        <v>1.0141935483870967</v>
      </c>
      <c r="P3365" s="6">
        <f t="shared" si="265"/>
        <v>302.30769230769232</v>
      </c>
      <c r="Q3365" t="s">
        <v>8317</v>
      </c>
      <c r="R3365" t="s">
        <v>8318</v>
      </c>
      <c r="S3365">
        <v>1408464000</v>
      </c>
      <c r="T3365">
        <v>1406831445</v>
      </c>
      <c r="U3365" s="11">
        <f t="shared" si="261"/>
        <v>41870.666666666664</v>
      </c>
      <c r="V3365" s="11">
        <f t="shared" si="262"/>
        <v>41851.771354166667</v>
      </c>
      <c r="W3365">
        <f t="shared" si="264"/>
        <v>2014</v>
      </c>
    </row>
    <row r="3366" spans="1:23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63"/>
        <v>1.0593333333333332</v>
      </c>
      <c r="P3366" s="6">
        <f t="shared" si="265"/>
        <v>44.138888888888886</v>
      </c>
      <c r="Q3366" t="s">
        <v>8317</v>
      </c>
      <c r="R3366" t="s">
        <v>8318</v>
      </c>
      <c r="S3366">
        <v>1458075600</v>
      </c>
      <c r="T3366">
        <v>1456183649</v>
      </c>
      <c r="U3366" s="11">
        <f t="shared" si="261"/>
        <v>42444.875</v>
      </c>
      <c r="V3366" s="11">
        <f t="shared" si="262"/>
        <v>42422.977418981478</v>
      </c>
      <c r="W3366">
        <f t="shared" si="264"/>
        <v>2016</v>
      </c>
    </row>
    <row r="3367" spans="1:23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63"/>
        <v>1.04</v>
      </c>
      <c r="P3367" s="6">
        <f t="shared" si="265"/>
        <v>866.66666666666663</v>
      </c>
      <c r="Q3367" t="s">
        <v>8317</v>
      </c>
      <c r="R3367" t="s">
        <v>8318</v>
      </c>
      <c r="S3367">
        <v>1449973592</v>
      </c>
      <c r="T3367">
        <v>1447381592</v>
      </c>
      <c r="U3367" s="11">
        <f t="shared" si="261"/>
        <v>42351.101759259262</v>
      </c>
      <c r="V3367" s="11">
        <f t="shared" si="262"/>
        <v>42321.101759259262</v>
      </c>
      <c r="W3367">
        <f t="shared" si="264"/>
        <v>2015</v>
      </c>
    </row>
    <row r="3368" spans="1:23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63"/>
        <v>2.21</v>
      </c>
      <c r="P3368" s="6">
        <f t="shared" si="265"/>
        <v>61.388888888888886</v>
      </c>
      <c r="Q3368" t="s">
        <v>8317</v>
      </c>
      <c r="R3368" t="s">
        <v>8318</v>
      </c>
      <c r="S3368">
        <v>1431481037</v>
      </c>
      <c r="T3368">
        <v>1428889037</v>
      </c>
      <c r="U3368" s="11">
        <f t="shared" si="261"/>
        <v>42137.067557870367</v>
      </c>
      <c r="V3368" s="11">
        <f t="shared" si="262"/>
        <v>42107.067557870367</v>
      </c>
      <c r="W3368">
        <f t="shared" si="264"/>
        <v>2015</v>
      </c>
    </row>
    <row r="3369" spans="1:23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63"/>
        <v>1.1866666666666668</v>
      </c>
      <c r="P3369" s="6">
        <f t="shared" si="265"/>
        <v>29.666666666666668</v>
      </c>
      <c r="Q3369" t="s">
        <v>8317</v>
      </c>
      <c r="R3369" t="s">
        <v>8318</v>
      </c>
      <c r="S3369">
        <v>1438467894</v>
      </c>
      <c r="T3369">
        <v>1436307894</v>
      </c>
      <c r="U3369" s="11">
        <f t="shared" si="261"/>
        <v>42217.933958333335</v>
      </c>
      <c r="V3369" s="11">
        <f t="shared" si="262"/>
        <v>42192.933958333335</v>
      </c>
      <c r="W3369">
        <f t="shared" si="264"/>
        <v>2015</v>
      </c>
    </row>
    <row r="3370" spans="1:23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63"/>
        <v>1.046</v>
      </c>
      <c r="P3370" s="6">
        <f t="shared" si="265"/>
        <v>45.478260869565219</v>
      </c>
      <c r="Q3370" t="s">
        <v>8317</v>
      </c>
      <c r="R3370" t="s">
        <v>8318</v>
      </c>
      <c r="S3370">
        <v>1420088400</v>
      </c>
      <c r="T3370">
        <v>1416977259</v>
      </c>
      <c r="U3370" s="11">
        <f t="shared" si="261"/>
        <v>42005.208333333328</v>
      </c>
      <c r="V3370" s="11">
        <f t="shared" si="262"/>
        <v>41969.199756944443</v>
      </c>
      <c r="W3370">
        <f t="shared" si="264"/>
        <v>2014</v>
      </c>
    </row>
    <row r="3371" spans="1:23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63"/>
        <v>1.0389999999999999</v>
      </c>
      <c r="P3371" s="6">
        <f t="shared" si="265"/>
        <v>96.203703703703709</v>
      </c>
      <c r="Q3371" t="s">
        <v>8317</v>
      </c>
      <c r="R3371" t="s">
        <v>8318</v>
      </c>
      <c r="S3371">
        <v>1484441980</v>
      </c>
      <c r="T3371">
        <v>1479257980</v>
      </c>
      <c r="U3371" s="11">
        <f t="shared" si="261"/>
        <v>42750.041435185187</v>
      </c>
      <c r="V3371" s="11">
        <f t="shared" si="262"/>
        <v>42690.041435185187</v>
      </c>
      <c r="W3371">
        <f t="shared" si="264"/>
        <v>2016</v>
      </c>
    </row>
    <row r="3372" spans="1:23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63"/>
        <v>1.1773333333333333</v>
      </c>
      <c r="P3372" s="6">
        <f t="shared" si="265"/>
        <v>67.92307692307692</v>
      </c>
      <c r="Q3372" t="s">
        <v>8317</v>
      </c>
      <c r="R3372" t="s">
        <v>8318</v>
      </c>
      <c r="S3372">
        <v>1481961600</v>
      </c>
      <c r="T3372">
        <v>1479283285</v>
      </c>
      <c r="U3372" s="11">
        <f t="shared" si="261"/>
        <v>42721.333333333328</v>
      </c>
      <c r="V3372" s="11">
        <f t="shared" si="262"/>
        <v>42690.334317129629</v>
      </c>
      <c r="W3372">
        <f t="shared" si="264"/>
        <v>2016</v>
      </c>
    </row>
    <row r="3373" spans="1:23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63"/>
        <v>1.385</v>
      </c>
      <c r="P3373" s="6">
        <f t="shared" si="265"/>
        <v>30.777777777777779</v>
      </c>
      <c r="Q3373" t="s">
        <v>8317</v>
      </c>
      <c r="R3373" t="s">
        <v>8318</v>
      </c>
      <c r="S3373">
        <v>1449089965</v>
      </c>
      <c r="T3373">
        <v>1446670765</v>
      </c>
      <c r="U3373" s="11">
        <f t="shared" si="261"/>
        <v>42340.874594907407</v>
      </c>
      <c r="V3373" s="11">
        <f t="shared" si="262"/>
        <v>42312.874594907407</v>
      </c>
      <c r="W3373">
        <f t="shared" si="264"/>
        <v>2015</v>
      </c>
    </row>
    <row r="3374" spans="1:23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63"/>
        <v>1.0349999999999999</v>
      </c>
      <c r="P3374" s="6">
        <f t="shared" si="265"/>
        <v>38.333333333333336</v>
      </c>
      <c r="Q3374" t="s">
        <v>8317</v>
      </c>
      <c r="R3374" t="s">
        <v>8318</v>
      </c>
      <c r="S3374">
        <v>1408942740</v>
      </c>
      <c r="T3374">
        <v>1407157756</v>
      </c>
      <c r="U3374" s="11">
        <f t="shared" si="261"/>
        <v>41876.207638888889</v>
      </c>
      <c r="V3374" s="11">
        <f t="shared" si="262"/>
        <v>41855.548101851848</v>
      </c>
      <c r="W3374">
        <f t="shared" si="264"/>
        <v>2014</v>
      </c>
    </row>
    <row r="3375" spans="1:23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63"/>
        <v>1.0024999999999999</v>
      </c>
      <c r="P3375" s="6">
        <f t="shared" si="265"/>
        <v>66.833333333333329</v>
      </c>
      <c r="Q3375" t="s">
        <v>8317</v>
      </c>
      <c r="R3375" t="s">
        <v>8318</v>
      </c>
      <c r="S3375">
        <v>1437235200</v>
      </c>
      <c r="T3375">
        <v>1435177840</v>
      </c>
      <c r="U3375" s="11">
        <f t="shared" si="261"/>
        <v>42203.666666666672</v>
      </c>
      <c r="V3375" s="11">
        <f t="shared" si="262"/>
        <v>42179.854629629626</v>
      </c>
      <c r="W3375">
        <f t="shared" si="264"/>
        <v>2015</v>
      </c>
    </row>
    <row r="3376" spans="1:23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63"/>
        <v>1.0657142857142856</v>
      </c>
      <c r="P3376" s="6">
        <f t="shared" si="265"/>
        <v>71.730769230769226</v>
      </c>
      <c r="Q3376" t="s">
        <v>8317</v>
      </c>
      <c r="R3376" t="s">
        <v>8318</v>
      </c>
      <c r="S3376">
        <v>1446053616</v>
      </c>
      <c r="T3376">
        <v>1443461616</v>
      </c>
      <c r="U3376" s="11">
        <f t="shared" si="261"/>
        <v>42305.731666666667</v>
      </c>
      <c r="V3376" s="11">
        <f t="shared" si="262"/>
        <v>42275.731666666667</v>
      </c>
      <c r="W3376">
        <f t="shared" si="264"/>
        <v>2015</v>
      </c>
    </row>
    <row r="3377" spans="1:23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63"/>
        <v>1</v>
      </c>
      <c r="P3377" s="6">
        <f t="shared" si="265"/>
        <v>176.47058823529412</v>
      </c>
      <c r="Q3377" t="s">
        <v>8317</v>
      </c>
      <c r="R3377" t="s">
        <v>8318</v>
      </c>
      <c r="S3377">
        <v>1400423973</v>
      </c>
      <c r="T3377">
        <v>1399387173</v>
      </c>
      <c r="U3377" s="11">
        <f t="shared" si="261"/>
        <v>41777.610798611109</v>
      </c>
      <c r="V3377" s="11">
        <f t="shared" si="262"/>
        <v>41765.610798611109</v>
      </c>
      <c r="W3377">
        <f t="shared" si="264"/>
        <v>2014</v>
      </c>
    </row>
    <row r="3378" spans="1:23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63"/>
        <v>1.0001249999999999</v>
      </c>
      <c r="P3378" s="6">
        <f t="shared" si="265"/>
        <v>421.10526315789474</v>
      </c>
      <c r="Q3378" t="s">
        <v>8317</v>
      </c>
      <c r="R3378" t="s">
        <v>8318</v>
      </c>
      <c r="S3378">
        <v>1429976994</v>
      </c>
      <c r="T3378">
        <v>1424796594</v>
      </c>
      <c r="U3378" s="11">
        <f t="shared" si="261"/>
        <v>42119.659652777773</v>
      </c>
      <c r="V3378" s="11">
        <f t="shared" si="262"/>
        <v>42059.701319444444</v>
      </c>
      <c r="W3378">
        <f t="shared" si="264"/>
        <v>2015</v>
      </c>
    </row>
    <row r="3379" spans="1:23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63"/>
        <v>1.0105</v>
      </c>
      <c r="P3379" s="6">
        <f t="shared" si="265"/>
        <v>104.98701298701299</v>
      </c>
      <c r="Q3379" t="s">
        <v>8317</v>
      </c>
      <c r="R3379" t="s">
        <v>8318</v>
      </c>
      <c r="S3379">
        <v>1426870560</v>
      </c>
      <c r="T3379">
        <v>1424280899</v>
      </c>
      <c r="U3379" s="11">
        <f t="shared" si="261"/>
        <v>42083.705555555556</v>
      </c>
      <c r="V3379" s="11">
        <f t="shared" si="262"/>
        <v>42053.732627314821</v>
      </c>
      <c r="W3379">
        <f t="shared" si="264"/>
        <v>2015</v>
      </c>
    </row>
    <row r="3380" spans="1:23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63"/>
        <v>1.0763636363636364</v>
      </c>
      <c r="P3380" s="6">
        <f t="shared" si="265"/>
        <v>28.19047619047619</v>
      </c>
      <c r="Q3380" t="s">
        <v>8317</v>
      </c>
      <c r="R3380" t="s">
        <v>8318</v>
      </c>
      <c r="S3380">
        <v>1409490480</v>
      </c>
      <c r="T3380">
        <v>1407400306</v>
      </c>
      <c r="U3380" s="11">
        <f t="shared" si="261"/>
        <v>41882.547222222223</v>
      </c>
      <c r="V3380" s="11">
        <f t="shared" si="262"/>
        <v>41858.355393518519</v>
      </c>
      <c r="W3380">
        <f t="shared" si="264"/>
        <v>2014</v>
      </c>
    </row>
    <row r="3381" spans="1:23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63"/>
        <v>1.0365</v>
      </c>
      <c r="P3381" s="6">
        <f t="shared" si="265"/>
        <v>54.55263157894737</v>
      </c>
      <c r="Q3381" t="s">
        <v>8317</v>
      </c>
      <c r="R3381" t="s">
        <v>8318</v>
      </c>
      <c r="S3381">
        <v>1440630000</v>
      </c>
      <c r="T3381">
        <v>1439122800</v>
      </c>
      <c r="U3381" s="11">
        <f t="shared" si="261"/>
        <v>42242.958333333328</v>
      </c>
      <c r="V3381" s="11">
        <f t="shared" si="262"/>
        <v>42225.513888888891</v>
      </c>
      <c r="W3381">
        <f t="shared" si="264"/>
        <v>2015</v>
      </c>
    </row>
    <row r="3382" spans="1:23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63"/>
        <v>1.0443333333333333</v>
      </c>
      <c r="P3382" s="6">
        <f t="shared" si="265"/>
        <v>111.89285714285714</v>
      </c>
      <c r="Q3382" t="s">
        <v>8317</v>
      </c>
      <c r="R3382" t="s">
        <v>8318</v>
      </c>
      <c r="S3382">
        <v>1417305178</v>
      </c>
      <c r="T3382">
        <v>1414277578</v>
      </c>
      <c r="U3382" s="11">
        <f t="shared" si="261"/>
        <v>41972.995115740734</v>
      </c>
      <c r="V3382" s="11">
        <f t="shared" si="262"/>
        <v>41937.95344907407</v>
      </c>
      <c r="W3382">
        <f t="shared" si="264"/>
        <v>2014</v>
      </c>
    </row>
    <row r="3383" spans="1:23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63"/>
        <v>1.0225</v>
      </c>
      <c r="P3383" s="6">
        <f t="shared" si="265"/>
        <v>85.208333333333329</v>
      </c>
      <c r="Q3383" t="s">
        <v>8317</v>
      </c>
      <c r="R3383" t="s">
        <v>8318</v>
      </c>
      <c r="S3383">
        <v>1426044383</v>
      </c>
      <c r="T3383">
        <v>1423455983</v>
      </c>
      <c r="U3383" s="11">
        <f t="shared" si="261"/>
        <v>42074.143321759257</v>
      </c>
      <c r="V3383" s="11">
        <f t="shared" si="262"/>
        <v>42044.184988425928</v>
      </c>
      <c r="W3383">
        <f t="shared" si="264"/>
        <v>2015</v>
      </c>
    </row>
    <row r="3384" spans="1:23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63"/>
        <v>1.0074285714285713</v>
      </c>
      <c r="P3384" s="6">
        <f t="shared" si="265"/>
        <v>76.652173913043484</v>
      </c>
      <c r="Q3384" t="s">
        <v>8317</v>
      </c>
      <c r="R3384" t="s">
        <v>8318</v>
      </c>
      <c r="S3384">
        <v>1470092340</v>
      </c>
      <c r="T3384">
        <v>1467973256</v>
      </c>
      <c r="U3384" s="11">
        <f t="shared" si="261"/>
        <v>42583.957638888889</v>
      </c>
      <c r="V3384" s="11">
        <f t="shared" si="262"/>
        <v>42559.431203703702</v>
      </c>
      <c r="W3384">
        <f t="shared" si="264"/>
        <v>2016</v>
      </c>
    </row>
    <row r="3385" spans="1:23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63"/>
        <v>1.1171428571428572</v>
      </c>
      <c r="P3385" s="6">
        <f t="shared" si="265"/>
        <v>65.166666666666671</v>
      </c>
      <c r="Q3385" t="s">
        <v>8317</v>
      </c>
      <c r="R3385" t="s">
        <v>8318</v>
      </c>
      <c r="S3385">
        <v>1466707620</v>
      </c>
      <c r="T3385">
        <v>1464979620</v>
      </c>
      <c r="U3385" s="11">
        <f t="shared" si="261"/>
        <v>42544.782638888893</v>
      </c>
      <c r="V3385" s="11">
        <f t="shared" si="262"/>
        <v>42524.782638888893</v>
      </c>
      <c r="W3385">
        <f t="shared" si="264"/>
        <v>2016</v>
      </c>
    </row>
    <row r="3386" spans="1:23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63"/>
        <v>1.0001100000000001</v>
      </c>
      <c r="P3386" s="6">
        <f t="shared" si="265"/>
        <v>93.760312499999998</v>
      </c>
      <c r="Q3386" t="s">
        <v>8317</v>
      </c>
      <c r="R3386" t="s">
        <v>8318</v>
      </c>
      <c r="S3386">
        <v>1448074800</v>
      </c>
      <c r="T3386">
        <v>1444874768</v>
      </c>
      <c r="U3386" s="11">
        <f t="shared" si="261"/>
        <v>42329.125</v>
      </c>
      <c r="V3386" s="11">
        <f t="shared" si="262"/>
        <v>42292.087592592594</v>
      </c>
      <c r="W3386">
        <f t="shared" si="264"/>
        <v>2015</v>
      </c>
    </row>
    <row r="3387" spans="1:23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63"/>
        <v>1</v>
      </c>
      <c r="P3387" s="6">
        <f t="shared" si="265"/>
        <v>133.33333333333334</v>
      </c>
      <c r="Q3387" t="s">
        <v>8317</v>
      </c>
      <c r="R3387" t="s">
        <v>8318</v>
      </c>
      <c r="S3387">
        <v>1418244552</v>
      </c>
      <c r="T3387">
        <v>1415652552</v>
      </c>
      <c r="U3387" s="11">
        <f t="shared" si="261"/>
        <v>41983.8675</v>
      </c>
      <c r="V3387" s="11">
        <f t="shared" si="262"/>
        <v>41953.8675</v>
      </c>
      <c r="W3387">
        <f t="shared" si="264"/>
        <v>2014</v>
      </c>
    </row>
    <row r="3388" spans="1:23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63"/>
        <v>1.05</v>
      </c>
      <c r="P3388" s="6">
        <f t="shared" si="265"/>
        <v>51.219512195121951</v>
      </c>
      <c r="Q3388" t="s">
        <v>8317</v>
      </c>
      <c r="R3388" t="s">
        <v>8318</v>
      </c>
      <c r="S3388">
        <v>1417620506</v>
      </c>
      <c r="T3388">
        <v>1415028506</v>
      </c>
      <c r="U3388" s="11">
        <f t="shared" si="261"/>
        <v>41976.644745370373</v>
      </c>
      <c r="V3388" s="11">
        <f t="shared" si="262"/>
        <v>41946.644745370373</v>
      </c>
      <c r="W3388">
        <f t="shared" si="264"/>
        <v>2014</v>
      </c>
    </row>
    <row r="3389" spans="1:23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63"/>
        <v>1.1686666666666667</v>
      </c>
      <c r="P3389" s="6">
        <f t="shared" si="265"/>
        <v>100.17142857142858</v>
      </c>
      <c r="Q3389" t="s">
        <v>8317</v>
      </c>
      <c r="R3389" t="s">
        <v>8318</v>
      </c>
      <c r="S3389">
        <v>1418581088</v>
      </c>
      <c r="T3389">
        <v>1415125088</v>
      </c>
      <c r="U3389" s="11">
        <f t="shared" si="261"/>
        <v>41987.762592592597</v>
      </c>
      <c r="V3389" s="11">
        <f t="shared" si="262"/>
        <v>41947.762592592589</v>
      </c>
      <c r="W3389">
        <f t="shared" si="264"/>
        <v>2014</v>
      </c>
    </row>
    <row r="3390" spans="1:23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63"/>
        <v>1.038</v>
      </c>
      <c r="P3390" s="6">
        <f t="shared" si="265"/>
        <v>34.6</v>
      </c>
      <c r="Q3390" t="s">
        <v>8317</v>
      </c>
      <c r="R3390" t="s">
        <v>8318</v>
      </c>
      <c r="S3390">
        <v>1434625441</v>
      </c>
      <c r="T3390">
        <v>1432033441</v>
      </c>
      <c r="U3390" s="11">
        <f t="shared" si="261"/>
        <v>42173.461122685185</v>
      </c>
      <c r="V3390" s="11">
        <f t="shared" si="262"/>
        <v>42143.461122685185</v>
      </c>
      <c r="W3390">
        <f t="shared" si="264"/>
        <v>2015</v>
      </c>
    </row>
    <row r="3391" spans="1:23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63"/>
        <v>1.145</v>
      </c>
      <c r="P3391" s="6">
        <f t="shared" si="265"/>
        <v>184.67741935483872</v>
      </c>
      <c r="Q3391" t="s">
        <v>8317</v>
      </c>
      <c r="R3391" t="s">
        <v>8318</v>
      </c>
      <c r="S3391">
        <v>1464960682</v>
      </c>
      <c r="T3391">
        <v>1462368682</v>
      </c>
      <c r="U3391" s="11">
        <f t="shared" si="261"/>
        <v>42524.563449074078</v>
      </c>
      <c r="V3391" s="11">
        <f t="shared" si="262"/>
        <v>42494.563449074078</v>
      </c>
      <c r="W3391">
        <f t="shared" si="264"/>
        <v>2016</v>
      </c>
    </row>
    <row r="3392" spans="1:23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63"/>
        <v>1.024</v>
      </c>
      <c r="P3392" s="6">
        <f t="shared" si="265"/>
        <v>69.818181818181813</v>
      </c>
      <c r="Q3392" t="s">
        <v>8317</v>
      </c>
      <c r="R3392" t="s">
        <v>8318</v>
      </c>
      <c r="S3392">
        <v>1405017345</v>
      </c>
      <c r="T3392">
        <v>1403721345</v>
      </c>
      <c r="U3392" s="11">
        <f t="shared" si="261"/>
        <v>41830.774826388886</v>
      </c>
      <c r="V3392" s="11">
        <f t="shared" si="262"/>
        <v>41815.774826388886</v>
      </c>
      <c r="W3392">
        <f t="shared" si="264"/>
        <v>2014</v>
      </c>
    </row>
    <row r="3393" spans="1:23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63"/>
        <v>2.23</v>
      </c>
      <c r="P3393" s="6">
        <f t="shared" si="265"/>
        <v>61.944444444444443</v>
      </c>
      <c r="Q3393" t="s">
        <v>8317</v>
      </c>
      <c r="R3393" t="s">
        <v>8318</v>
      </c>
      <c r="S3393">
        <v>1407536880</v>
      </c>
      <c r="T3393">
        <v>1404997548</v>
      </c>
      <c r="U3393" s="11">
        <f t="shared" si="261"/>
        <v>41859.936111111114</v>
      </c>
      <c r="V3393" s="11">
        <f t="shared" si="262"/>
        <v>41830.545694444445</v>
      </c>
      <c r="W3393">
        <f t="shared" si="264"/>
        <v>2014</v>
      </c>
    </row>
    <row r="3394" spans="1:23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63"/>
        <v>1</v>
      </c>
      <c r="P3394" s="6">
        <f t="shared" si="265"/>
        <v>41.666666666666664</v>
      </c>
      <c r="Q3394" t="s">
        <v>8317</v>
      </c>
      <c r="R3394" t="s">
        <v>8318</v>
      </c>
      <c r="S3394">
        <v>1462565855</v>
      </c>
      <c r="T3394">
        <v>1458245855</v>
      </c>
      <c r="U3394" s="11">
        <f t="shared" ref="U3394:U3457" si="266">(((S3394/60)/60)/24)+DATE(1970,1,1)</f>
        <v>42496.845543981486</v>
      </c>
      <c r="V3394" s="11">
        <f t="shared" ref="V3394:V3457" si="267">(((T3394/60)/60)/24)+DATE(1970,1,1)</f>
        <v>42446.845543981486</v>
      </c>
      <c r="W3394">
        <f t="shared" si="264"/>
        <v>2016</v>
      </c>
    </row>
    <row r="3395" spans="1:23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68">E3395/D3395</f>
        <v>1.0580000000000001</v>
      </c>
      <c r="P3395" s="6">
        <f t="shared" si="265"/>
        <v>36.06818181818182</v>
      </c>
      <c r="Q3395" t="s">
        <v>8317</v>
      </c>
      <c r="R3395" t="s">
        <v>8318</v>
      </c>
      <c r="S3395">
        <v>1415234760</v>
      </c>
      <c r="T3395">
        <v>1413065230</v>
      </c>
      <c r="U3395" s="11">
        <f t="shared" si="266"/>
        <v>41949.031944444447</v>
      </c>
      <c r="V3395" s="11">
        <f t="shared" si="267"/>
        <v>41923.921643518523</v>
      </c>
      <c r="W3395">
        <f t="shared" ref="W3395:W3458" si="269">YEAR(V3395)</f>
        <v>2014</v>
      </c>
    </row>
    <row r="3396" spans="1:23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68"/>
        <v>1.4236363636363636</v>
      </c>
      <c r="P3396" s="6">
        <f t="shared" si="265"/>
        <v>29</v>
      </c>
      <c r="Q3396" t="s">
        <v>8317</v>
      </c>
      <c r="R3396" t="s">
        <v>8318</v>
      </c>
      <c r="S3396">
        <v>1406470645</v>
      </c>
      <c r="T3396">
        <v>1403878645</v>
      </c>
      <c r="U3396" s="11">
        <f t="shared" si="266"/>
        <v>41847.59542824074</v>
      </c>
      <c r="V3396" s="11">
        <f t="shared" si="267"/>
        <v>41817.59542824074</v>
      </c>
      <c r="W3396">
        <f t="shared" si="269"/>
        <v>2014</v>
      </c>
    </row>
    <row r="3397" spans="1:23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68"/>
        <v>1.84</v>
      </c>
      <c r="P3397" s="6">
        <f t="shared" si="265"/>
        <v>24.210526315789473</v>
      </c>
      <c r="Q3397" t="s">
        <v>8317</v>
      </c>
      <c r="R3397" t="s">
        <v>8318</v>
      </c>
      <c r="S3397">
        <v>1433009400</v>
      </c>
      <c r="T3397">
        <v>1431795944</v>
      </c>
      <c r="U3397" s="11">
        <f t="shared" si="266"/>
        <v>42154.756944444445</v>
      </c>
      <c r="V3397" s="11">
        <f t="shared" si="267"/>
        <v>42140.712314814817</v>
      </c>
      <c r="W3397">
        <f t="shared" si="269"/>
        <v>2015</v>
      </c>
    </row>
    <row r="3398" spans="1:23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68"/>
        <v>1.0433333333333332</v>
      </c>
      <c r="P3398" s="6">
        <f t="shared" si="265"/>
        <v>55.892857142857146</v>
      </c>
      <c r="Q3398" t="s">
        <v>8317</v>
      </c>
      <c r="R3398" t="s">
        <v>8318</v>
      </c>
      <c r="S3398">
        <v>1401595140</v>
      </c>
      <c r="T3398">
        <v>1399286589</v>
      </c>
      <c r="U3398" s="11">
        <f t="shared" si="266"/>
        <v>41791.165972222225</v>
      </c>
      <c r="V3398" s="11">
        <f t="shared" si="267"/>
        <v>41764.44663194444</v>
      </c>
      <c r="W3398">
        <f t="shared" si="269"/>
        <v>2014</v>
      </c>
    </row>
    <row r="3399" spans="1:23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68"/>
        <v>1.1200000000000001</v>
      </c>
      <c r="P3399" s="6">
        <f t="shared" si="265"/>
        <v>11.666666666666666</v>
      </c>
      <c r="Q3399" t="s">
        <v>8317</v>
      </c>
      <c r="R3399" t="s">
        <v>8318</v>
      </c>
      <c r="S3399">
        <v>1455832800</v>
      </c>
      <c r="T3399">
        <v>1452338929</v>
      </c>
      <c r="U3399" s="11">
        <f t="shared" si="266"/>
        <v>42418.916666666672</v>
      </c>
      <c r="V3399" s="11">
        <f t="shared" si="267"/>
        <v>42378.478344907402</v>
      </c>
      <c r="W3399">
        <f t="shared" si="269"/>
        <v>2016</v>
      </c>
    </row>
    <row r="3400" spans="1:23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68"/>
        <v>1.1107499999999999</v>
      </c>
      <c r="P3400" s="6">
        <f t="shared" si="265"/>
        <v>68.353846153846149</v>
      </c>
      <c r="Q3400" t="s">
        <v>8317</v>
      </c>
      <c r="R3400" t="s">
        <v>8318</v>
      </c>
      <c r="S3400">
        <v>1416589200</v>
      </c>
      <c r="T3400">
        <v>1414605776</v>
      </c>
      <c r="U3400" s="11">
        <f t="shared" si="266"/>
        <v>41964.708333333328</v>
      </c>
      <c r="V3400" s="11">
        <f t="shared" si="267"/>
        <v>41941.75203703704</v>
      </c>
      <c r="W3400">
        <f t="shared" si="269"/>
        <v>2014</v>
      </c>
    </row>
    <row r="3401" spans="1:23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68"/>
        <v>1.0375000000000001</v>
      </c>
      <c r="P3401" s="6">
        <f t="shared" si="265"/>
        <v>27.065217391304348</v>
      </c>
      <c r="Q3401" t="s">
        <v>8317</v>
      </c>
      <c r="R3401" t="s">
        <v>8318</v>
      </c>
      <c r="S3401">
        <v>1424556325</v>
      </c>
      <c r="T3401">
        <v>1421964325</v>
      </c>
      <c r="U3401" s="11">
        <f t="shared" si="266"/>
        <v>42056.920428240745</v>
      </c>
      <c r="V3401" s="11">
        <f t="shared" si="267"/>
        <v>42026.920428240745</v>
      </c>
      <c r="W3401">
        <f t="shared" si="269"/>
        <v>2015</v>
      </c>
    </row>
    <row r="3402" spans="1:23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68"/>
        <v>1.0041</v>
      </c>
      <c r="P3402" s="6">
        <f t="shared" si="265"/>
        <v>118.12941176470588</v>
      </c>
      <c r="Q3402" t="s">
        <v>8317</v>
      </c>
      <c r="R3402" t="s">
        <v>8318</v>
      </c>
      <c r="S3402">
        <v>1409266414</v>
      </c>
      <c r="T3402">
        <v>1405378414</v>
      </c>
      <c r="U3402" s="11">
        <f t="shared" si="266"/>
        <v>41879.953865740739</v>
      </c>
      <c r="V3402" s="11">
        <f t="shared" si="267"/>
        <v>41834.953865740739</v>
      </c>
      <c r="W3402">
        <f t="shared" si="269"/>
        <v>2014</v>
      </c>
    </row>
    <row r="3403" spans="1:23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68"/>
        <v>1.0186206896551724</v>
      </c>
      <c r="P3403" s="6">
        <f t="shared" si="265"/>
        <v>44.757575757575758</v>
      </c>
      <c r="Q3403" t="s">
        <v>8317</v>
      </c>
      <c r="R3403" t="s">
        <v>8318</v>
      </c>
      <c r="S3403">
        <v>1438968146</v>
      </c>
      <c r="T3403">
        <v>1436376146</v>
      </c>
      <c r="U3403" s="11">
        <f t="shared" si="266"/>
        <v>42223.723912037036</v>
      </c>
      <c r="V3403" s="11">
        <f t="shared" si="267"/>
        <v>42193.723912037036</v>
      </c>
      <c r="W3403">
        <f t="shared" si="269"/>
        <v>2015</v>
      </c>
    </row>
    <row r="3404" spans="1:23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68"/>
        <v>1.0976666666666666</v>
      </c>
      <c r="P3404" s="6">
        <f t="shared" si="265"/>
        <v>99.787878787878782</v>
      </c>
      <c r="Q3404" t="s">
        <v>8317</v>
      </c>
      <c r="R3404" t="s">
        <v>8318</v>
      </c>
      <c r="S3404">
        <v>1447295460</v>
      </c>
      <c r="T3404">
        <v>1444747843</v>
      </c>
      <c r="U3404" s="11">
        <f t="shared" si="266"/>
        <v>42320.104861111111</v>
      </c>
      <c r="V3404" s="11">
        <f t="shared" si="267"/>
        <v>42290.61855324074</v>
      </c>
      <c r="W3404">
        <f t="shared" si="269"/>
        <v>2015</v>
      </c>
    </row>
    <row r="3405" spans="1:23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68"/>
        <v>1</v>
      </c>
      <c r="P3405" s="6">
        <f t="shared" si="265"/>
        <v>117.64705882352941</v>
      </c>
      <c r="Q3405" t="s">
        <v>8317</v>
      </c>
      <c r="R3405" t="s">
        <v>8318</v>
      </c>
      <c r="S3405">
        <v>1435230324</v>
      </c>
      <c r="T3405">
        <v>1432638324</v>
      </c>
      <c r="U3405" s="11">
        <f t="shared" si="266"/>
        <v>42180.462083333332</v>
      </c>
      <c r="V3405" s="11">
        <f t="shared" si="267"/>
        <v>42150.462083333332</v>
      </c>
      <c r="W3405">
        <f t="shared" si="269"/>
        <v>2015</v>
      </c>
    </row>
    <row r="3406" spans="1:23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68"/>
        <v>1.22</v>
      </c>
      <c r="P3406" s="6">
        <f t="shared" si="265"/>
        <v>203.33333333333334</v>
      </c>
      <c r="Q3406" t="s">
        <v>8317</v>
      </c>
      <c r="R3406" t="s">
        <v>8318</v>
      </c>
      <c r="S3406">
        <v>1434542702</v>
      </c>
      <c r="T3406">
        <v>1432814702</v>
      </c>
      <c r="U3406" s="11">
        <f t="shared" si="266"/>
        <v>42172.503495370373</v>
      </c>
      <c r="V3406" s="11">
        <f t="shared" si="267"/>
        <v>42152.503495370373</v>
      </c>
      <c r="W3406">
        <f t="shared" si="269"/>
        <v>2015</v>
      </c>
    </row>
    <row r="3407" spans="1:23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68"/>
        <v>1.3757142857142857</v>
      </c>
      <c r="P3407" s="6">
        <f t="shared" si="265"/>
        <v>28.323529411764707</v>
      </c>
      <c r="Q3407" t="s">
        <v>8317</v>
      </c>
      <c r="R3407" t="s">
        <v>8318</v>
      </c>
      <c r="S3407">
        <v>1456876740</v>
      </c>
      <c r="T3407">
        <v>1455063886</v>
      </c>
      <c r="U3407" s="11">
        <f t="shared" si="266"/>
        <v>42430.999305555553</v>
      </c>
      <c r="V3407" s="11">
        <f t="shared" si="267"/>
        <v>42410.017199074078</v>
      </c>
      <c r="W3407">
        <f t="shared" si="269"/>
        <v>2016</v>
      </c>
    </row>
    <row r="3408" spans="1:23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68"/>
        <v>1.0031000000000001</v>
      </c>
      <c r="P3408" s="6">
        <f t="shared" si="265"/>
        <v>110.23076923076923</v>
      </c>
      <c r="Q3408" t="s">
        <v>8317</v>
      </c>
      <c r="R3408" t="s">
        <v>8318</v>
      </c>
      <c r="S3408">
        <v>1405511376</v>
      </c>
      <c r="T3408">
        <v>1401623376</v>
      </c>
      <c r="U3408" s="11">
        <f t="shared" si="266"/>
        <v>41836.492777777778</v>
      </c>
      <c r="V3408" s="11">
        <f t="shared" si="267"/>
        <v>41791.492777777778</v>
      </c>
      <c r="W3408">
        <f t="shared" si="269"/>
        <v>2014</v>
      </c>
    </row>
    <row r="3409" spans="1:23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68"/>
        <v>1.071</v>
      </c>
      <c r="P3409" s="6">
        <f t="shared" si="265"/>
        <v>31.970149253731343</v>
      </c>
      <c r="Q3409" t="s">
        <v>8317</v>
      </c>
      <c r="R3409" t="s">
        <v>8318</v>
      </c>
      <c r="S3409">
        <v>1404641289</v>
      </c>
      <c r="T3409">
        <v>1402049289</v>
      </c>
      <c r="U3409" s="11">
        <f t="shared" si="266"/>
        <v>41826.422326388885</v>
      </c>
      <c r="V3409" s="11">
        <f t="shared" si="267"/>
        <v>41796.422326388885</v>
      </c>
      <c r="W3409">
        <f t="shared" si="269"/>
        <v>2014</v>
      </c>
    </row>
    <row r="3410" spans="1:23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68"/>
        <v>2.11</v>
      </c>
      <c r="P3410" s="6">
        <f t="shared" si="265"/>
        <v>58.611111111111114</v>
      </c>
      <c r="Q3410" t="s">
        <v>8317</v>
      </c>
      <c r="R3410" t="s">
        <v>8318</v>
      </c>
      <c r="S3410">
        <v>1405727304</v>
      </c>
      <c r="T3410">
        <v>1403135304</v>
      </c>
      <c r="U3410" s="11">
        <f t="shared" si="266"/>
        <v>41838.991944444446</v>
      </c>
      <c r="V3410" s="11">
        <f t="shared" si="267"/>
        <v>41808.991944444446</v>
      </c>
      <c r="W3410">
        <f t="shared" si="269"/>
        <v>2014</v>
      </c>
    </row>
    <row r="3411" spans="1:23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68"/>
        <v>1.236</v>
      </c>
      <c r="P3411" s="6">
        <f t="shared" ref="P3411:P3474" si="270">IFERROR(E3411/L3411,0)</f>
        <v>29.428571428571427</v>
      </c>
      <c r="Q3411" t="s">
        <v>8317</v>
      </c>
      <c r="R3411" t="s">
        <v>8318</v>
      </c>
      <c r="S3411">
        <v>1469998680</v>
      </c>
      <c r="T3411">
        <v>1466710358</v>
      </c>
      <c r="U3411" s="11">
        <f t="shared" si="266"/>
        <v>42582.873611111107</v>
      </c>
      <c r="V3411" s="11">
        <f t="shared" si="267"/>
        <v>42544.814328703709</v>
      </c>
      <c r="W3411">
        <f t="shared" si="269"/>
        <v>2016</v>
      </c>
    </row>
    <row r="3412" spans="1:23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68"/>
        <v>1.085</v>
      </c>
      <c r="P3412" s="6">
        <f t="shared" si="270"/>
        <v>81.375</v>
      </c>
      <c r="Q3412" t="s">
        <v>8317</v>
      </c>
      <c r="R3412" t="s">
        <v>8318</v>
      </c>
      <c r="S3412">
        <v>1465196400</v>
      </c>
      <c r="T3412">
        <v>1462841990</v>
      </c>
      <c r="U3412" s="11">
        <f t="shared" si="266"/>
        <v>42527.291666666672</v>
      </c>
      <c r="V3412" s="11">
        <f t="shared" si="267"/>
        <v>42500.041550925926</v>
      </c>
      <c r="W3412">
        <f t="shared" si="269"/>
        <v>2016</v>
      </c>
    </row>
    <row r="3413" spans="1:23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68"/>
        <v>1.0356666666666667</v>
      </c>
      <c r="P3413" s="6">
        <f t="shared" si="270"/>
        <v>199.16666666666666</v>
      </c>
      <c r="Q3413" t="s">
        <v>8317</v>
      </c>
      <c r="R3413" t="s">
        <v>8318</v>
      </c>
      <c r="S3413">
        <v>1444264372</v>
      </c>
      <c r="T3413">
        <v>1442536372</v>
      </c>
      <c r="U3413" s="11">
        <f t="shared" si="266"/>
        <v>42285.022824074069</v>
      </c>
      <c r="V3413" s="11">
        <f t="shared" si="267"/>
        <v>42265.022824074069</v>
      </c>
      <c r="W3413">
        <f t="shared" si="269"/>
        <v>2015</v>
      </c>
    </row>
    <row r="3414" spans="1:23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68"/>
        <v>1</v>
      </c>
      <c r="P3414" s="6">
        <f t="shared" si="270"/>
        <v>115.38461538461539</v>
      </c>
      <c r="Q3414" t="s">
        <v>8317</v>
      </c>
      <c r="R3414" t="s">
        <v>8318</v>
      </c>
      <c r="S3414">
        <v>1411858862</v>
      </c>
      <c r="T3414">
        <v>1409266862</v>
      </c>
      <c r="U3414" s="11">
        <f t="shared" si="266"/>
        <v>41909.959050925929</v>
      </c>
      <c r="V3414" s="11">
        <f t="shared" si="267"/>
        <v>41879.959050925929</v>
      </c>
      <c r="W3414">
        <f t="shared" si="269"/>
        <v>2014</v>
      </c>
    </row>
    <row r="3415" spans="1:23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68"/>
        <v>1.3</v>
      </c>
      <c r="P3415" s="6">
        <f t="shared" si="270"/>
        <v>46.428571428571431</v>
      </c>
      <c r="Q3415" t="s">
        <v>8317</v>
      </c>
      <c r="R3415" t="s">
        <v>8318</v>
      </c>
      <c r="S3415">
        <v>1425099540</v>
      </c>
      <c r="T3415">
        <v>1424280938</v>
      </c>
      <c r="U3415" s="11">
        <f t="shared" si="266"/>
        <v>42063.207638888889</v>
      </c>
      <c r="V3415" s="11">
        <f t="shared" si="267"/>
        <v>42053.733078703706</v>
      </c>
      <c r="W3415">
        <f t="shared" si="269"/>
        <v>2015</v>
      </c>
    </row>
    <row r="3416" spans="1:23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68"/>
        <v>1.0349999999999999</v>
      </c>
      <c r="P3416" s="6">
        <f t="shared" si="270"/>
        <v>70.568181818181813</v>
      </c>
      <c r="Q3416" t="s">
        <v>8317</v>
      </c>
      <c r="R3416" t="s">
        <v>8318</v>
      </c>
      <c r="S3416">
        <v>1480579140</v>
      </c>
      <c r="T3416">
        <v>1478030325</v>
      </c>
      <c r="U3416" s="11">
        <f t="shared" si="266"/>
        <v>42705.332638888889</v>
      </c>
      <c r="V3416" s="11">
        <f t="shared" si="267"/>
        <v>42675.832465277781</v>
      </c>
      <c r="W3416">
        <f t="shared" si="269"/>
        <v>2016</v>
      </c>
    </row>
    <row r="3417" spans="1:23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68"/>
        <v>1</v>
      </c>
      <c r="P3417" s="6">
        <f t="shared" si="270"/>
        <v>22.222222222222221</v>
      </c>
      <c r="Q3417" t="s">
        <v>8317</v>
      </c>
      <c r="R3417" t="s">
        <v>8318</v>
      </c>
      <c r="S3417">
        <v>1460935800</v>
      </c>
      <c r="T3417">
        <v>1459999656</v>
      </c>
      <c r="U3417" s="11">
        <f t="shared" si="266"/>
        <v>42477.979166666672</v>
      </c>
      <c r="V3417" s="11">
        <f t="shared" si="267"/>
        <v>42467.144166666665</v>
      </c>
      <c r="W3417">
        <f t="shared" si="269"/>
        <v>2016</v>
      </c>
    </row>
    <row r="3418" spans="1:23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68"/>
        <v>1.196</v>
      </c>
      <c r="P3418" s="6">
        <f t="shared" si="270"/>
        <v>159.46666666666667</v>
      </c>
      <c r="Q3418" t="s">
        <v>8317</v>
      </c>
      <c r="R3418" t="s">
        <v>8318</v>
      </c>
      <c r="S3418">
        <v>1429813800</v>
      </c>
      <c r="T3418">
        <v>1427363645</v>
      </c>
      <c r="U3418" s="11">
        <f t="shared" si="266"/>
        <v>42117.770833333328</v>
      </c>
      <c r="V3418" s="11">
        <f t="shared" si="267"/>
        <v>42089.412557870368</v>
      </c>
      <c r="W3418">
        <f t="shared" si="269"/>
        <v>2015</v>
      </c>
    </row>
    <row r="3419" spans="1:23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68"/>
        <v>1.0000058823529412</v>
      </c>
      <c r="P3419" s="6">
        <f t="shared" si="270"/>
        <v>37.777999999999999</v>
      </c>
      <c r="Q3419" t="s">
        <v>8317</v>
      </c>
      <c r="R3419" t="s">
        <v>8318</v>
      </c>
      <c r="S3419">
        <v>1414284180</v>
      </c>
      <c r="T3419">
        <v>1410558948</v>
      </c>
      <c r="U3419" s="11">
        <f t="shared" si="266"/>
        <v>41938.029861111114</v>
      </c>
      <c r="V3419" s="11">
        <f t="shared" si="267"/>
        <v>41894.91375</v>
      </c>
      <c r="W3419">
        <f t="shared" si="269"/>
        <v>2014</v>
      </c>
    </row>
    <row r="3420" spans="1:23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68"/>
        <v>1.00875</v>
      </c>
      <c r="P3420" s="6">
        <f t="shared" si="270"/>
        <v>72.053571428571431</v>
      </c>
      <c r="Q3420" t="s">
        <v>8317</v>
      </c>
      <c r="R3420" t="s">
        <v>8318</v>
      </c>
      <c r="S3420">
        <v>1400875307</v>
      </c>
      <c r="T3420">
        <v>1398283307</v>
      </c>
      <c r="U3420" s="11">
        <f t="shared" si="266"/>
        <v>41782.83457175926</v>
      </c>
      <c r="V3420" s="11">
        <f t="shared" si="267"/>
        <v>41752.83457175926</v>
      </c>
      <c r="W3420">
        <f t="shared" si="269"/>
        <v>2014</v>
      </c>
    </row>
    <row r="3421" spans="1:23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68"/>
        <v>1.0654545454545454</v>
      </c>
      <c r="P3421" s="6">
        <f t="shared" si="270"/>
        <v>63.695652173913047</v>
      </c>
      <c r="Q3421" t="s">
        <v>8317</v>
      </c>
      <c r="R3421" t="s">
        <v>8318</v>
      </c>
      <c r="S3421">
        <v>1459978200</v>
      </c>
      <c r="T3421">
        <v>1458416585</v>
      </c>
      <c r="U3421" s="11">
        <f t="shared" si="266"/>
        <v>42466.895833333328</v>
      </c>
      <c r="V3421" s="11">
        <f t="shared" si="267"/>
        <v>42448.821585648147</v>
      </c>
      <c r="W3421">
        <f t="shared" si="269"/>
        <v>2016</v>
      </c>
    </row>
    <row r="3422" spans="1:23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68"/>
        <v>1.38</v>
      </c>
      <c r="P3422" s="6">
        <f t="shared" si="270"/>
        <v>28.411764705882351</v>
      </c>
      <c r="Q3422" t="s">
        <v>8317</v>
      </c>
      <c r="R3422" t="s">
        <v>8318</v>
      </c>
      <c r="S3422">
        <v>1455408000</v>
      </c>
      <c r="T3422">
        <v>1454638202</v>
      </c>
      <c r="U3422" s="11">
        <f t="shared" si="266"/>
        <v>42414</v>
      </c>
      <c r="V3422" s="11">
        <f t="shared" si="267"/>
        <v>42405.090300925927</v>
      </c>
      <c r="W3422">
        <f t="shared" si="269"/>
        <v>2016</v>
      </c>
    </row>
    <row r="3423" spans="1:23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68"/>
        <v>1.0115000000000001</v>
      </c>
      <c r="P3423" s="6">
        <f t="shared" si="270"/>
        <v>103.21428571428571</v>
      </c>
      <c r="Q3423" t="s">
        <v>8317</v>
      </c>
      <c r="R3423" t="s">
        <v>8318</v>
      </c>
      <c r="S3423">
        <v>1425495563</v>
      </c>
      <c r="T3423">
        <v>1422903563</v>
      </c>
      <c r="U3423" s="11">
        <f t="shared" si="266"/>
        <v>42067.791238425925</v>
      </c>
      <c r="V3423" s="11">
        <f t="shared" si="267"/>
        <v>42037.791238425925</v>
      </c>
      <c r="W3423">
        <f t="shared" si="269"/>
        <v>2015</v>
      </c>
    </row>
    <row r="3424" spans="1:23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68"/>
        <v>1.091</v>
      </c>
      <c r="P3424" s="6">
        <f t="shared" si="270"/>
        <v>71.152173913043484</v>
      </c>
      <c r="Q3424" t="s">
        <v>8317</v>
      </c>
      <c r="R3424" t="s">
        <v>8318</v>
      </c>
      <c r="S3424">
        <v>1450051200</v>
      </c>
      <c r="T3424">
        <v>1447594176</v>
      </c>
      <c r="U3424" s="11">
        <f t="shared" si="266"/>
        <v>42352</v>
      </c>
      <c r="V3424" s="11">
        <f t="shared" si="267"/>
        <v>42323.562222222223</v>
      </c>
      <c r="W3424">
        <f t="shared" si="269"/>
        <v>2015</v>
      </c>
    </row>
    <row r="3425" spans="1:23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68"/>
        <v>1.4</v>
      </c>
      <c r="P3425" s="6">
        <f t="shared" si="270"/>
        <v>35</v>
      </c>
      <c r="Q3425" t="s">
        <v>8317</v>
      </c>
      <c r="R3425" t="s">
        <v>8318</v>
      </c>
      <c r="S3425">
        <v>1429912341</v>
      </c>
      <c r="T3425">
        <v>1427320341</v>
      </c>
      <c r="U3425" s="11">
        <f t="shared" si="266"/>
        <v>42118.911354166667</v>
      </c>
      <c r="V3425" s="11">
        <f t="shared" si="267"/>
        <v>42088.911354166667</v>
      </c>
      <c r="W3425">
        <f t="shared" si="269"/>
        <v>2015</v>
      </c>
    </row>
    <row r="3426" spans="1:23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68"/>
        <v>1.0358333333333334</v>
      </c>
      <c r="P3426" s="6">
        <f t="shared" si="270"/>
        <v>81.776315789473685</v>
      </c>
      <c r="Q3426" t="s">
        <v>8317</v>
      </c>
      <c r="R3426" t="s">
        <v>8318</v>
      </c>
      <c r="S3426">
        <v>1423119540</v>
      </c>
      <c r="T3426">
        <v>1421252084</v>
      </c>
      <c r="U3426" s="11">
        <f t="shared" si="266"/>
        <v>42040.290972222225</v>
      </c>
      <c r="V3426" s="11">
        <f t="shared" si="267"/>
        <v>42018.676898148144</v>
      </c>
      <c r="W3426">
        <f t="shared" si="269"/>
        <v>2015</v>
      </c>
    </row>
    <row r="3427" spans="1:23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68"/>
        <v>1.0297033333333332</v>
      </c>
      <c r="P3427" s="6">
        <f t="shared" si="270"/>
        <v>297.02980769230766</v>
      </c>
      <c r="Q3427" t="s">
        <v>8317</v>
      </c>
      <c r="R3427" t="s">
        <v>8318</v>
      </c>
      <c r="S3427">
        <v>1412434136</v>
      </c>
      <c r="T3427">
        <v>1409669336</v>
      </c>
      <c r="U3427" s="11">
        <f t="shared" si="266"/>
        <v>41916.617314814815</v>
      </c>
      <c r="V3427" s="11">
        <f t="shared" si="267"/>
        <v>41884.617314814815</v>
      </c>
      <c r="W3427">
        <f t="shared" si="269"/>
        <v>2014</v>
      </c>
    </row>
    <row r="3428" spans="1:23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68"/>
        <v>1.0813333333333333</v>
      </c>
      <c r="P3428" s="6">
        <f t="shared" si="270"/>
        <v>46.609195402298852</v>
      </c>
      <c r="Q3428" t="s">
        <v>8317</v>
      </c>
      <c r="R3428" t="s">
        <v>8318</v>
      </c>
      <c r="S3428">
        <v>1411264800</v>
      </c>
      <c r="T3428">
        <v>1409620903</v>
      </c>
      <c r="U3428" s="11">
        <f t="shared" si="266"/>
        <v>41903.083333333336</v>
      </c>
      <c r="V3428" s="11">
        <f t="shared" si="267"/>
        <v>41884.056747685187</v>
      </c>
      <c r="W3428">
        <f t="shared" si="269"/>
        <v>2014</v>
      </c>
    </row>
    <row r="3429" spans="1:23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68"/>
        <v>1</v>
      </c>
      <c r="P3429" s="6">
        <f t="shared" si="270"/>
        <v>51.724137931034484</v>
      </c>
      <c r="Q3429" t="s">
        <v>8317</v>
      </c>
      <c r="R3429" t="s">
        <v>8318</v>
      </c>
      <c r="S3429">
        <v>1404314952</v>
      </c>
      <c r="T3429">
        <v>1401722952</v>
      </c>
      <c r="U3429" s="11">
        <f t="shared" si="266"/>
        <v>41822.645277777774</v>
      </c>
      <c r="V3429" s="11">
        <f t="shared" si="267"/>
        <v>41792.645277777774</v>
      </c>
      <c r="W3429">
        <f t="shared" si="269"/>
        <v>2014</v>
      </c>
    </row>
    <row r="3430" spans="1:23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68"/>
        <v>1.0275000000000001</v>
      </c>
      <c r="P3430" s="6">
        <f t="shared" si="270"/>
        <v>40.294117647058826</v>
      </c>
      <c r="Q3430" t="s">
        <v>8317</v>
      </c>
      <c r="R3430" t="s">
        <v>8318</v>
      </c>
      <c r="S3430">
        <v>1425142800</v>
      </c>
      <c r="T3430">
        <v>1422983847</v>
      </c>
      <c r="U3430" s="11">
        <f t="shared" si="266"/>
        <v>42063.708333333328</v>
      </c>
      <c r="V3430" s="11">
        <f t="shared" si="267"/>
        <v>42038.720451388886</v>
      </c>
      <c r="W3430">
        <f t="shared" si="269"/>
        <v>2015</v>
      </c>
    </row>
    <row r="3431" spans="1:23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68"/>
        <v>1.3</v>
      </c>
      <c r="P3431" s="6">
        <f t="shared" si="270"/>
        <v>16.25</v>
      </c>
      <c r="Q3431" t="s">
        <v>8317</v>
      </c>
      <c r="R3431" t="s">
        <v>8318</v>
      </c>
      <c r="S3431">
        <v>1478046661</v>
      </c>
      <c r="T3431">
        <v>1476837061</v>
      </c>
      <c r="U3431" s="11">
        <f t="shared" si="266"/>
        <v>42676.021539351852</v>
      </c>
      <c r="V3431" s="11">
        <f t="shared" si="267"/>
        <v>42662.021539351852</v>
      </c>
      <c r="W3431">
        <f t="shared" si="269"/>
        <v>2016</v>
      </c>
    </row>
    <row r="3432" spans="1:23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68"/>
        <v>1.0854949999999999</v>
      </c>
      <c r="P3432" s="6">
        <f t="shared" si="270"/>
        <v>30.152638888888887</v>
      </c>
      <c r="Q3432" t="s">
        <v>8317</v>
      </c>
      <c r="R3432" t="s">
        <v>8318</v>
      </c>
      <c r="S3432">
        <v>1406760101</v>
      </c>
      <c r="T3432">
        <v>1404168101</v>
      </c>
      <c r="U3432" s="11">
        <f t="shared" si="266"/>
        <v>41850.945613425924</v>
      </c>
      <c r="V3432" s="11">
        <f t="shared" si="267"/>
        <v>41820.945613425924</v>
      </c>
      <c r="W3432">
        <f t="shared" si="269"/>
        <v>2014</v>
      </c>
    </row>
    <row r="3433" spans="1:23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68"/>
        <v>1</v>
      </c>
      <c r="P3433" s="6">
        <f t="shared" si="270"/>
        <v>95.238095238095241</v>
      </c>
      <c r="Q3433" t="s">
        <v>8317</v>
      </c>
      <c r="R3433" t="s">
        <v>8318</v>
      </c>
      <c r="S3433">
        <v>1408383153</v>
      </c>
      <c r="T3433">
        <v>1405791153</v>
      </c>
      <c r="U3433" s="11">
        <f t="shared" si="266"/>
        <v>41869.730937500004</v>
      </c>
      <c r="V3433" s="11">
        <f t="shared" si="267"/>
        <v>41839.730937500004</v>
      </c>
      <c r="W3433">
        <f t="shared" si="269"/>
        <v>2014</v>
      </c>
    </row>
    <row r="3434" spans="1:23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68"/>
        <v>1.0965</v>
      </c>
      <c r="P3434" s="6">
        <f t="shared" si="270"/>
        <v>52.214285714285715</v>
      </c>
      <c r="Q3434" t="s">
        <v>8317</v>
      </c>
      <c r="R3434" t="s">
        <v>8318</v>
      </c>
      <c r="S3434">
        <v>1454709600</v>
      </c>
      <c r="T3434">
        <v>1452520614</v>
      </c>
      <c r="U3434" s="11">
        <f t="shared" si="266"/>
        <v>42405.916666666672</v>
      </c>
      <c r="V3434" s="11">
        <f t="shared" si="267"/>
        <v>42380.581180555557</v>
      </c>
      <c r="W3434">
        <f t="shared" si="269"/>
        <v>2016</v>
      </c>
    </row>
    <row r="3435" spans="1:23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68"/>
        <v>1.0026315789473683</v>
      </c>
      <c r="P3435" s="6">
        <f t="shared" si="270"/>
        <v>134.1549295774648</v>
      </c>
      <c r="Q3435" t="s">
        <v>8317</v>
      </c>
      <c r="R3435" t="s">
        <v>8318</v>
      </c>
      <c r="S3435">
        <v>1402974000</v>
      </c>
      <c r="T3435">
        <v>1400290255</v>
      </c>
      <c r="U3435" s="11">
        <f t="shared" si="266"/>
        <v>41807.125</v>
      </c>
      <c r="V3435" s="11">
        <f t="shared" si="267"/>
        <v>41776.063136574077</v>
      </c>
      <c r="W3435">
        <f t="shared" si="269"/>
        <v>2014</v>
      </c>
    </row>
    <row r="3436" spans="1:23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68"/>
        <v>1.0555000000000001</v>
      </c>
      <c r="P3436" s="6">
        <f t="shared" si="270"/>
        <v>62.827380952380949</v>
      </c>
      <c r="Q3436" t="s">
        <v>8317</v>
      </c>
      <c r="R3436" t="s">
        <v>8318</v>
      </c>
      <c r="S3436">
        <v>1404983269</v>
      </c>
      <c r="T3436">
        <v>1402391269</v>
      </c>
      <c r="U3436" s="11">
        <f t="shared" si="266"/>
        <v>41830.380428240744</v>
      </c>
      <c r="V3436" s="11">
        <f t="shared" si="267"/>
        <v>41800.380428240744</v>
      </c>
      <c r="W3436">
        <f t="shared" si="269"/>
        <v>2014</v>
      </c>
    </row>
    <row r="3437" spans="1:23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68"/>
        <v>1.1200000000000001</v>
      </c>
      <c r="P3437" s="6">
        <f t="shared" si="270"/>
        <v>58.94736842105263</v>
      </c>
      <c r="Q3437" t="s">
        <v>8317</v>
      </c>
      <c r="R3437" t="s">
        <v>8318</v>
      </c>
      <c r="S3437">
        <v>1470538800</v>
      </c>
      <c r="T3437">
        <v>1469112493</v>
      </c>
      <c r="U3437" s="11">
        <f t="shared" si="266"/>
        <v>42589.125</v>
      </c>
      <c r="V3437" s="11">
        <f t="shared" si="267"/>
        <v>42572.61681712963</v>
      </c>
      <c r="W3437">
        <f t="shared" si="269"/>
        <v>2016</v>
      </c>
    </row>
    <row r="3438" spans="1:23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68"/>
        <v>1.0589999999999999</v>
      </c>
      <c r="P3438" s="6">
        <f t="shared" si="270"/>
        <v>143.1081081081081</v>
      </c>
      <c r="Q3438" t="s">
        <v>8317</v>
      </c>
      <c r="R3438" t="s">
        <v>8318</v>
      </c>
      <c r="S3438">
        <v>1408638480</v>
      </c>
      <c r="T3438">
        <v>1406811593</v>
      </c>
      <c r="U3438" s="11">
        <f t="shared" si="266"/>
        <v>41872.686111111114</v>
      </c>
      <c r="V3438" s="11">
        <f t="shared" si="267"/>
        <v>41851.541585648149</v>
      </c>
      <c r="W3438">
        <f t="shared" si="269"/>
        <v>2014</v>
      </c>
    </row>
    <row r="3439" spans="1:23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68"/>
        <v>1.01</v>
      </c>
      <c r="P3439" s="6">
        <f t="shared" si="270"/>
        <v>84.166666666666671</v>
      </c>
      <c r="Q3439" t="s">
        <v>8317</v>
      </c>
      <c r="R3439" t="s">
        <v>8318</v>
      </c>
      <c r="S3439">
        <v>1440003820</v>
      </c>
      <c r="T3439">
        <v>1437411820</v>
      </c>
      <c r="U3439" s="11">
        <f t="shared" si="266"/>
        <v>42235.710879629631</v>
      </c>
      <c r="V3439" s="11">
        <f t="shared" si="267"/>
        <v>42205.710879629631</v>
      </c>
      <c r="W3439">
        <f t="shared" si="269"/>
        <v>2015</v>
      </c>
    </row>
    <row r="3440" spans="1:23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68"/>
        <v>1.042</v>
      </c>
      <c r="P3440" s="6">
        <f t="shared" si="270"/>
        <v>186.07142857142858</v>
      </c>
      <c r="Q3440" t="s">
        <v>8317</v>
      </c>
      <c r="R3440" t="s">
        <v>8318</v>
      </c>
      <c r="S3440">
        <v>1430600400</v>
      </c>
      <c r="T3440">
        <v>1428358567</v>
      </c>
      <c r="U3440" s="11">
        <f t="shared" si="266"/>
        <v>42126.875</v>
      </c>
      <c r="V3440" s="11">
        <f t="shared" si="267"/>
        <v>42100.927858796291</v>
      </c>
      <c r="W3440">
        <f t="shared" si="269"/>
        <v>2015</v>
      </c>
    </row>
    <row r="3441" spans="1:23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68"/>
        <v>1.3467833333333334</v>
      </c>
      <c r="P3441" s="6">
        <f t="shared" si="270"/>
        <v>89.785555555555561</v>
      </c>
      <c r="Q3441" t="s">
        <v>8317</v>
      </c>
      <c r="R3441" t="s">
        <v>8318</v>
      </c>
      <c r="S3441">
        <v>1453179540</v>
      </c>
      <c r="T3441">
        <v>1452030730</v>
      </c>
      <c r="U3441" s="11">
        <f t="shared" si="266"/>
        <v>42388.207638888889</v>
      </c>
      <c r="V3441" s="11">
        <f t="shared" si="267"/>
        <v>42374.911226851851</v>
      </c>
      <c r="W3441">
        <f t="shared" si="269"/>
        <v>2016</v>
      </c>
    </row>
    <row r="3442" spans="1:23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68"/>
        <v>1.052184</v>
      </c>
      <c r="P3442" s="6">
        <f t="shared" si="270"/>
        <v>64.157560975609755</v>
      </c>
      <c r="Q3442" t="s">
        <v>8317</v>
      </c>
      <c r="R3442" t="s">
        <v>8318</v>
      </c>
      <c r="S3442">
        <v>1405095300</v>
      </c>
      <c r="T3442">
        <v>1403146628</v>
      </c>
      <c r="U3442" s="11">
        <f t="shared" si="266"/>
        <v>41831.677083333336</v>
      </c>
      <c r="V3442" s="11">
        <f t="shared" si="267"/>
        <v>41809.12300925926</v>
      </c>
      <c r="W3442">
        <f t="shared" si="269"/>
        <v>2014</v>
      </c>
    </row>
    <row r="3443" spans="1:23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68"/>
        <v>1.026</v>
      </c>
      <c r="P3443" s="6">
        <f t="shared" si="270"/>
        <v>59.651162790697676</v>
      </c>
      <c r="Q3443" t="s">
        <v>8317</v>
      </c>
      <c r="R3443" t="s">
        <v>8318</v>
      </c>
      <c r="S3443">
        <v>1447445820</v>
      </c>
      <c r="T3443">
        <v>1445077121</v>
      </c>
      <c r="U3443" s="11">
        <f t="shared" si="266"/>
        <v>42321.845138888893</v>
      </c>
      <c r="V3443" s="11">
        <f t="shared" si="267"/>
        <v>42294.429641203707</v>
      </c>
      <c r="W3443">
        <f t="shared" si="269"/>
        <v>2015</v>
      </c>
    </row>
    <row r="3444" spans="1:23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68"/>
        <v>1</v>
      </c>
      <c r="P3444" s="6">
        <f t="shared" si="270"/>
        <v>31.25</v>
      </c>
      <c r="Q3444" t="s">
        <v>8317</v>
      </c>
      <c r="R3444" t="s">
        <v>8318</v>
      </c>
      <c r="S3444">
        <v>1433016672</v>
      </c>
      <c r="T3444">
        <v>1430424672</v>
      </c>
      <c r="U3444" s="11">
        <f t="shared" si="266"/>
        <v>42154.841111111105</v>
      </c>
      <c r="V3444" s="11">
        <f t="shared" si="267"/>
        <v>42124.841111111105</v>
      </c>
      <c r="W3444">
        <f t="shared" si="269"/>
        <v>2015</v>
      </c>
    </row>
    <row r="3445" spans="1:23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68"/>
        <v>1.855</v>
      </c>
      <c r="P3445" s="6">
        <f t="shared" si="270"/>
        <v>41.222222222222221</v>
      </c>
      <c r="Q3445" t="s">
        <v>8317</v>
      </c>
      <c r="R3445" t="s">
        <v>8318</v>
      </c>
      <c r="S3445">
        <v>1410266146</v>
      </c>
      <c r="T3445">
        <v>1407674146</v>
      </c>
      <c r="U3445" s="11">
        <f t="shared" si="266"/>
        <v>41891.524837962963</v>
      </c>
      <c r="V3445" s="11">
        <f t="shared" si="267"/>
        <v>41861.524837962963</v>
      </c>
      <c r="W3445">
        <f t="shared" si="269"/>
        <v>2014</v>
      </c>
    </row>
    <row r="3446" spans="1:23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68"/>
        <v>2.89</v>
      </c>
      <c r="P3446" s="6">
        <f t="shared" si="270"/>
        <v>43.35</v>
      </c>
      <c r="Q3446" t="s">
        <v>8317</v>
      </c>
      <c r="R3446" t="s">
        <v>8318</v>
      </c>
      <c r="S3446">
        <v>1465394340</v>
      </c>
      <c r="T3446">
        <v>1464677986</v>
      </c>
      <c r="U3446" s="11">
        <f t="shared" si="266"/>
        <v>42529.582638888889</v>
      </c>
      <c r="V3446" s="11">
        <f t="shared" si="267"/>
        <v>42521.291504629626</v>
      </c>
      <c r="W3446">
        <f t="shared" si="269"/>
        <v>2016</v>
      </c>
    </row>
    <row r="3447" spans="1:23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68"/>
        <v>1</v>
      </c>
      <c r="P3447" s="6">
        <f t="shared" si="270"/>
        <v>64.516129032258064</v>
      </c>
      <c r="Q3447" t="s">
        <v>8317</v>
      </c>
      <c r="R3447" t="s">
        <v>8318</v>
      </c>
      <c r="S3447">
        <v>1445604236</v>
      </c>
      <c r="T3447">
        <v>1443185036</v>
      </c>
      <c r="U3447" s="11">
        <f t="shared" si="266"/>
        <v>42300.530509259261</v>
      </c>
      <c r="V3447" s="11">
        <f t="shared" si="267"/>
        <v>42272.530509259261</v>
      </c>
      <c r="W3447">
        <f t="shared" si="269"/>
        <v>2015</v>
      </c>
    </row>
    <row r="3448" spans="1:23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68"/>
        <v>1.0820000000000001</v>
      </c>
      <c r="P3448" s="6">
        <f t="shared" si="270"/>
        <v>43.28</v>
      </c>
      <c r="Q3448" t="s">
        <v>8317</v>
      </c>
      <c r="R3448" t="s">
        <v>8318</v>
      </c>
      <c r="S3448">
        <v>1423138800</v>
      </c>
      <c r="T3448">
        <v>1421092725</v>
      </c>
      <c r="U3448" s="11">
        <f t="shared" si="266"/>
        <v>42040.513888888891</v>
      </c>
      <c r="V3448" s="11">
        <f t="shared" si="267"/>
        <v>42016.832465277781</v>
      </c>
      <c r="W3448">
        <f t="shared" si="269"/>
        <v>2015</v>
      </c>
    </row>
    <row r="3449" spans="1:23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68"/>
        <v>1.0780000000000001</v>
      </c>
      <c r="P3449" s="6">
        <f t="shared" si="270"/>
        <v>77</v>
      </c>
      <c r="Q3449" t="s">
        <v>8317</v>
      </c>
      <c r="R3449" t="s">
        <v>8318</v>
      </c>
      <c r="S3449">
        <v>1458332412</v>
      </c>
      <c r="T3449">
        <v>1454448012</v>
      </c>
      <c r="U3449" s="11">
        <f t="shared" si="266"/>
        <v>42447.847361111111</v>
      </c>
      <c r="V3449" s="11">
        <f t="shared" si="267"/>
        <v>42402.889027777783</v>
      </c>
      <c r="W3449">
        <f t="shared" si="269"/>
        <v>2016</v>
      </c>
    </row>
    <row r="3450" spans="1:23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68"/>
        <v>1.0976190476190477</v>
      </c>
      <c r="P3450" s="6">
        <f t="shared" si="270"/>
        <v>51.222222222222221</v>
      </c>
      <c r="Q3450" t="s">
        <v>8317</v>
      </c>
      <c r="R3450" t="s">
        <v>8318</v>
      </c>
      <c r="S3450">
        <v>1418784689</v>
      </c>
      <c r="T3450">
        <v>1416192689</v>
      </c>
      <c r="U3450" s="11">
        <f t="shared" si="266"/>
        <v>41990.119085648148</v>
      </c>
      <c r="V3450" s="11">
        <f t="shared" si="267"/>
        <v>41960.119085648148</v>
      </c>
      <c r="W3450">
        <f t="shared" si="269"/>
        <v>2014</v>
      </c>
    </row>
    <row r="3451" spans="1:23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68"/>
        <v>1.70625</v>
      </c>
      <c r="P3451" s="6">
        <f t="shared" si="270"/>
        <v>68.25</v>
      </c>
      <c r="Q3451" t="s">
        <v>8317</v>
      </c>
      <c r="R3451" t="s">
        <v>8318</v>
      </c>
      <c r="S3451">
        <v>1468036800</v>
      </c>
      <c r="T3451">
        <v>1465607738</v>
      </c>
      <c r="U3451" s="11">
        <f t="shared" si="266"/>
        <v>42560.166666666672</v>
      </c>
      <c r="V3451" s="11">
        <f t="shared" si="267"/>
        <v>42532.052523148144</v>
      </c>
      <c r="W3451">
        <f t="shared" si="269"/>
        <v>2016</v>
      </c>
    </row>
    <row r="3452" spans="1:23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68"/>
        <v>1.52</v>
      </c>
      <c r="P3452" s="6">
        <f t="shared" si="270"/>
        <v>19.487179487179485</v>
      </c>
      <c r="Q3452" t="s">
        <v>8317</v>
      </c>
      <c r="R3452" t="s">
        <v>8318</v>
      </c>
      <c r="S3452">
        <v>1427990071</v>
      </c>
      <c r="T3452">
        <v>1422809671</v>
      </c>
      <c r="U3452" s="11">
        <f t="shared" si="266"/>
        <v>42096.662858796291</v>
      </c>
      <c r="V3452" s="11">
        <f t="shared" si="267"/>
        <v>42036.704525462963</v>
      </c>
      <c r="W3452">
        <f t="shared" si="269"/>
        <v>2015</v>
      </c>
    </row>
    <row r="3453" spans="1:23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68"/>
        <v>1.0123076923076924</v>
      </c>
      <c r="P3453" s="6">
        <f t="shared" si="270"/>
        <v>41.125</v>
      </c>
      <c r="Q3453" t="s">
        <v>8317</v>
      </c>
      <c r="R3453" t="s">
        <v>8318</v>
      </c>
      <c r="S3453">
        <v>1429636927</v>
      </c>
      <c r="T3453">
        <v>1427304127</v>
      </c>
      <c r="U3453" s="11">
        <f t="shared" si="266"/>
        <v>42115.723692129628</v>
      </c>
      <c r="V3453" s="11">
        <f t="shared" si="267"/>
        <v>42088.723692129628</v>
      </c>
      <c r="W3453">
        <f t="shared" si="269"/>
        <v>2015</v>
      </c>
    </row>
    <row r="3454" spans="1:23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68"/>
        <v>1.532</v>
      </c>
      <c r="P3454" s="6">
        <f t="shared" si="270"/>
        <v>41.405405405405403</v>
      </c>
      <c r="Q3454" t="s">
        <v>8317</v>
      </c>
      <c r="R3454" t="s">
        <v>8318</v>
      </c>
      <c r="S3454">
        <v>1406087940</v>
      </c>
      <c r="T3454">
        <v>1404141626</v>
      </c>
      <c r="U3454" s="11">
        <f t="shared" si="266"/>
        <v>41843.165972222225</v>
      </c>
      <c r="V3454" s="11">
        <f t="shared" si="267"/>
        <v>41820.639189814814</v>
      </c>
      <c r="W3454">
        <f t="shared" si="269"/>
        <v>2014</v>
      </c>
    </row>
    <row r="3455" spans="1:23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68"/>
        <v>1.2833333333333334</v>
      </c>
      <c r="P3455" s="6">
        <f t="shared" si="270"/>
        <v>27.5</v>
      </c>
      <c r="Q3455" t="s">
        <v>8317</v>
      </c>
      <c r="R3455" t="s">
        <v>8318</v>
      </c>
      <c r="S3455">
        <v>1471130956</v>
      </c>
      <c r="T3455">
        <v>1465946956</v>
      </c>
      <c r="U3455" s="11">
        <f t="shared" si="266"/>
        <v>42595.97865740741</v>
      </c>
      <c r="V3455" s="11">
        <f t="shared" si="267"/>
        <v>42535.97865740741</v>
      </c>
      <c r="W3455">
        <f t="shared" si="269"/>
        <v>2016</v>
      </c>
    </row>
    <row r="3456" spans="1:23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68"/>
        <v>1.0071428571428571</v>
      </c>
      <c r="P3456" s="6">
        <f t="shared" si="270"/>
        <v>33.571428571428569</v>
      </c>
      <c r="Q3456" t="s">
        <v>8317</v>
      </c>
      <c r="R3456" t="s">
        <v>8318</v>
      </c>
      <c r="S3456">
        <v>1406825159</v>
      </c>
      <c r="T3456">
        <v>1404233159</v>
      </c>
      <c r="U3456" s="11">
        <f t="shared" si="266"/>
        <v>41851.698599537034</v>
      </c>
      <c r="V3456" s="11">
        <f t="shared" si="267"/>
        <v>41821.698599537034</v>
      </c>
      <c r="W3456">
        <f t="shared" si="269"/>
        <v>2014</v>
      </c>
    </row>
    <row r="3457" spans="1:23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68"/>
        <v>1.0065</v>
      </c>
      <c r="P3457" s="6">
        <f t="shared" si="270"/>
        <v>145.86956521739131</v>
      </c>
      <c r="Q3457" t="s">
        <v>8317</v>
      </c>
      <c r="R3457" t="s">
        <v>8318</v>
      </c>
      <c r="S3457">
        <v>1476381627</v>
      </c>
      <c r="T3457">
        <v>1473789627</v>
      </c>
      <c r="U3457" s="11">
        <f t="shared" si="266"/>
        <v>42656.7503125</v>
      </c>
      <c r="V3457" s="11">
        <f t="shared" si="267"/>
        <v>42626.7503125</v>
      </c>
      <c r="W3457">
        <f t="shared" si="269"/>
        <v>2016</v>
      </c>
    </row>
    <row r="3458" spans="1:23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68"/>
        <v>1.913</v>
      </c>
      <c r="P3458" s="6">
        <f t="shared" si="270"/>
        <v>358.6875</v>
      </c>
      <c r="Q3458" t="s">
        <v>8317</v>
      </c>
      <c r="R3458" t="s">
        <v>8318</v>
      </c>
      <c r="S3458">
        <v>1406876340</v>
      </c>
      <c r="T3458">
        <v>1404190567</v>
      </c>
      <c r="U3458" s="11">
        <f t="shared" ref="U3458:U3521" si="271">(((S3458/60)/60)/24)+DATE(1970,1,1)</f>
        <v>41852.290972222225</v>
      </c>
      <c r="V3458" s="11">
        <f t="shared" ref="V3458:V3521" si="272">(((T3458/60)/60)/24)+DATE(1970,1,1)</f>
        <v>41821.205636574072</v>
      </c>
      <c r="W3458">
        <f t="shared" si="269"/>
        <v>2014</v>
      </c>
    </row>
    <row r="3459" spans="1:23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73">E3459/D3459</f>
        <v>1.4019999999999999</v>
      </c>
      <c r="P3459" s="6">
        <f t="shared" si="270"/>
        <v>50.981818181818184</v>
      </c>
      <c r="Q3459" t="s">
        <v>8317</v>
      </c>
      <c r="R3459" t="s">
        <v>8318</v>
      </c>
      <c r="S3459">
        <v>1423720740</v>
      </c>
      <c r="T3459">
        <v>1421081857</v>
      </c>
      <c r="U3459" s="11">
        <f t="shared" si="271"/>
        <v>42047.249305555553</v>
      </c>
      <c r="V3459" s="11">
        <f t="shared" si="272"/>
        <v>42016.706678240742</v>
      </c>
      <c r="W3459">
        <f t="shared" ref="W3459:W3522" si="274">YEAR(V3459)</f>
        <v>2015</v>
      </c>
    </row>
    <row r="3460" spans="1:23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73"/>
        <v>1.2433537832310839</v>
      </c>
      <c r="P3460" s="6">
        <f t="shared" si="270"/>
        <v>45.037037037037038</v>
      </c>
      <c r="Q3460" t="s">
        <v>8317</v>
      </c>
      <c r="R3460" t="s">
        <v>8318</v>
      </c>
      <c r="S3460">
        <v>1422937620</v>
      </c>
      <c r="T3460">
        <v>1420606303</v>
      </c>
      <c r="U3460" s="11">
        <f t="shared" si="271"/>
        <v>42038.185416666667</v>
      </c>
      <c r="V3460" s="11">
        <f t="shared" si="272"/>
        <v>42011.202581018515</v>
      </c>
      <c r="W3460">
        <f t="shared" si="274"/>
        <v>2015</v>
      </c>
    </row>
    <row r="3461" spans="1:23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73"/>
        <v>1.262</v>
      </c>
      <c r="P3461" s="6">
        <f t="shared" si="270"/>
        <v>17.527777777777779</v>
      </c>
      <c r="Q3461" t="s">
        <v>8317</v>
      </c>
      <c r="R3461" t="s">
        <v>8318</v>
      </c>
      <c r="S3461">
        <v>1463743860</v>
      </c>
      <c r="T3461">
        <v>1461151860</v>
      </c>
      <c r="U3461" s="11">
        <f t="shared" si="271"/>
        <v>42510.479861111111</v>
      </c>
      <c r="V3461" s="11">
        <f t="shared" si="272"/>
        <v>42480.479861111111</v>
      </c>
      <c r="W3461">
        <f t="shared" si="274"/>
        <v>2016</v>
      </c>
    </row>
    <row r="3462" spans="1:23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73"/>
        <v>1.9</v>
      </c>
      <c r="P3462" s="6">
        <f t="shared" si="270"/>
        <v>50</v>
      </c>
      <c r="Q3462" t="s">
        <v>8317</v>
      </c>
      <c r="R3462" t="s">
        <v>8318</v>
      </c>
      <c r="S3462">
        <v>1408106352</v>
      </c>
      <c r="T3462">
        <v>1406896752</v>
      </c>
      <c r="U3462" s="11">
        <f t="shared" si="271"/>
        <v>41866.527222222219</v>
      </c>
      <c r="V3462" s="11">
        <f t="shared" si="272"/>
        <v>41852.527222222219</v>
      </c>
      <c r="W3462">
        <f t="shared" si="274"/>
        <v>2014</v>
      </c>
    </row>
    <row r="3463" spans="1:23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73"/>
        <v>1.39</v>
      </c>
      <c r="P3463" s="6">
        <f t="shared" si="270"/>
        <v>57.916666666666664</v>
      </c>
      <c r="Q3463" t="s">
        <v>8317</v>
      </c>
      <c r="R3463" t="s">
        <v>8318</v>
      </c>
      <c r="S3463">
        <v>1477710000</v>
      </c>
      <c r="T3463">
        <v>1475248279</v>
      </c>
      <c r="U3463" s="11">
        <f t="shared" si="271"/>
        <v>42672.125</v>
      </c>
      <c r="V3463" s="11">
        <f t="shared" si="272"/>
        <v>42643.632858796293</v>
      </c>
      <c r="W3463">
        <f t="shared" si="274"/>
        <v>2016</v>
      </c>
    </row>
    <row r="3464" spans="1:23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73"/>
        <v>2.02</v>
      </c>
      <c r="P3464" s="6">
        <f t="shared" si="270"/>
        <v>29.705882352941178</v>
      </c>
      <c r="Q3464" t="s">
        <v>8317</v>
      </c>
      <c r="R3464" t="s">
        <v>8318</v>
      </c>
      <c r="S3464">
        <v>1436551200</v>
      </c>
      <c r="T3464">
        <v>1435181628</v>
      </c>
      <c r="U3464" s="11">
        <f t="shared" si="271"/>
        <v>42195.75</v>
      </c>
      <c r="V3464" s="11">
        <f t="shared" si="272"/>
        <v>42179.898472222223</v>
      </c>
      <c r="W3464">
        <f t="shared" si="274"/>
        <v>2015</v>
      </c>
    </row>
    <row r="3465" spans="1:23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73"/>
        <v>1.0338000000000001</v>
      </c>
      <c r="P3465" s="6">
        <f t="shared" si="270"/>
        <v>90.684210526315795</v>
      </c>
      <c r="Q3465" t="s">
        <v>8317</v>
      </c>
      <c r="R3465" t="s">
        <v>8318</v>
      </c>
      <c r="S3465">
        <v>1476158340</v>
      </c>
      <c r="T3465">
        <v>1472594585</v>
      </c>
      <c r="U3465" s="11">
        <f t="shared" si="271"/>
        <v>42654.165972222225</v>
      </c>
      <c r="V3465" s="11">
        <f t="shared" si="272"/>
        <v>42612.918807870374</v>
      </c>
      <c r="W3465">
        <f t="shared" si="274"/>
        <v>2016</v>
      </c>
    </row>
    <row r="3466" spans="1:23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73"/>
        <v>1.023236</v>
      </c>
      <c r="P3466" s="6">
        <f t="shared" si="270"/>
        <v>55.012688172043013</v>
      </c>
      <c r="Q3466" t="s">
        <v>8317</v>
      </c>
      <c r="R3466" t="s">
        <v>8318</v>
      </c>
      <c r="S3466">
        <v>1471921637</v>
      </c>
      <c r="T3466">
        <v>1469329637</v>
      </c>
      <c r="U3466" s="11">
        <f t="shared" si="271"/>
        <v>42605.130057870367</v>
      </c>
      <c r="V3466" s="11">
        <f t="shared" si="272"/>
        <v>42575.130057870367</v>
      </c>
      <c r="W3466">
        <f t="shared" si="274"/>
        <v>2016</v>
      </c>
    </row>
    <row r="3467" spans="1:23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73"/>
        <v>1.03</v>
      </c>
      <c r="P3467" s="6">
        <f t="shared" si="270"/>
        <v>57.222222222222221</v>
      </c>
      <c r="Q3467" t="s">
        <v>8317</v>
      </c>
      <c r="R3467" t="s">
        <v>8318</v>
      </c>
      <c r="S3467">
        <v>1439136000</v>
      </c>
      <c r="T3467">
        <v>1436972472</v>
      </c>
      <c r="U3467" s="11">
        <f t="shared" si="271"/>
        <v>42225.666666666672</v>
      </c>
      <c r="V3467" s="11">
        <f t="shared" si="272"/>
        <v>42200.625833333332</v>
      </c>
      <c r="W3467">
        <f t="shared" si="274"/>
        <v>2015</v>
      </c>
    </row>
    <row r="3468" spans="1:23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73"/>
        <v>1.2714285714285714</v>
      </c>
      <c r="P3468" s="6">
        <f t="shared" si="270"/>
        <v>72.950819672131146</v>
      </c>
      <c r="Q3468" t="s">
        <v>8317</v>
      </c>
      <c r="R3468" t="s">
        <v>8318</v>
      </c>
      <c r="S3468">
        <v>1461108450</v>
      </c>
      <c r="T3468">
        <v>1455928050</v>
      </c>
      <c r="U3468" s="11">
        <f t="shared" si="271"/>
        <v>42479.977430555555</v>
      </c>
      <c r="V3468" s="11">
        <f t="shared" si="272"/>
        <v>42420.019097222219</v>
      </c>
      <c r="W3468">
        <f t="shared" si="274"/>
        <v>2016</v>
      </c>
    </row>
    <row r="3469" spans="1:23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73"/>
        <v>1.01</v>
      </c>
      <c r="P3469" s="6">
        <f t="shared" si="270"/>
        <v>64.468085106382972</v>
      </c>
      <c r="Q3469" t="s">
        <v>8317</v>
      </c>
      <c r="R3469" t="s">
        <v>8318</v>
      </c>
      <c r="S3469">
        <v>1426864032</v>
      </c>
      <c r="T3469">
        <v>1424275632</v>
      </c>
      <c r="U3469" s="11">
        <f t="shared" si="271"/>
        <v>42083.630000000005</v>
      </c>
      <c r="V3469" s="11">
        <f t="shared" si="272"/>
        <v>42053.671666666662</v>
      </c>
      <c r="W3469">
        <f t="shared" si="274"/>
        <v>2015</v>
      </c>
    </row>
    <row r="3470" spans="1:23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73"/>
        <v>1.2178</v>
      </c>
      <c r="P3470" s="6">
        <f t="shared" si="270"/>
        <v>716.35294117647061</v>
      </c>
      <c r="Q3470" t="s">
        <v>8317</v>
      </c>
      <c r="R3470" t="s">
        <v>8318</v>
      </c>
      <c r="S3470">
        <v>1474426800</v>
      </c>
      <c r="T3470">
        <v>1471976529</v>
      </c>
      <c r="U3470" s="11">
        <f t="shared" si="271"/>
        <v>42634.125</v>
      </c>
      <c r="V3470" s="11">
        <f t="shared" si="272"/>
        <v>42605.765381944439</v>
      </c>
      <c r="W3470">
        <f t="shared" si="274"/>
        <v>2016</v>
      </c>
    </row>
    <row r="3471" spans="1:23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73"/>
        <v>1.1339285714285714</v>
      </c>
      <c r="P3471" s="6">
        <f t="shared" si="270"/>
        <v>50.396825396825399</v>
      </c>
      <c r="Q3471" t="s">
        <v>8317</v>
      </c>
      <c r="R3471" t="s">
        <v>8318</v>
      </c>
      <c r="S3471">
        <v>1461857045</v>
      </c>
      <c r="T3471">
        <v>1459265045</v>
      </c>
      <c r="U3471" s="11">
        <f t="shared" si="271"/>
        <v>42488.641724537039</v>
      </c>
      <c r="V3471" s="11">
        <f t="shared" si="272"/>
        <v>42458.641724537039</v>
      </c>
      <c r="W3471">
        <f t="shared" si="274"/>
        <v>2016</v>
      </c>
    </row>
    <row r="3472" spans="1:23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73"/>
        <v>1.5</v>
      </c>
      <c r="P3472" s="6">
        <f t="shared" si="270"/>
        <v>41.666666666666664</v>
      </c>
      <c r="Q3472" t="s">
        <v>8317</v>
      </c>
      <c r="R3472" t="s">
        <v>8318</v>
      </c>
      <c r="S3472">
        <v>1468618680</v>
      </c>
      <c r="T3472">
        <v>1465345902</v>
      </c>
      <c r="U3472" s="11">
        <f t="shared" si="271"/>
        <v>42566.901388888888</v>
      </c>
      <c r="V3472" s="11">
        <f t="shared" si="272"/>
        <v>42529.022013888884</v>
      </c>
      <c r="W3472">
        <f t="shared" si="274"/>
        <v>2016</v>
      </c>
    </row>
    <row r="3473" spans="1:23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73"/>
        <v>2.1459999999999999</v>
      </c>
      <c r="P3473" s="6">
        <f t="shared" si="270"/>
        <v>35.766666666666666</v>
      </c>
      <c r="Q3473" t="s">
        <v>8317</v>
      </c>
      <c r="R3473" t="s">
        <v>8318</v>
      </c>
      <c r="S3473">
        <v>1409515200</v>
      </c>
      <c r="T3473">
        <v>1405971690</v>
      </c>
      <c r="U3473" s="11">
        <f t="shared" si="271"/>
        <v>41882.833333333336</v>
      </c>
      <c r="V3473" s="11">
        <f t="shared" si="272"/>
        <v>41841.820486111108</v>
      </c>
      <c r="W3473">
        <f t="shared" si="274"/>
        <v>2014</v>
      </c>
    </row>
    <row r="3474" spans="1:23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73"/>
        <v>1.0205</v>
      </c>
      <c r="P3474" s="6">
        <f t="shared" si="270"/>
        <v>88.739130434782609</v>
      </c>
      <c r="Q3474" t="s">
        <v>8317</v>
      </c>
      <c r="R3474" t="s">
        <v>8318</v>
      </c>
      <c r="S3474">
        <v>1415253540</v>
      </c>
      <c r="T3474">
        <v>1413432331</v>
      </c>
      <c r="U3474" s="11">
        <f t="shared" si="271"/>
        <v>41949.249305555553</v>
      </c>
      <c r="V3474" s="11">
        <f t="shared" si="272"/>
        <v>41928.170497685183</v>
      </c>
      <c r="W3474">
        <f t="shared" si="274"/>
        <v>2014</v>
      </c>
    </row>
    <row r="3475" spans="1:23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73"/>
        <v>1</v>
      </c>
      <c r="P3475" s="6">
        <f t="shared" ref="P3475:P3538" si="275">IFERROR(E3475/L3475,0)</f>
        <v>148.4848484848485</v>
      </c>
      <c r="Q3475" t="s">
        <v>8317</v>
      </c>
      <c r="R3475" t="s">
        <v>8318</v>
      </c>
      <c r="S3475">
        <v>1426883220</v>
      </c>
      <c r="T3475">
        <v>1425067296</v>
      </c>
      <c r="U3475" s="11">
        <f t="shared" si="271"/>
        <v>42083.852083333331</v>
      </c>
      <c r="V3475" s="11">
        <f t="shared" si="272"/>
        <v>42062.834444444445</v>
      </c>
      <c r="W3475">
        <f t="shared" si="274"/>
        <v>2015</v>
      </c>
    </row>
    <row r="3476" spans="1:23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73"/>
        <v>1.01</v>
      </c>
      <c r="P3476" s="6">
        <f t="shared" si="275"/>
        <v>51.794871794871796</v>
      </c>
      <c r="Q3476" t="s">
        <v>8317</v>
      </c>
      <c r="R3476" t="s">
        <v>8318</v>
      </c>
      <c r="S3476">
        <v>1469016131</v>
      </c>
      <c r="T3476">
        <v>1466424131</v>
      </c>
      <c r="U3476" s="11">
        <f t="shared" si="271"/>
        <v>42571.501516203702</v>
      </c>
      <c r="V3476" s="11">
        <f t="shared" si="272"/>
        <v>42541.501516203702</v>
      </c>
      <c r="W3476">
        <f t="shared" si="274"/>
        <v>2016</v>
      </c>
    </row>
    <row r="3477" spans="1:23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73"/>
        <v>1.1333333333333333</v>
      </c>
      <c r="P3477" s="6">
        <f t="shared" si="275"/>
        <v>20</v>
      </c>
      <c r="Q3477" t="s">
        <v>8317</v>
      </c>
      <c r="R3477" t="s">
        <v>8318</v>
      </c>
      <c r="S3477">
        <v>1414972800</v>
      </c>
      <c r="T3477">
        <v>1412629704</v>
      </c>
      <c r="U3477" s="11">
        <f t="shared" si="271"/>
        <v>41946</v>
      </c>
      <c r="V3477" s="11">
        <f t="shared" si="272"/>
        <v>41918.880833333329</v>
      </c>
      <c r="W3477">
        <f t="shared" si="274"/>
        <v>2014</v>
      </c>
    </row>
    <row r="3478" spans="1:23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73"/>
        <v>1.04</v>
      </c>
      <c r="P3478" s="6">
        <f t="shared" si="275"/>
        <v>52</v>
      </c>
      <c r="Q3478" t="s">
        <v>8317</v>
      </c>
      <c r="R3478" t="s">
        <v>8318</v>
      </c>
      <c r="S3478">
        <v>1414378800</v>
      </c>
      <c r="T3478">
        <v>1412836990</v>
      </c>
      <c r="U3478" s="11">
        <f t="shared" si="271"/>
        <v>41939.125</v>
      </c>
      <c r="V3478" s="11">
        <f t="shared" si="272"/>
        <v>41921.279976851853</v>
      </c>
      <c r="W3478">
        <f t="shared" si="274"/>
        <v>2014</v>
      </c>
    </row>
    <row r="3479" spans="1:23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73"/>
        <v>1.1533333333333333</v>
      </c>
      <c r="P3479" s="6">
        <f t="shared" si="275"/>
        <v>53.230769230769234</v>
      </c>
      <c r="Q3479" t="s">
        <v>8317</v>
      </c>
      <c r="R3479" t="s">
        <v>8318</v>
      </c>
      <c r="S3479">
        <v>1431831600</v>
      </c>
      <c r="T3479">
        <v>1430761243</v>
      </c>
      <c r="U3479" s="11">
        <f t="shared" si="271"/>
        <v>42141.125</v>
      </c>
      <c r="V3479" s="11">
        <f t="shared" si="272"/>
        <v>42128.736608796295</v>
      </c>
      <c r="W3479">
        <f t="shared" si="274"/>
        <v>2015</v>
      </c>
    </row>
    <row r="3480" spans="1:23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73"/>
        <v>1.1285000000000001</v>
      </c>
      <c r="P3480" s="6">
        <f t="shared" si="275"/>
        <v>39.596491228070178</v>
      </c>
      <c r="Q3480" t="s">
        <v>8317</v>
      </c>
      <c r="R3480" t="s">
        <v>8318</v>
      </c>
      <c r="S3480">
        <v>1426539600</v>
      </c>
      <c r="T3480">
        <v>1424296822</v>
      </c>
      <c r="U3480" s="11">
        <f t="shared" si="271"/>
        <v>42079.875</v>
      </c>
      <c r="V3480" s="11">
        <f t="shared" si="272"/>
        <v>42053.916921296302</v>
      </c>
      <c r="W3480">
        <f t="shared" si="274"/>
        <v>2015</v>
      </c>
    </row>
    <row r="3481" spans="1:23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73"/>
        <v>1.2786666666666666</v>
      </c>
      <c r="P3481" s="6">
        <f t="shared" si="275"/>
        <v>34.25</v>
      </c>
      <c r="Q3481" t="s">
        <v>8317</v>
      </c>
      <c r="R3481" t="s">
        <v>8318</v>
      </c>
      <c r="S3481">
        <v>1403382680</v>
      </c>
      <c r="T3481">
        <v>1400790680</v>
      </c>
      <c r="U3481" s="11">
        <f t="shared" si="271"/>
        <v>41811.855092592588</v>
      </c>
      <c r="V3481" s="11">
        <f t="shared" si="272"/>
        <v>41781.855092592588</v>
      </c>
      <c r="W3481">
        <f t="shared" si="274"/>
        <v>2014</v>
      </c>
    </row>
    <row r="3482" spans="1:23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73"/>
        <v>1.4266666666666667</v>
      </c>
      <c r="P3482" s="6">
        <f t="shared" si="275"/>
        <v>164.61538461538461</v>
      </c>
      <c r="Q3482" t="s">
        <v>8317</v>
      </c>
      <c r="R3482" t="s">
        <v>8318</v>
      </c>
      <c r="S3482">
        <v>1436562000</v>
      </c>
      <c r="T3482">
        <v>1434440227</v>
      </c>
      <c r="U3482" s="11">
        <f t="shared" si="271"/>
        <v>42195.875</v>
      </c>
      <c r="V3482" s="11">
        <f t="shared" si="272"/>
        <v>42171.317442129628</v>
      </c>
      <c r="W3482">
        <f t="shared" si="274"/>
        <v>2015</v>
      </c>
    </row>
    <row r="3483" spans="1:23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73"/>
        <v>1.1879999999999999</v>
      </c>
      <c r="P3483" s="6">
        <f t="shared" si="275"/>
        <v>125.05263157894737</v>
      </c>
      <c r="Q3483" t="s">
        <v>8317</v>
      </c>
      <c r="R3483" t="s">
        <v>8318</v>
      </c>
      <c r="S3483">
        <v>1420178188</v>
      </c>
      <c r="T3483">
        <v>1418709388</v>
      </c>
      <c r="U3483" s="11">
        <f t="shared" si="271"/>
        <v>42006.24754629629</v>
      </c>
      <c r="V3483" s="11">
        <f t="shared" si="272"/>
        <v>41989.24754629629</v>
      </c>
      <c r="W3483">
        <f t="shared" si="274"/>
        <v>2014</v>
      </c>
    </row>
    <row r="3484" spans="1:23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73"/>
        <v>1.3833333333333333</v>
      </c>
      <c r="P3484" s="6">
        <f t="shared" si="275"/>
        <v>51.875</v>
      </c>
      <c r="Q3484" t="s">
        <v>8317</v>
      </c>
      <c r="R3484" t="s">
        <v>8318</v>
      </c>
      <c r="S3484">
        <v>1404671466</v>
      </c>
      <c r="T3484">
        <v>1402079466</v>
      </c>
      <c r="U3484" s="11">
        <f t="shared" si="271"/>
        <v>41826.771597222221</v>
      </c>
      <c r="V3484" s="11">
        <f t="shared" si="272"/>
        <v>41796.771597222221</v>
      </c>
      <c r="W3484">
        <f t="shared" si="274"/>
        <v>2014</v>
      </c>
    </row>
    <row r="3485" spans="1:23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73"/>
        <v>1.599402985074627</v>
      </c>
      <c r="P3485" s="6">
        <f t="shared" si="275"/>
        <v>40.285714285714285</v>
      </c>
      <c r="Q3485" t="s">
        <v>8317</v>
      </c>
      <c r="R3485" t="s">
        <v>8318</v>
      </c>
      <c r="S3485">
        <v>1404403381</v>
      </c>
      <c r="T3485">
        <v>1401811381</v>
      </c>
      <c r="U3485" s="11">
        <f t="shared" si="271"/>
        <v>41823.668761574074</v>
      </c>
      <c r="V3485" s="11">
        <f t="shared" si="272"/>
        <v>41793.668761574074</v>
      </c>
      <c r="W3485">
        <f t="shared" si="274"/>
        <v>2014</v>
      </c>
    </row>
    <row r="3486" spans="1:23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73"/>
        <v>1.1424000000000001</v>
      </c>
      <c r="P3486" s="6">
        <f t="shared" si="275"/>
        <v>64.909090909090907</v>
      </c>
      <c r="Q3486" t="s">
        <v>8317</v>
      </c>
      <c r="R3486" t="s">
        <v>8318</v>
      </c>
      <c r="S3486">
        <v>1466014499</v>
      </c>
      <c r="T3486">
        <v>1463422499</v>
      </c>
      <c r="U3486" s="11">
        <f t="shared" si="271"/>
        <v>42536.760405092587</v>
      </c>
      <c r="V3486" s="11">
        <f t="shared" si="272"/>
        <v>42506.760405092587</v>
      </c>
      <c r="W3486">
        <f t="shared" si="274"/>
        <v>2016</v>
      </c>
    </row>
    <row r="3487" spans="1:23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73"/>
        <v>1.0060606060606061</v>
      </c>
      <c r="P3487" s="6">
        <f t="shared" si="275"/>
        <v>55.333333333333336</v>
      </c>
      <c r="Q3487" t="s">
        <v>8317</v>
      </c>
      <c r="R3487" t="s">
        <v>8318</v>
      </c>
      <c r="S3487">
        <v>1454431080</v>
      </c>
      <c r="T3487">
        <v>1451839080</v>
      </c>
      <c r="U3487" s="11">
        <f t="shared" si="271"/>
        <v>42402.693055555559</v>
      </c>
      <c r="V3487" s="11">
        <f t="shared" si="272"/>
        <v>42372.693055555559</v>
      </c>
      <c r="W3487">
        <f t="shared" si="274"/>
        <v>2016</v>
      </c>
    </row>
    <row r="3488" spans="1:23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73"/>
        <v>1.552</v>
      </c>
      <c r="P3488" s="6">
        <f t="shared" si="275"/>
        <v>83.142857142857139</v>
      </c>
      <c r="Q3488" t="s">
        <v>8317</v>
      </c>
      <c r="R3488" t="s">
        <v>8318</v>
      </c>
      <c r="S3488">
        <v>1433314740</v>
      </c>
      <c r="T3488">
        <v>1430600401</v>
      </c>
      <c r="U3488" s="11">
        <f t="shared" si="271"/>
        <v>42158.290972222225</v>
      </c>
      <c r="V3488" s="11">
        <f t="shared" si="272"/>
        <v>42126.87501157407</v>
      </c>
      <c r="W3488">
        <f t="shared" si="274"/>
        <v>2015</v>
      </c>
    </row>
    <row r="3489" spans="1:23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73"/>
        <v>1.2775000000000001</v>
      </c>
      <c r="P3489" s="6">
        <f t="shared" si="275"/>
        <v>38.712121212121211</v>
      </c>
      <c r="Q3489" t="s">
        <v>8317</v>
      </c>
      <c r="R3489" t="s">
        <v>8318</v>
      </c>
      <c r="S3489">
        <v>1435185252</v>
      </c>
      <c r="T3489">
        <v>1432593252</v>
      </c>
      <c r="U3489" s="11">
        <f t="shared" si="271"/>
        <v>42179.940416666665</v>
      </c>
      <c r="V3489" s="11">
        <f t="shared" si="272"/>
        <v>42149.940416666665</v>
      </c>
      <c r="W3489">
        <f t="shared" si="274"/>
        <v>2015</v>
      </c>
    </row>
    <row r="3490" spans="1:23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73"/>
        <v>1.212</v>
      </c>
      <c r="P3490" s="6">
        <f t="shared" si="275"/>
        <v>125.37931034482759</v>
      </c>
      <c r="Q3490" t="s">
        <v>8317</v>
      </c>
      <c r="R3490" t="s">
        <v>8318</v>
      </c>
      <c r="S3490">
        <v>1429286400</v>
      </c>
      <c r="T3490">
        <v>1427221560</v>
      </c>
      <c r="U3490" s="11">
        <f t="shared" si="271"/>
        <v>42111.666666666672</v>
      </c>
      <c r="V3490" s="11">
        <f t="shared" si="272"/>
        <v>42087.768055555556</v>
      </c>
      <c r="W3490">
        <f t="shared" si="274"/>
        <v>2015</v>
      </c>
    </row>
    <row r="3491" spans="1:23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73"/>
        <v>1.127</v>
      </c>
      <c r="P3491" s="6">
        <f t="shared" si="275"/>
        <v>78.263888888888886</v>
      </c>
      <c r="Q3491" t="s">
        <v>8317</v>
      </c>
      <c r="R3491" t="s">
        <v>8318</v>
      </c>
      <c r="S3491">
        <v>1400965200</v>
      </c>
      <c r="T3491">
        <v>1398352531</v>
      </c>
      <c r="U3491" s="11">
        <f t="shared" si="271"/>
        <v>41783.875</v>
      </c>
      <c r="V3491" s="11">
        <f t="shared" si="272"/>
        <v>41753.635775462964</v>
      </c>
      <c r="W3491">
        <f t="shared" si="274"/>
        <v>2014</v>
      </c>
    </row>
    <row r="3492" spans="1:23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73"/>
        <v>1.2749999999999999</v>
      </c>
      <c r="P3492" s="6">
        <f t="shared" si="275"/>
        <v>47.222222222222221</v>
      </c>
      <c r="Q3492" t="s">
        <v>8317</v>
      </c>
      <c r="R3492" t="s">
        <v>8318</v>
      </c>
      <c r="S3492">
        <v>1460574924</v>
      </c>
      <c r="T3492">
        <v>1457982924</v>
      </c>
      <c r="U3492" s="11">
        <f t="shared" si="271"/>
        <v>42473.802361111113</v>
      </c>
      <c r="V3492" s="11">
        <f t="shared" si="272"/>
        <v>42443.802361111113</v>
      </c>
      <c r="W3492">
        <f t="shared" si="274"/>
        <v>2016</v>
      </c>
    </row>
    <row r="3493" spans="1:23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73"/>
        <v>1.5820000000000001</v>
      </c>
      <c r="P3493" s="6">
        <f t="shared" si="275"/>
        <v>79.099999999999994</v>
      </c>
      <c r="Q3493" t="s">
        <v>8317</v>
      </c>
      <c r="R3493" t="s">
        <v>8318</v>
      </c>
      <c r="S3493">
        <v>1431928784</v>
      </c>
      <c r="T3493">
        <v>1430114384</v>
      </c>
      <c r="U3493" s="11">
        <f t="shared" si="271"/>
        <v>42142.249814814815</v>
      </c>
      <c r="V3493" s="11">
        <f t="shared" si="272"/>
        <v>42121.249814814815</v>
      </c>
      <c r="W3493">
        <f t="shared" si="274"/>
        <v>2015</v>
      </c>
    </row>
    <row r="3494" spans="1:23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73"/>
        <v>1.0526894736842105</v>
      </c>
      <c r="P3494" s="6">
        <f t="shared" si="275"/>
        <v>114.29199999999999</v>
      </c>
      <c r="Q3494" t="s">
        <v>8317</v>
      </c>
      <c r="R3494" t="s">
        <v>8318</v>
      </c>
      <c r="S3494">
        <v>1445818397</v>
      </c>
      <c r="T3494">
        <v>1442794397</v>
      </c>
      <c r="U3494" s="11">
        <f t="shared" si="271"/>
        <v>42303.009224537032</v>
      </c>
      <c r="V3494" s="11">
        <f t="shared" si="272"/>
        <v>42268.009224537032</v>
      </c>
      <c r="W3494">
        <f t="shared" si="274"/>
        <v>2015</v>
      </c>
    </row>
    <row r="3495" spans="1:23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73"/>
        <v>1</v>
      </c>
      <c r="P3495" s="6">
        <f t="shared" si="275"/>
        <v>51.724137931034484</v>
      </c>
      <c r="Q3495" t="s">
        <v>8317</v>
      </c>
      <c r="R3495" t="s">
        <v>8318</v>
      </c>
      <c r="S3495">
        <v>1408252260</v>
      </c>
      <c r="T3495">
        <v>1406580436</v>
      </c>
      <c r="U3495" s="11">
        <f t="shared" si="271"/>
        <v>41868.21597222222</v>
      </c>
      <c r="V3495" s="11">
        <f t="shared" si="272"/>
        <v>41848.866157407407</v>
      </c>
      <c r="W3495">
        <f t="shared" si="274"/>
        <v>2014</v>
      </c>
    </row>
    <row r="3496" spans="1:23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73"/>
        <v>1</v>
      </c>
      <c r="P3496" s="6">
        <f t="shared" si="275"/>
        <v>30.76923076923077</v>
      </c>
      <c r="Q3496" t="s">
        <v>8317</v>
      </c>
      <c r="R3496" t="s">
        <v>8318</v>
      </c>
      <c r="S3496">
        <v>1480140000</v>
      </c>
      <c r="T3496">
        <v>1479186575</v>
      </c>
      <c r="U3496" s="11">
        <f t="shared" si="271"/>
        <v>42700.25</v>
      </c>
      <c r="V3496" s="11">
        <f t="shared" si="272"/>
        <v>42689.214988425927</v>
      </c>
      <c r="W3496">
        <f t="shared" si="274"/>
        <v>2016</v>
      </c>
    </row>
    <row r="3497" spans="1:23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73"/>
        <v>1.0686</v>
      </c>
      <c r="P3497" s="6">
        <f t="shared" si="275"/>
        <v>74.208333333333329</v>
      </c>
      <c r="Q3497" t="s">
        <v>8317</v>
      </c>
      <c r="R3497" t="s">
        <v>8318</v>
      </c>
      <c r="S3497">
        <v>1414862280</v>
      </c>
      <c r="T3497">
        <v>1412360309</v>
      </c>
      <c r="U3497" s="11">
        <f t="shared" si="271"/>
        <v>41944.720833333333</v>
      </c>
      <c r="V3497" s="11">
        <f t="shared" si="272"/>
        <v>41915.762835648151</v>
      </c>
      <c r="W3497">
        <f t="shared" si="274"/>
        <v>2014</v>
      </c>
    </row>
    <row r="3498" spans="1:23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73"/>
        <v>1.244</v>
      </c>
      <c r="P3498" s="6">
        <f t="shared" si="275"/>
        <v>47.846153846153847</v>
      </c>
      <c r="Q3498" t="s">
        <v>8317</v>
      </c>
      <c r="R3498" t="s">
        <v>8318</v>
      </c>
      <c r="S3498">
        <v>1473625166</v>
      </c>
      <c r="T3498">
        <v>1470169166</v>
      </c>
      <c r="U3498" s="11">
        <f t="shared" si="271"/>
        <v>42624.846828703703</v>
      </c>
      <c r="V3498" s="11">
        <f t="shared" si="272"/>
        <v>42584.846828703703</v>
      </c>
      <c r="W3498">
        <f t="shared" si="274"/>
        <v>2016</v>
      </c>
    </row>
    <row r="3499" spans="1:23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73"/>
        <v>1.0870406189555126</v>
      </c>
      <c r="P3499" s="6">
        <f t="shared" si="275"/>
        <v>34.408163265306122</v>
      </c>
      <c r="Q3499" t="s">
        <v>8317</v>
      </c>
      <c r="R3499" t="s">
        <v>8318</v>
      </c>
      <c r="S3499">
        <v>1464904800</v>
      </c>
      <c r="T3499">
        <v>1463852904</v>
      </c>
      <c r="U3499" s="11">
        <f t="shared" si="271"/>
        <v>42523.916666666672</v>
      </c>
      <c r="V3499" s="11">
        <f t="shared" si="272"/>
        <v>42511.741944444439</v>
      </c>
      <c r="W3499">
        <f t="shared" si="274"/>
        <v>2016</v>
      </c>
    </row>
    <row r="3500" spans="1:23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73"/>
        <v>1.0242424242424242</v>
      </c>
      <c r="P3500" s="6">
        <f t="shared" si="275"/>
        <v>40.238095238095241</v>
      </c>
      <c r="Q3500" t="s">
        <v>8317</v>
      </c>
      <c r="R3500" t="s">
        <v>8318</v>
      </c>
      <c r="S3500">
        <v>1464471840</v>
      </c>
      <c r="T3500">
        <v>1459309704</v>
      </c>
      <c r="U3500" s="11">
        <f t="shared" si="271"/>
        <v>42518.905555555553</v>
      </c>
      <c r="V3500" s="11">
        <f t="shared" si="272"/>
        <v>42459.15861111111</v>
      </c>
      <c r="W3500">
        <f t="shared" si="274"/>
        <v>2016</v>
      </c>
    </row>
    <row r="3501" spans="1:23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73"/>
        <v>1.0549999999999999</v>
      </c>
      <c r="P3501" s="6">
        <f t="shared" si="275"/>
        <v>60.285714285714285</v>
      </c>
      <c r="Q3501" t="s">
        <v>8317</v>
      </c>
      <c r="R3501" t="s">
        <v>8318</v>
      </c>
      <c r="S3501">
        <v>1435733940</v>
      </c>
      <c r="T3501">
        <v>1431046325</v>
      </c>
      <c r="U3501" s="11">
        <f t="shared" si="271"/>
        <v>42186.290972222225</v>
      </c>
      <c r="V3501" s="11">
        <f t="shared" si="272"/>
        <v>42132.036168981482</v>
      </c>
      <c r="W3501">
        <f t="shared" si="274"/>
        <v>2015</v>
      </c>
    </row>
    <row r="3502" spans="1:23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73"/>
        <v>1.0629999999999999</v>
      </c>
      <c r="P3502" s="6">
        <f t="shared" si="275"/>
        <v>25.30952380952381</v>
      </c>
      <c r="Q3502" t="s">
        <v>8317</v>
      </c>
      <c r="R3502" t="s">
        <v>8318</v>
      </c>
      <c r="S3502">
        <v>1457326740</v>
      </c>
      <c r="T3502">
        <v>1455919438</v>
      </c>
      <c r="U3502" s="11">
        <f t="shared" si="271"/>
        <v>42436.207638888889</v>
      </c>
      <c r="V3502" s="11">
        <f t="shared" si="272"/>
        <v>42419.91942129629</v>
      </c>
      <c r="W3502">
        <f t="shared" si="274"/>
        <v>2016</v>
      </c>
    </row>
    <row r="3503" spans="1:23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73"/>
        <v>1.0066666666666666</v>
      </c>
      <c r="P3503" s="6">
        <f t="shared" si="275"/>
        <v>35.952380952380949</v>
      </c>
      <c r="Q3503" t="s">
        <v>8317</v>
      </c>
      <c r="R3503" t="s">
        <v>8318</v>
      </c>
      <c r="S3503">
        <v>1441995595</v>
      </c>
      <c r="T3503">
        <v>1439835595</v>
      </c>
      <c r="U3503" s="11">
        <f t="shared" si="271"/>
        <v>42258.763831018514</v>
      </c>
      <c r="V3503" s="11">
        <f t="shared" si="272"/>
        <v>42233.763831018514</v>
      </c>
      <c r="W3503">
        <f t="shared" si="274"/>
        <v>2015</v>
      </c>
    </row>
    <row r="3504" spans="1:23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73"/>
        <v>1.054</v>
      </c>
      <c r="P3504" s="6">
        <f t="shared" si="275"/>
        <v>136</v>
      </c>
      <c r="Q3504" t="s">
        <v>8317</v>
      </c>
      <c r="R3504" t="s">
        <v>8318</v>
      </c>
      <c r="S3504">
        <v>1458100740</v>
      </c>
      <c r="T3504">
        <v>1456862924</v>
      </c>
      <c r="U3504" s="11">
        <f t="shared" si="271"/>
        <v>42445.165972222225</v>
      </c>
      <c r="V3504" s="11">
        <f t="shared" si="272"/>
        <v>42430.839398148149</v>
      </c>
      <c r="W3504">
        <f t="shared" si="274"/>
        <v>2016</v>
      </c>
    </row>
    <row r="3505" spans="1:23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73"/>
        <v>1.0755999999999999</v>
      </c>
      <c r="P3505" s="6">
        <f t="shared" si="275"/>
        <v>70.763157894736835</v>
      </c>
      <c r="Q3505" t="s">
        <v>8317</v>
      </c>
      <c r="R3505" t="s">
        <v>8318</v>
      </c>
      <c r="S3505">
        <v>1469359728</v>
      </c>
      <c r="T3505">
        <v>1466767728</v>
      </c>
      <c r="U3505" s="11">
        <f t="shared" si="271"/>
        <v>42575.478333333333</v>
      </c>
      <c r="V3505" s="11">
        <f t="shared" si="272"/>
        <v>42545.478333333333</v>
      </c>
      <c r="W3505">
        <f t="shared" si="274"/>
        <v>2016</v>
      </c>
    </row>
    <row r="3506" spans="1:23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73"/>
        <v>1</v>
      </c>
      <c r="P3506" s="6">
        <f t="shared" si="275"/>
        <v>125</v>
      </c>
      <c r="Q3506" t="s">
        <v>8317</v>
      </c>
      <c r="R3506" t="s">
        <v>8318</v>
      </c>
      <c r="S3506">
        <v>1447959491</v>
      </c>
      <c r="T3506">
        <v>1445363891</v>
      </c>
      <c r="U3506" s="11">
        <f t="shared" si="271"/>
        <v>42327.790405092594</v>
      </c>
      <c r="V3506" s="11">
        <f t="shared" si="272"/>
        <v>42297.748738425929</v>
      </c>
      <c r="W3506">
        <f t="shared" si="274"/>
        <v>2015</v>
      </c>
    </row>
    <row r="3507" spans="1:23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73"/>
        <v>1.0376000000000001</v>
      </c>
      <c r="P3507" s="6">
        <f t="shared" si="275"/>
        <v>66.512820512820511</v>
      </c>
      <c r="Q3507" t="s">
        <v>8317</v>
      </c>
      <c r="R3507" t="s">
        <v>8318</v>
      </c>
      <c r="S3507">
        <v>1399953600</v>
      </c>
      <c r="T3507">
        <v>1398983245</v>
      </c>
      <c r="U3507" s="11">
        <f t="shared" si="271"/>
        <v>41772.166666666664</v>
      </c>
      <c r="V3507" s="11">
        <f t="shared" si="272"/>
        <v>41760.935706018521</v>
      </c>
      <c r="W3507">
        <f t="shared" si="274"/>
        <v>2014</v>
      </c>
    </row>
    <row r="3508" spans="1:23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73"/>
        <v>1.0149999999999999</v>
      </c>
      <c r="P3508" s="6">
        <f t="shared" si="275"/>
        <v>105</v>
      </c>
      <c r="Q3508" t="s">
        <v>8317</v>
      </c>
      <c r="R3508" t="s">
        <v>8318</v>
      </c>
      <c r="S3508">
        <v>1408815440</v>
      </c>
      <c r="T3508">
        <v>1404927440</v>
      </c>
      <c r="U3508" s="11">
        <f t="shared" si="271"/>
        <v>41874.734259259261</v>
      </c>
      <c r="V3508" s="11">
        <f t="shared" si="272"/>
        <v>41829.734259259261</v>
      </c>
      <c r="W3508">
        <f t="shared" si="274"/>
        <v>2014</v>
      </c>
    </row>
    <row r="3509" spans="1:23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73"/>
        <v>1.044</v>
      </c>
      <c r="P3509" s="6">
        <f t="shared" si="275"/>
        <v>145</v>
      </c>
      <c r="Q3509" t="s">
        <v>8317</v>
      </c>
      <c r="R3509" t="s">
        <v>8318</v>
      </c>
      <c r="S3509">
        <v>1464732537</v>
      </c>
      <c r="T3509">
        <v>1462140537</v>
      </c>
      <c r="U3509" s="11">
        <f t="shared" si="271"/>
        <v>42521.92288194444</v>
      </c>
      <c r="V3509" s="11">
        <f t="shared" si="272"/>
        <v>42491.92288194444</v>
      </c>
      <c r="W3509">
        <f t="shared" si="274"/>
        <v>2016</v>
      </c>
    </row>
    <row r="3510" spans="1:23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73"/>
        <v>1.8</v>
      </c>
      <c r="P3510" s="6">
        <f t="shared" si="275"/>
        <v>12</v>
      </c>
      <c r="Q3510" t="s">
        <v>8317</v>
      </c>
      <c r="R3510" t="s">
        <v>8318</v>
      </c>
      <c r="S3510">
        <v>1462914000</v>
      </c>
      <c r="T3510">
        <v>1460914253</v>
      </c>
      <c r="U3510" s="11">
        <f t="shared" si="271"/>
        <v>42500.875</v>
      </c>
      <c r="V3510" s="11">
        <f t="shared" si="272"/>
        <v>42477.729780092588</v>
      </c>
      <c r="W3510">
        <f t="shared" si="274"/>
        <v>2016</v>
      </c>
    </row>
    <row r="3511" spans="1:23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73"/>
        <v>1.0633333333333332</v>
      </c>
      <c r="P3511" s="6">
        <f t="shared" si="275"/>
        <v>96.666666666666671</v>
      </c>
      <c r="Q3511" t="s">
        <v>8317</v>
      </c>
      <c r="R3511" t="s">
        <v>8318</v>
      </c>
      <c r="S3511">
        <v>1416545700</v>
      </c>
      <c r="T3511">
        <v>1415392666</v>
      </c>
      <c r="U3511" s="11">
        <f t="shared" si="271"/>
        <v>41964.204861111109</v>
      </c>
      <c r="V3511" s="11">
        <f t="shared" si="272"/>
        <v>41950.859560185185</v>
      </c>
      <c r="W3511">
        <f t="shared" si="274"/>
        <v>2014</v>
      </c>
    </row>
    <row r="3512" spans="1:23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73"/>
        <v>1.0055555555555555</v>
      </c>
      <c r="P3512" s="6">
        <f t="shared" si="275"/>
        <v>60.333333333333336</v>
      </c>
      <c r="Q3512" t="s">
        <v>8317</v>
      </c>
      <c r="R3512" t="s">
        <v>8318</v>
      </c>
      <c r="S3512">
        <v>1404312846</v>
      </c>
      <c r="T3512">
        <v>1402584846</v>
      </c>
      <c r="U3512" s="11">
        <f t="shared" si="271"/>
        <v>41822.62090277778</v>
      </c>
      <c r="V3512" s="11">
        <f t="shared" si="272"/>
        <v>41802.62090277778</v>
      </c>
      <c r="W3512">
        <f t="shared" si="274"/>
        <v>2014</v>
      </c>
    </row>
    <row r="3513" spans="1:23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73"/>
        <v>1.012</v>
      </c>
      <c r="P3513" s="6">
        <f t="shared" si="275"/>
        <v>79.89473684210526</v>
      </c>
      <c r="Q3513" t="s">
        <v>8317</v>
      </c>
      <c r="R3513" t="s">
        <v>8318</v>
      </c>
      <c r="S3513">
        <v>1415385000</v>
      </c>
      <c r="T3513">
        <v>1413406695</v>
      </c>
      <c r="U3513" s="11">
        <f t="shared" si="271"/>
        <v>41950.770833333336</v>
      </c>
      <c r="V3513" s="11">
        <f t="shared" si="272"/>
        <v>41927.873784722222</v>
      </c>
      <c r="W3513">
        <f t="shared" si="274"/>
        <v>2014</v>
      </c>
    </row>
    <row r="3514" spans="1:23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73"/>
        <v>1</v>
      </c>
      <c r="P3514" s="6">
        <f t="shared" si="275"/>
        <v>58.823529411764703</v>
      </c>
      <c r="Q3514" t="s">
        <v>8317</v>
      </c>
      <c r="R3514" t="s">
        <v>8318</v>
      </c>
      <c r="S3514">
        <v>1429789992</v>
      </c>
      <c r="T3514">
        <v>1424609592</v>
      </c>
      <c r="U3514" s="11">
        <f t="shared" si="271"/>
        <v>42117.49527777778</v>
      </c>
      <c r="V3514" s="11">
        <f t="shared" si="272"/>
        <v>42057.536944444444</v>
      </c>
      <c r="W3514">
        <f t="shared" si="274"/>
        <v>2015</v>
      </c>
    </row>
    <row r="3515" spans="1:23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73"/>
        <v>1.1839285714285714</v>
      </c>
      <c r="P3515" s="6">
        <f t="shared" si="275"/>
        <v>75.340909090909093</v>
      </c>
      <c r="Q3515" t="s">
        <v>8317</v>
      </c>
      <c r="R3515" t="s">
        <v>8318</v>
      </c>
      <c r="S3515">
        <v>1401857940</v>
      </c>
      <c r="T3515">
        <v>1400725112</v>
      </c>
      <c r="U3515" s="11">
        <f t="shared" si="271"/>
        <v>41794.207638888889</v>
      </c>
      <c r="V3515" s="11">
        <f t="shared" si="272"/>
        <v>41781.096203703702</v>
      </c>
      <c r="W3515">
        <f t="shared" si="274"/>
        <v>2014</v>
      </c>
    </row>
    <row r="3516" spans="1:23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73"/>
        <v>1.1000000000000001</v>
      </c>
      <c r="P3516" s="6">
        <f t="shared" si="275"/>
        <v>55</v>
      </c>
      <c r="Q3516" t="s">
        <v>8317</v>
      </c>
      <c r="R3516" t="s">
        <v>8318</v>
      </c>
      <c r="S3516">
        <v>1422853140</v>
      </c>
      <c r="T3516">
        <v>1421439552</v>
      </c>
      <c r="U3516" s="11">
        <f t="shared" si="271"/>
        <v>42037.207638888889</v>
      </c>
      <c r="V3516" s="11">
        <f t="shared" si="272"/>
        <v>42020.846666666665</v>
      </c>
      <c r="W3516">
        <f t="shared" si="274"/>
        <v>2015</v>
      </c>
    </row>
    <row r="3517" spans="1:23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73"/>
        <v>1.0266666666666666</v>
      </c>
      <c r="P3517" s="6">
        <f t="shared" si="275"/>
        <v>66.956521739130437</v>
      </c>
      <c r="Q3517" t="s">
        <v>8317</v>
      </c>
      <c r="R3517" t="s">
        <v>8318</v>
      </c>
      <c r="S3517">
        <v>1433097171</v>
      </c>
      <c r="T3517">
        <v>1430505171</v>
      </c>
      <c r="U3517" s="11">
        <f t="shared" si="271"/>
        <v>42155.772812499999</v>
      </c>
      <c r="V3517" s="11">
        <f t="shared" si="272"/>
        <v>42125.772812499999</v>
      </c>
      <c r="W3517">
        <f t="shared" si="274"/>
        <v>2015</v>
      </c>
    </row>
    <row r="3518" spans="1:23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73"/>
        <v>1</v>
      </c>
      <c r="P3518" s="6">
        <f t="shared" si="275"/>
        <v>227.27272727272728</v>
      </c>
      <c r="Q3518" t="s">
        <v>8317</v>
      </c>
      <c r="R3518" t="s">
        <v>8318</v>
      </c>
      <c r="S3518">
        <v>1410145200</v>
      </c>
      <c r="T3518">
        <v>1407197670</v>
      </c>
      <c r="U3518" s="11">
        <f t="shared" si="271"/>
        <v>41890.125</v>
      </c>
      <c r="V3518" s="11">
        <f t="shared" si="272"/>
        <v>41856.010069444441</v>
      </c>
      <c r="W3518">
        <f t="shared" si="274"/>
        <v>2014</v>
      </c>
    </row>
    <row r="3519" spans="1:23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73"/>
        <v>1</v>
      </c>
      <c r="P3519" s="6">
        <f t="shared" si="275"/>
        <v>307.69230769230768</v>
      </c>
      <c r="Q3519" t="s">
        <v>8317</v>
      </c>
      <c r="R3519" t="s">
        <v>8318</v>
      </c>
      <c r="S3519">
        <v>1404471600</v>
      </c>
      <c r="T3519">
        <v>1401910634</v>
      </c>
      <c r="U3519" s="11">
        <f t="shared" si="271"/>
        <v>41824.458333333336</v>
      </c>
      <c r="V3519" s="11">
        <f t="shared" si="272"/>
        <v>41794.817523148151</v>
      </c>
      <c r="W3519">
        <f t="shared" si="274"/>
        <v>2014</v>
      </c>
    </row>
    <row r="3520" spans="1:23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73"/>
        <v>1.10046</v>
      </c>
      <c r="P3520" s="6">
        <f t="shared" si="275"/>
        <v>50.020909090909093</v>
      </c>
      <c r="Q3520" t="s">
        <v>8317</v>
      </c>
      <c r="R3520" t="s">
        <v>8318</v>
      </c>
      <c r="S3520">
        <v>1412259660</v>
      </c>
      <c r="T3520">
        <v>1410461299</v>
      </c>
      <c r="U3520" s="11">
        <f t="shared" si="271"/>
        <v>41914.597916666666</v>
      </c>
      <c r="V3520" s="11">
        <f t="shared" si="272"/>
        <v>41893.783553240741</v>
      </c>
      <c r="W3520">
        <f t="shared" si="274"/>
        <v>2014</v>
      </c>
    </row>
    <row r="3521" spans="1:23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73"/>
        <v>1.0135000000000001</v>
      </c>
      <c r="P3521" s="6">
        <f t="shared" si="275"/>
        <v>72.392857142857139</v>
      </c>
      <c r="Q3521" t="s">
        <v>8317</v>
      </c>
      <c r="R3521" t="s">
        <v>8318</v>
      </c>
      <c r="S3521">
        <v>1425478950</v>
      </c>
      <c r="T3521">
        <v>1422886950</v>
      </c>
      <c r="U3521" s="11">
        <f t="shared" si="271"/>
        <v>42067.598958333328</v>
      </c>
      <c r="V3521" s="11">
        <f t="shared" si="272"/>
        <v>42037.598958333328</v>
      </c>
      <c r="W3521">
        <f t="shared" si="274"/>
        <v>2015</v>
      </c>
    </row>
    <row r="3522" spans="1:23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73"/>
        <v>1.0075000000000001</v>
      </c>
      <c r="P3522" s="6">
        <f t="shared" si="275"/>
        <v>95.952380952380949</v>
      </c>
      <c r="Q3522" t="s">
        <v>8317</v>
      </c>
      <c r="R3522" t="s">
        <v>8318</v>
      </c>
      <c r="S3522">
        <v>1441547220</v>
      </c>
      <c r="T3522">
        <v>1439322412</v>
      </c>
      <c r="U3522" s="11">
        <f t="shared" ref="U3522:U3585" si="276">(((S3522/60)/60)/24)+DATE(1970,1,1)</f>
        <v>42253.57430555555</v>
      </c>
      <c r="V3522" s="11">
        <f t="shared" ref="V3522:V3585" si="277">(((T3522/60)/60)/24)+DATE(1970,1,1)</f>
        <v>42227.824212962965</v>
      </c>
      <c r="W3522">
        <f t="shared" si="274"/>
        <v>2015</v>
      </c>
    </row>
    <row r="3523" spans="1:23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78">E3523/D3523</f>
        <v>1.6942857142857144</v>
      </c>
      <c r="P3523" s="6">
        <f t="shared" si="275"/>
        <v>45.615384615384613</v>
      </c>
      <c r="Q3523" t="s">
        <v>8317</v>
      </c>
      <c r="R3523" t="s">
        <v>8318</v>
      </c>
      <c r="S3523">
        <v>1411980020</v>
      </c>
      <c r="T3523">
        <v>1409388020</v>
      </c>
      <c r="U3523" s="11">
        <f t="shared" si="276"/>
        <v>41911.361342592594</v>
      </c>
      <c r="V3523" s="11">
        <f t="shared" si="277"/>
        <v>41881.361342592594</v>
      </c>
      <c r="W3523">
        <f t="shared" ref="W3523:W3586" si="279">YEAR(V3523)</f>
        <v>2014</v>
      </c>
    </row>
    <row r="3524" spans="1:23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78"/>
        <v>1</v>
      </c>
      <c r="P3524" s="6">
        <f t="shared" si="275"/>
        <v>41.029411764705884</v>
      </c>
      <c r="Q3524" t="s">
        <v>8317</v>
      </c>
      <c r="R3524" t="s">
        <v>8318</v>
      </c>
      <c r="S3524">
        <v>1442311560</v>
      </c>
      <c r="T3524">
        <v>1439924246</v>
      </c>
      <c r="U3524" s="11">
        <f t="shared" si="276"/>
        <v>42262.420833333337</v>
      </c>
      <c r="V3524" s="11">
        <f t="shared" si="277"/>
        <v>42234.789884259255</v>
      </c>
      <c r="W3524">
        <f t="shared" si="279"/>
        <v>2015</v>
      </c>
    </row>
    <row r="3525" spans="1:23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78"/>
        <v>1.1365000000000001</v>
      </c>
      <c r="P3525" s="6">
        <f t="shared" si="275"/>
        <v>56.825000000000003</v>
      </c>
      <c r="Q3525" t="s">
        <v>8317</v>
      </c>
      <c r="R3525" t="s">
        <v>8318</v>
      </c>
      <c r="S3525">
        <v>1474844400</v>
      </c>
      <c r="T3525">
        <v>1469871148</v>
      </c>
      <c r="U3525" s="11">
        <f t="shared" si="276"/>
        <v>42638.958333333328</v>
      </c>
      <c r="V3525" s="11">
        <f t="shared" si="277"/>
        <v>42581.397546296299</v>
      </c>
      <c r="W3525">
        <f t="shared" si="279"/>
        <v>2016</v>
      </c>
    </row>
    <row r="3526" spans="1:23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78"/>
        <v>1.0156000000000001</v>
      </c>
      <c r="P3526" s="6">
        <f t="shared" si="275"/>
        <v>137.24324324324326</v>
      </c>
      <c r="Q3526" t="s">
        <v>8317</v>
      </c>
      <c r="R3526" t="s">
        <v>8318</v>
      </c>
      <c r="S3526">
        <v>1410580800</v>
      </c>
      <c r="T3526">
        <v>1409336373</v>
      </c>
      <c r="U3526" s="11">
        <f t="shared" si="276"/>
        <v>41895.166666666664</v>
      </c>
      <c r="V3526" s="11">
        <f t="shared" si="277"/>
        <v>41880.76357638889</v>
      </c>
      <c r="W3526">
        <f t="shared" si="279"/>
        <v>2014</v>
      </c>
    </row>
    <row r="3527" spans="1:23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78"/>
        <v>1.06</v>
      </c>
      <c r="P3527" s="6">
        <f t="shared" si="275"/>
        <v>75.714285714285708</v>
      </c>
      <c r="Q3527" t="s">
        <v>8317</v>
      </c>
      <c r="R3527" t="s">
        <v>8318</v>
      </c>
      <c r="S3527">
        <v>1439136000</v>
      </c>
      <c r="T3527">
        <v>1438188106</v>
      </c>
      <c r="U3527" s="11">
        <f t="shared" si="276"/>
        <v>42225.666666666672</v>
      </c>
      <c r="V3527" s="11">
        <f t="shared" si="277"/>
        <v>42214.6956712963</v>
      </c>
      <c r="W3527">
        <f t="shared" si="279"/>
        <v>2015</v>
      </c>
    </row>
    <row r="3528" spans="1:23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78"/>
        <v>1.02</v>
      </c>
      <c r="P3528" s="6">
        <f t="shared" si="275"/>
        <v>99</v>
      </c>
      <c r="Q3528" t="s">
        <v>8317</v>
      </c>
      <c r="R3528" t="s">
        <v>8318</v>
      </c>
      <c r="S3528">
        <v>1461823140</v>
      </c>
      <c r="T3528">
        <v>1459411371</v>
      </c>
      <c r="U3528" s="11">
        <f t="shared" si="276"/>
        <v>42488.249305555553</v>
      </c>
      <c r="V3528" s="11">
        <f t="shared" si="277"/>
        <v>42460.335312499999</v>
      </c>
      <c r="W3528">
        <f t="shared" si="279"/>
        <v>2016</v>
      </c>
    </row>
    <row r="3529" spans="1:23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78"/>
        <v>1.1691666666666667</v>
      </c>
      <c r="P3529" s="6">
        <f t="shared" si="275"/>
        <v>81.569767441860463</v>
      </c>
      <c r="Q3529" t="s">
        <v>8317</v>
      </c>
      <c r="R3529" t="s">
        <v>8318</v>
      </c>
      <c r="S3529">
        <v>1436587140</v>
      </c>
      <c r="T3529">
        <v>1434069205</v>
      </c>
      <c r="U3529" s="11">
        <f t="shared" si="276"/>
        <v>42196.165972222225</v>
      </c>
      <c r="V3529" s="11">
        <f t="shared" si="277"/>
        <v>42167.023206018523</v>
      </c>
      <c r="W3529">
        <f t="shared" si="279"/>
        <v>2015</v>
      </c>
    </row>
    <row r="3530" spans="1:23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78"/>
        <v>1.0115151515151515</v>
      </c>
      <c r="P3530" s="6">
        <f t="shared" si="275"/>
        <v>45.108108108108105</v>
      </c>
      <c r="Q3530" t="s">
        <v>8317</v>
      </c>
      <c r="R3530" t="s">
        <v>8318</v>
      </c>
      <c r="S3530">
        <v>1484740918</v>
      </c>
      <c r="T3530">
        <v>1483012918</v>
      </c>
      <c r="U3530" s="11">
        <f t="shared" si="276"/>
        <v>42753.50136574074</v>
      </c>
      <c r="V3530" s="11">
        <f t="shared" si="277"/>
        <v>42733.50136574074</v>
      </c>
      <c r="W3530">
        <f t="shared" si="279"/>
        <v>2016</v>
      </c>
    </row>
    <row r="3531" spans="1:23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78"/>
        <v>1.32</v>
      </c>
      <c r="P3531" s="6">
        <f t="shared" si="275"/>
        <v>36.666666666666664</v>
      </c>
      <c r="Q3531" t="s">
        <v>8317</v>
      </c>
      <c r="R3531" t="s">
        <v>8318</v>
      </c>
      <c r="S3531">
        <v>1436749200</v>
      </c>
      <c r="T3531">
        <v>1434997018</v>
      </c>
      <c r="U3531" s="11">
        <f t="shared" si="276"/>
        <v>42198.041666666672</v>
      </c>
      <c r="V3531" s="11">
        <f t="shared" si="277"/>
        <v>42177.761782407411</v>
      </c>
      <c r="W3531">
        <f t="shared" si="279"/>
        <v>2015</v>
      </c>
    </row>
    <row r="3532" spans="1:23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78"/>
        <v>1</v>
      </c>
      <c r="P3532" s="6">
        <f t="shared" si="275"/>
        <v>125</v>
      </c>
      <c r="Q3532" t="s">
        <v>8317</v>
      </c>
      <c r="R3532" t="s">
        <v>8318</v>
      </c>
      <c r="S3532">
        <v>1460318400</v>
      </c>
      <c r="T3532">
        <v>1457881057</v>
      </c>
      <c r="U3532" s="11">
        <f t="shared" si="276"/>
        <v>42470.833333333328</v>
      </c>
      <c r="V3532" s="11">
        <f t="shared" si="277"/>
        <v>42442.623344907406</v>
      </c>
      <c r="W3532">
        <f t="shared" si="279"/>
        <v>2016</v>
      </c>
    </row>
    <row r="3533" spans="1:23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78"/>
        <v>1.28</v>
      </c>
      <c r="P3533" s="6">
        <f t="shared" si="275"/>
        <v>49.230769230769234</v>
      </c>
      <c r="Q3533" t="s">
        <v>8317</v>
      </c>
      <c r="R3533" t="s">
        <v>8318</v>
      </c>
      <c r="S3533">
        <v>1467301334</v>
      </c>
      <c r="T3533">
        <v>1464709334</v>
      </c>
      <c r="U3533" s="11">
        <f t="shared" si="276"/>
        <v>42551.654328703706</v>
      </c>
      <c r="V3533" s="11">
        <f t="shared" si="277"/>
        <v>42521.654328703706</v>
      </c>
      <c r="W3533">
        <f t="shared" si="279"/>
        <v>2016</v>
      </c>
    </row>
    <row r="3534" spans="1:23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78"/>
        <v>1.1895833333333334</v>
      </c>
      <c r="P3534" s="6">
        <f t="shared" si="275"/>
        <v>42.296296296296298</v>
      </c>
      <c r="Q3534" t="s">
        <v>8317</v>
      </c>
      <c r="R3534" t="s">
        <v>8318</v>
      </c>
      <c r="S3534">
        <v>1411012740</v>
      </c>
      <c r="T3534">
        <v>1409667827</v>
      </c>
      <c r="U3534" s="11">
        <f t="shared" si="276"/>
        <v>41900.165972222225</v>
      </c>
      <c r="V3534" s="11">
        <f t="shared" si="277"/>
        <v>41884.599849537037</v>
      </c>
      <c r="W3534">
        <f t="shared" si="279"/>
        <v>2014</v>
      </c>
    </row>
    <row r="3535" spans="1:23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78"/>
        <v>1.262</v>
      </c>
      <c r="P3535" s="6">
        <f t="shared" si="275"/>
        <v>78.875</v>
      </c>
      <c r="Q3535" t="s">
        <v>8317</v>
      </c>
      <c r="R3535" t="s">
        <v>8318</v>
      </c>
      <c r="S3535">
        <v>1447269367</v>
      </c>
      <c r="T3535">
        <v>1444673767</v>
      </c>
      <c r="U3535" s="11">
        <f t="shared" si="276"/>
        <v>42319.802858796291</v>
      </c>
      <c r="V3535" s="11">
        <f t="shared" si="277"/>
        <v>42289.761192129634</v>
      </c>
      <c r="W3535">
        <f t="shared" si="279"/>
        <v>2015</v>
      </c>
    </row>
    <row r="3536" spans="1:23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78"/>
        <v>1.5620000000000001</v>
      </c>
      <c r="P3536" s="6">
        <f t="shared" si="275"/>
        <v>38.284313725490193</v>
      </c>
      <c r="Q3536" t="s">
        <v>8317</v>
      </c>
      <c r="R3536" t="s">
        <v>8318</v>
      </c>
      <c r="S3536">
        <v>1443711623</v>
      </c>
      <c r="T3536">
        <v>1440687623</v>
      </c>
      <c r="U3536" s="11">
        <f t="shared" si="276"/>
        <v>42278.6252662037</v>
      </c>
      <c r="V3536" s="11">
        <f t="shared" si="277"/>
        <v>42243.6252662037</v>
      </c>
      <c r="W3536">
        <f t="shared" si="279"/>
        <v>2015</v>
      </c>
    </row>
    <row r="3537" spans="1:23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78"/>
        <v>1.0315000000000001</v>
      </c>
      <c r="P3537" s="6">
        <f t="shared" si="275"/>
        <v>44.847826086956523</v>
      </c>
      <c r="Q3537" t="s">
        <v>8317</v>
      </c>
      <c r="R3537" t="s">
        <v>8318</v>
      </c>
      <c r="S3537">
        <v>1443808800</v>
      </c>
      <c r="T3537">
        <v>1441120910</v>
      </c>
      <c r="U3537" s="11">
        <f t="shared" si="276"/>
        <v>42279.75</v>
      </c>
      <c r="V3537" s="11">
        <f t="shared" si="277"/>
        <v>42248.640162037031</v>
      </c>
      <c r="W3537">
        <f t="shared" si="279"/>
        <v>2015</v>
      </c>
    </row>
    <row r="3538" spans="1:23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78"/>
        <v>1.5333333333333334</v>
      </c>
      <c r="P3538" s="6">
        <f t="shared" si="275"/>
        <v>13.529411764705882</v>
      </c>
      <c r="Q3538" t="s">
        <v>8317</v>
      </c>
      <c r="R3538" t="s">
        <v>8318</v>
      </c>
      <c r="S3538">
        <v>1450612740</v>
      </c>
      <c r="T3538">
        <v>1448040425</v>
      </c>
      <c r="U3538" s="11">
        <f t="shared" si="276"/>
        <v>42358.499305555553</v>
      </c>
      <c r="V3538" s="11">
        <f t="shared" si="277"/>
        <v>42328.727141203708</v>
      </c>
      <c r="W3538">
        <f t="shared" si="279"/>
        <v>2015</v>
      </c>
    </row>
    <row r="3539" spans="1:23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78"/>
        <v>1.8044444444444445</v>
      </c>
      <c r="P3539" s="6">
        <f t="shared" ref="P3539:P3602" si="280">IFERROR(E3539/L3539,0)</f>
        <v>43.5</v>
      </c>
      <c r="Q3539" t="s">
        <v>8317</v>
      </c>
      <c r="R3539" t="s">
        <v>8318</v>
      </c>
      <c r="S3539">
        <v>1416211140</v>
      </c>
      <c r="T3539">
        <v>1413016216</v>
      </c>
      <c r="U3539" s="11">
        <f t="shared" si="276"/>
        <v>41960.332638888889</v>
      </c>
      <c r="V3539" s="11">
        <f t="shared" si="277"/>
        <v>41923.354351851849</v>
      </c>
      <c r="W3539">
        <f t="shared" si="279"/>
        <v>2014</v>
      </c>
    </row>
    <row r="3540" spans="1:23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78"/>
        <v>1.2845</v>
      </c>
      <c r="P3540" s="6">
        <f t="shared" si="280"/>
        <v>30.951807228915662</v>
      </c>
      <c r="Q3540" t="s">
        <v>8317</v>
      </c>
      <c r="R3540" t="s">
        <v>8318</v>
      </c>
      <c r="S3540">
        <v>1471428340</v>
      </c>
      <c r="T3540">
        <v>1469009140</v>
      </c>
      <c r="U3540" s="11">
        <f t="shared" si="276"/>
        <v>42599.420601851853</v>
      </c>
      <c r="V3540" s="11">
        <f t="shared" si="277"/>
        <v>42571.420601851853</v>
      </c>
      <c r="W3540">
        <f t="shared" si="279"/>
        <v>2016</v>
      </c>
    </row>
    <row r="3541" spans="1:23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78"/>
        <v>1.1966666666666668</v>
      </c>
      <c r="P3541" s="6">
        <f t="shared" si="280"/>
        <v>55.230769230769234</v>
      </c>
      <c r="Q3541" t="s">
        <v>8317</v>
      </c>
      <c r="R3541" t="s">
        <v>8318</v>
      </c>
      <c r="S3541">
        <v>1473358122</v>
      </c>
      <c r="T3541">
        <v>1471543722</v>
      </c>
      <c r="U3541" s="11">
        <f t="shared" si="276"/>
        <v>42621.756041666667</v>
      </c>
      <c r="V3541" s="11">
        <f t="shared" si="277"/>
        <v>42600.756041666667</v>
      </c>
      <c r="W3541">
        <f t="shared" si="279"/>
        <v>2016</v>
      </c>
    </row>
    <row r="3542" spans="1:23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78"/>
        <v>1.23</v>
      </c>
      <c r="P3542" s="6">
        <f t="shared" si="280"/>
        <v>46.125</v>
      </c>
      <c r="Q3542" t="s">
        <v>8317</v>
      </c>
      <c r="R3542" t="s">
        <v>8318</v>
      </c>
      <c r="S3542">
        <v>1466899491</v>
      </c>
      <c r="T3542">
        <v>1464307491</v>
      </c>
      <c r="U3542" s="11">
        <f t="shared" si="276"/>
        <v>42547.003368055557</v>
      </c>
      <c r="V3542" s="11">
        <f t="shared" si="277"/>
        <v>42517.003368055557</v>
      </c>
      <c r="W3542">
        <f t="shared" si="279"/>
        <v>2016</v>
      </c>
    </row>
    <row r="3543" spans="1:23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78"/>
        <v>1.05</v>
      </c>
      <c r="P3543" s="6">
        <f t="shared" si="280"/>
        <v>39.375</v>
      </c>
      <c r="Q3543" t="s">
        <v>8317</v>
      </c>
      <c r="R3543" t="s">
        <v>8318</v>
      </c>
      <c r="S3543">
        <v>1441042275</v>
      </c>
      <c r="T3543">
        <v>1438882275</v>
      </c>
      <c r="U3543" s="11">
        <f t="shared" si="276"/>
        <v>42247.730034722219</v>
      </c>
      <c r="V3543" s="11">
        <f t="shared" si="277"/>
        <v>42222.730034722219</v>
      </c>
      <c r="W3543">
        <f t="shared" si="279"/>
        <v>2015</v>
      </c>
    </row>
    <row r="3544" spans="1:23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78"/>
        <v>1.0223636363636364</v>
      </c>
      <c r="P3544" s="6">
        <f t="shared" si="280"/>
        <v>66.152941176470591</v>
      </c>
      <c r="Q3544" t="s">
        <v>8317</v>
      </c>
      <c r="R3544" t="s">
        <v>8318</v>
      </c>
      <c r="S3544">
        <v>1410099822</v>
      </c>
      <c r="T3544">
        <v>1404915822</v>
      </c>
      <c r="U3544" s="11">
        <f t="shared" si="276"/>
        <v>41889.599791666667</v>
      </c>
      <c r="V3544" s="11">
        <f t="shared" si="277"/>
        <v>41829.599791666667</v>
      </c>
      <c r="W3544">
        <f t="shared" si="279"/>
        <v>2014</v>
      </c>
    </row>
    <row r="3545" spans="1:23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78"/>
        <v>1.0466666666666666</v>
      </c>
      <c r="P3545" s="6">
        <f t="shared" si="280"/>
        <v>54.137931034482762</v>
      </c>
      <c r="Q3545" t="s">
        <v>8317</v>
      </c>
      <c r="R3545" t="s">
        <v>8318</v>
      </c>
      <c r="S3545">
        <v>1435255659</v>
      </c>
      <c r="T3545">
        <v>1432663659</v>
      </c>
      <c r="U3545" s="11">
        <f t="shared" si="276"/>
        <v>42180.755312499998</v>
      </c>
      <c r="V3545" s="11">
        <f t="shared" si="277"/>
        <v>42150.755312499998</v>
      </c>
      <c r="W3545">
        <f t="shared" si="279"/>
        <v>2015</v>
      </c>
    </row>
    <row r="3546" spans="1:23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78"/>
        <v>1</v>
      </c>
      <c r="P3546" s="6">
        <f t="shared" si="280"/>
        <v>104.16666666666667</v>
      </c>
      <c r="Q3546" t="s">
        <v>8317</v>
      </c>
      <c r="R3546" t="s">
        <v>8318</v>
      </c>
      <c r="S3546">
        <v>1425758257</v>
      </c>
      <c r="T3546">
        <v>1423166257</v>
      </c>
      <c r="U3546" s="11">
        <f t="shared" si="276"/>
        <v>42070.831678240742</v>
      </c>
      <c r="V3546" s="11">
        <f t="shared" si="277"/>
        <v>42040.831678240742</v>
      </c>
      <c r="W3546">
        <f t="shared" si="279"/>
        <v>2015</v>
      </c>
    </row>
    <row r="3547" spans="1:23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78"/>
        <v>1.004</v>
      </c>
      <c r="P3547" s="6">
        <f t="shared" si="280"/>
        <v>31.375</v>
      </c>
      <c r="Q3547" t="s">
        <v>8317</v>
      </c>
      <c r="R3547" t="s">
        <v>8318</v>
      </c>
      <c r="S3547">
        <v>1428780159</v>
      </c>
      <c r="T3547">
        <v>1426188159</v>
      </c>
      <c r="U3547" s="11">
        <f t="shared" si="276"/>
        <v>42105.807395833333</v>
      </c>
      <c r="V3547" s="11">
        <f t="shared" si="277"/>
        <v>42075.807395833333</v>
      </c>
      <c r="W3547">
        <f t="shared" si="279"/>
        <v>2015</v>
      </c>
    </row>
    <row r="3548" spans="1:23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78"/>
        <v>1.0227272727272727</v>
      </c>
      <c r="P3548" s="6">
        <f t="shared" si="280"/>
        <v>59.210526315789473</v>
      </c>
      <c r="Q3548" t="s">
        <v>8317</v>
      </c>
      <c r="R3548" t="s">
        <v>8318</v>
      </c>
      <c r="S3548">
        <v>1427860740</v>
      </c>
      <c r="T3548">
        <v>1426002684</v>
      </c>
      <c r="U3548" s="11">
        <f t="shared" si="276"/>
        <v>42095.165972222225</v>
      </c>
      <c r="V3548" s="11">
        <f t="shared" si="277"/>
        <v>42073.660694444443</v>
      </c>
      <c r="W3548">
        <f t="shared" si="279"/>
        <v>2015</v>
      </c>
    </row>
    <row r="3549" spans="1:23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78"/>
        <v>1.1440928571428572</v>
      </c>
      <c r="P3549" s="6">
        <f t="shared" si="280"/>
        <v>119.17633928571429</v>
      </c>
      <c r="Q3549" t="s">
        <v>8317</v>
      </c>
      <c r="R3549" t="s">
        <v>8318</v>
      </c>
      <c r="S3549">
        <v>1463198340</v>
      </c>
      <c r="T3549">
        <v>1461117201</v>
      </c>
      <c r="U3549" s="11">
        <f t="shared" si="276"/>
        <v>42504.165972222225</v>
      </c>
      <c r="V3549" s="11">
        <f t="shared" si="277"/>
        <v>42480.078715277778</v>
      </c>
      <c r="W3549">
        <f t="shared" si="279"/>
        <v>2016</v>
      </c>
    </row>
    <row r="3550" spans="1:23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78"/>
        <v>1.019047619047619</v>
      </c>
      <c r="P3550" s="6">
        <f t="shared" si="280"/>
        <v>164.61538461538461</v>
      </c>
      <c r="Q3550" t="s">
        <v>8317</v>
      </c>
      <c r="R3550" t="s">
        <v>8318</v>
      </c>
      <c r="S3550">
        <v>1457139600</v>
      </c>
      <c r="T3550">
        <v>1455230214</v>
      </c>
      <c r="U3550" s="11">
        <f t="shared" si="276"/>
        <v>42434.041666666672</v>
      </c>
      <c r="V3550" s="11">
        <f t="shared" si="277"/>
        <v>42411.942291666666</v>
      </c>
      <c r="W3550">
        <f t="shared" si="279"/>
        <v>2016</v>
      </c>
    </row>
    <row r="3551" spans="1:23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78"/>
        <v>1.02</v>
      </c>
      <c r="P3551" s="6">
        <f t="shared" si="280"/>
        <v>24.285714285714285</v>
      </c>
      <c r="Q3551" t="s">
        <v>8317</v>
      </c>
      <c r="R3551" t="s">
        <v>8318</v>
      </c>
      <c r="S3551">
        <v>1441358873</v>
      </c>
      <c r="T3551">
        <v>1438939673</v>
      </c>
      <c r="U3551" s="11">
        <f t="shared" si="276"/>
        <v>42251.394363425927</v>
      </c>
      <c r="V3551" s="11">
        <f t="shared" si="277"/>
        <v>42223.394363425927</v>
      </c>
      <c r="W3551">
        <f t="shared" si="279"/>
        <v>2015</v>
      </c>
    </row>
    <row r="3552" spans="1:23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78"/>
        <v>1.048</v>
      </c>
      <c r="P3552" s="6">
        <f t="shared" si="280"/>
        <v>40.9375</v>
      </c>
      <c r="Q3552" t="s">
        <v>8317</v>
      </c>
      <c r="R3552" t="s">
        <v>8318</v>
      </c>
      <c r="S3552">
        <v>1462224398</v>
      </c>
      <c r="T3552">
        <v>1459632398</v>
      </c>
      <c r="U3552" s="11">
        <f t="shared" si="276"/>
        <v>42492.893495370372</v>
      </c>
      <c r="V3552" s="11">
        <f t="shared" si="277"/>
        <v>42462.893495370372</v>
      </c>
      <c r="W3552">
        <f t="shared" si="279"/>
        <v>2016</v>
      </c>
    </row>
    <row r="3553" spans="1:23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78"/>
        <v>1.0183333333333333</v>
      </c>
      <c r="P3553" s="6">
        <f t="shared" si="280"/>
        <v>61.1</v>
      </c>
      <c r="Q3553" t="s">
        <v>8317</v>
      </c>
      <c r="R3553" t="s">
        <v>8318</v>
      </c>
      <c r="S3553">
        <v>1400796420</v>
      </c>
      <c r="T3553">
        <v>1398342170</v>
      </c>
      <c r="U3553" s="11">
        <f t="shared" si="276"/>
        <v>41781.921527777777</v>
      </c>
      <c r="V3553" s="11">
        <f t="shared" si="277"/>
        <v>41753.515856481477</v>
      </c>
      <c r="W3553">
        <f t="shared" si="279"/>
        <v>2014</v>
      </c>
    </row>
    <row r="3554" spans="1:23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78"/>
        <v>1</v>
      </c>
      <c r="P3554" s="6">
        <f t="shared" si="280"/>
        <v>38.65</v>
      </c>
      <c r="Q3554" t="s">
        <v>8317</v>
      </c>
      <c r="R3554" t="s">
        <v>8318</v>
      </c>
      <c r="S3554">
        <v>1403964324</v>
      </c>
      <c r="T3554">
        <v>1401372324</v>
      </c>
      <c r="U3554" s="11">
        <f t="shared" si="276"/>
        <v>41818.587083333332</v>
      </c>
      <c r="V3554" s="11">
        <f t="shared" si="277"/>
        <v>41788.587083333332</v>
      </c>
      <c r="W3554">
        <f t="shared" si="279"/>
        <v>2014</v>
      </c>
    </row>
    <row r="3555" spans="1:23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78"/>
        <v>1.0627272727272727</v>
      </c>
      <c r="P3555" s="6">
        <f t="shared" si="280"/>
        <v>56.20192307692308</v>
      </c>
      <c r="Q3555" t="s">
        <v>8317</v>
      </c>
      <c r="R3555" t="s">
        <v>8318</v>
      </c>
      <c r="S3555">
        <v>1439337600</v>
      </c>
      <c r="T3555">
        <v>1436575280</v>
      </c>
      <c r="U3555" s="11">
        <f t="shared" si="276"/>
        <v>42228</v>
      </c>
      <c r="V3555" s="11">
        <f t="shared" si="277"/>
        <v>42196.028703703705</v>
      </c>
      <c r="W3555">
        <f t="shared" si="279"/>
        <v>2015</v>
      </c>
    </row>
    <row r="3556" spans="1:23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78"/>
        <v>1.1342219999999998</v>
      </c>
      <c r="P3556" s="6">
        <f t="shared" si="280"/>
        <v>107.00207547169811</v>
      </c>
      <c r="Q3556" t="s">
        <v>8317</v>
      </c>
      <c r="R3556" t="s">
        <v>8318</v>
      </c>
      <c r="S3556">
        <v>1423674000</v>
      </c>
      <c r="T3556">
        <v>1421025159</v>
      </c>
      <c r="U3556" s="11">
        <f t="shared" si="276"/>
        <v>42046.708333333328</v>
      </c>
      <c r="V3556" s="11">
        <f t="shared" si="277"/>
        <v>42016.050451388888</v>
      </c>
      <c r="W3556">
        <f t="shared" si="279"/>
        <v>2015</v>
      </c>
    </row>
    <row r="3557" spans="1:23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78"/>
        <v>1</v>
      </c>
      <c r="P3557" s="6">
        <f t="shared" si="280"/>
        <v>171.42857142857142</v>
      </c>
      <c r="Q3557" t="s">
        <v>8317</v>
      </c>
      <c r="R3557" t="s">
        <v>8318</v>
      </c>
      <c r="S3557">
        <v>1479382594</v>
      </c>
      <c r="T3557">
        <v>1476786994</v>
      </c>
      <c r="U3557" s="11">
        <f t="shared" si="276"/>
        <v>42691.483726851846</v>
      </c>
      <c r="V3557" s="11">
        <f t="shared" si="277"/>
        <v>42661.442060185189</v>
      </c>
      <c r="W3557">
        <f t="shared" si="279"/>
        <v>2016</v>
      </c>
    </row>
    <row r="3558" spans="1:23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78"/>
        <v>1.0045454545454546</v>
      </c>
      <c r="P3558" s="6">
        <f t="shared" si="280"/>
        <v>110.5</v>
      </c>
      <c r="Q3558" t="s">
        <v>8317</v>
      </c>
      <c r="R3558" t="s">
        <v>8318</v>
      </c>
      <c r="S3558">
        <v>1408289724</v>
      </c>
      <c r="T3558">
        <v>1403105724</v>
      </c>
      <c r="U3558" s="11">
        <f t="shared" si="276"/>
        <v>41868.649583333332</v>
      </c>
      <c r="V3558" s="11">
        <f t="shared" si="277"/>
        <v>41808.649583333332</v>
      </c>
      <c r="W3558">
        <f t="shared" si="279"/>
        <v>2014</v>
      </c>
    </row>
    <row r="3559" spans="1:23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78"/>
        <v>1.0003599999999999</v>
      </c>
      <c r="P3559" s="6">
        <f t="shared" si="280"/>
        <v>179.27598566308242</v>
      </c>
      <c r="Q3559" t="s">
        <v>8317</v>
      </c>
      <c r="R3559" t="s">
        <v>8318</v>
      </c>
      <c r="S3559">
        <v>1399271911</v>
      </c>
      <c r="T3559">
        <v>1396334311</v>
      </c>
      <c r="U3559" s="11">
        <f t="shared" si="276"/>
        <v>41764.276747685188</v>
      </c>
      <c r="V3559" s="11">
        <f t="shared" si="277"/>
        <v>41730.276747685188</v>
      </c>
      <c r="W3559">
        <f t="shared" si="279"/>
        <v>2014</v>
      </c>
    </row>
    <row r="3560" spans="1:23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78"/>
        <v>1.44</v>
      </c>
      <c r="P3560" s="6">
        <f t="shared" si="280"/>
        <v>22.90909090909091</v>
      </c>
      <c r="Q3560" t="s">
        <v>8317</v>
      </c>
      <c r="R3560" t="s">
        <v>8318</v>
      </c>
      <c r="S3560">
        <v>1435352400</v>
      </c>
      <c r="T3560">
        <v>1431718575</v>
      </c>
      <c r="U3560" s="11">
        <f t="shared" si="276"/>
        <v>42181.875</v>
      </c>
      <c r="V3560" s="11">
        <f t="shared" si="277"/>
        <v>42139.816840277781</v>
      </c>
      <c r="W3560">
        <f t="shared" si="279"/>
        <v>2015</v>
      </c>
    </row>
    <row r="3561" spans="1:23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78"/>
        <v>1.0349999999999999</v>
      </c>
      <c r="P3561" s="6">
        <f t="shared" si="280"/>
        <v>43.125</v>
      </c>
      <c r="Q3561" t="s">
        <v>8317</v>
      </c>
      <c r="R3561" t="s">
        <v>8318</v>
      </c>
      <c r="S3561">
        <v>1438333080</v>
      </c>
      <c r="T3561">
        <v>1436408308</v>
      </c>
      <c r="U3561" s="11">
        <f t="shared" si="276"/>
        <v>42216.373611111107</v>
      </c>
      <c r="V3561" s="11">
        <f t="shared" si="277"/>
        <v>42194.096157407403</v>
      </c>
      <c r="W3561">
        <f t="shared" si="279"/>
        <v>2015</v>
      </c>
    </row>
    <row r="3562" spans="1:23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78"/>
        <v>1.0843750000000001</v>
      </c>
      <c r="P3562" s="6">
        <f t="shared" si="280"/>
        <v>46.891891891891895</v>
      </c>
      <c r="Q3562" t="s">
        <v>8317</v>
      </c>
      <c r="R3562" t="s">
        <v>8318</v>
      </c>
      <c r="S3562">
        <v>1432694700</v>
      </c>
      <c r="T3562">
        <v>1429651266</v>
      </c>
      <c r="U3562" s="11">
        <f t="shared" si="276"/>
        <v>42151.114583333328</v>
      </c>
      <c r="V3562" s="11">
        <f t="shared" si="277"/>
        <v>42115.889652777783</v>
      </c>
      <c r="W3562">
        <f t="shared" si="279"/>
        <v>2015</v>
      </c>
    </row>
    <row r="3563" spans="1:23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78"/>
        <v>1.024</v>
      </c>
      <c r="P3563" s="6">
        <f t="shared" si="280"/>
        <v>47.407407407407405</v>
      </c>
      <c r="Q3563" t="s">
        <v>8317</v>
      </c>
      <c r="R3563" t="s">
        <v>8318</v>
      </c>
      <c r="S3563">
        <v>1438799760</v>
      </c>
      <c r="T3563">
        <v>1437236378</v>
      </c>
      <c r="U3563" s="11">
        <f t="shared" si="276"/>
        <v>42221.774999999994</v>
      </c>
      <c r="V3563" s="11">
        <f t="shared" si="277"/>
        <v>42203.680300925931</v>
      </c>
      <c r="W3563">
        <f t="shared" si="279"/>
        <v>2015</v>
      </c>
    </row>
    <row r="3564" spans="1:23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78"/>
        <v>1.4888888888888889</v>
      </c>
      <c r="P3564" s="6">
        <f t="shared" si="280"/>
        <v>15.129032258064516</v>
      </c>
      <c r="Q3564" t="s">
        <v>8317</v>
      </c>
      <c r="R3564" t="s">
        <v>8318</v>
      </c>
      <c r="S3564">
        <v>1457906400</v>
      </c>
      <c r="T3564">
        <v>1457115427</v>
      </c>
      <c r="U3564" s="11">
        <f t="shared" si="276"/>
        <v>42442.916666666672</v>
      </c>
      <c r="V3564" s="11">
        <f t="shared" si="277"/>
        <v>42433.761886574073</v>
      </c>
      <c r="W3564">
        <f t="shared" si="279"/>
        <v>2016</v>
      </c>
    </row>
    <row r="3565" spans="1:23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78"/>
        <v>1.0549000000000002</v>
      </c>
      <c r="P3565" s="6">
        <f t="shared" si="280"/>
        <v>21.098000000000003</v>
      </c>
      <c r="Q3565" t="s">
        <v>8317</v>
      </c>
      <c r="R3565" t="s">
        <v>8318</v>
      </c>
      <c r="S3565">
        <v>1470078000</v>
      </c>
      <c r="T3565">
        <v>1467648456</v>
      </c>
      <c r="U3565" s="11">
        <f t="shared" si="276"/>
        <v>42583.791666666672</v>
      </c>
      <c r="V3565" s="11">
        <f t="shared" si="277"/>
        <v>42555.671944444446</v>
      </c>
      <c r="W3565">
        <f t="shared" si="279"/>
        <v>2016</v>
      </c>
    </row>
    <row r="3566" spans="1:23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78"/>
        <v>1.0049999999999999</v>
      </c>
      <c r="P3566" s="6">
        <f t="shared" si="280"/>
        <v>59.117647058823529</v>
      </c>
      <c r="Q3566" t="s">
        <v>8317</v>
      </c>
      <c r="R3566" t="s">
        <v>8318</v>
      </c>
      <c r="S3566">
        <v>1444060800</v>
      </c>
      <c r="T3566">
        <v>1440082649</v>
      </c>
      <c r="U3566" s="11">
        <f t="shared" si="276"/>
        <v>42282.666666666672</v>
      </c>
      <c r="V3566" s="11">
        <f t="shared" si="277"/>
        <v>42236.623252314821</v>
      </c>
      <c r="W3566">
        <f t="shared" si="279"/>
        <v>2015</v>
      </c>
    </row>
    <row r="3567" spans="1:23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78"/>
        <v>1.3055555555555556</v>
      </c>
      <c r="P3567" s="6">
        <f t="shared" si="280"/>
        <v>97.916666666666671</v>
      </c>
      <c r="Q3567" t="s">
        <v>8317</v>
      </c>
      <c r="R3567" t="s">
        <v>8318</v>
      </c>
      <c r="S3567">
        <v>1420048208</v>
      </c>
      <c r="T3567">
        <v>1417456208</v>
      </c>
      <c r="U3567" s="11">
        <f t="shared" si="276"/>
        <v>42004.743148148147</v>
      </c>
      <c r="V3567" s="11">
        <f t="shared" si="277"/>
        <v>41974.743148148147</v>
      </c>
      <c r="W3567">
        <f t="shared" si="279"/>
        <v>2014</v>
      </c>
    </row>
    <row r="3568" spans="1:23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78"/>
        <v>1.0475000000000001</v>
      </c>
      <c r="P3568" s="6">
        <f t="shared" si="280"/>
        <v>55.131578947368418</v>
      </c>
      <c r="Q3568" t="s">
        <v>8317</v>
      </c>
      <c r="R3568" t="s">
        <v>8318</v>
      </c>
      <c r="S3568">
        <v>1422015083</v>
      </c>
      <c r="T3568">
        <v>1419423083</v>
      </c>
      <c r="U3568" s="11">
        <f t="shared" si="276"/>
        <v>42027.507905092592</v>
      </c>
      <c r="V3568" s="11">
        <f t="shared" si="277"/>
        <v>41997.507905092592</v>
      </c>
      <c r="W3568">
        <f t="shared" si="279"/>
        <v>2014</v>
      </c>
    </row>
    <row r="3569" spans="1:23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78"/>
        <v>1.0880000000000001</v>
      </c>
      <c r="P3569" s="6">
        <f t="shared" si="280"/>
        <v>26.536585365853657</v>
      </c>
      <c r="Q3569" t="s">
        <v>8317</v>
      </c>
      <c r="R3569" t="s">
        <v>8318</v>
      </c>
      <c r="S3569">
        <v>1433964444</v>
      </c>
      <c r="T3569">
        <v>1431372444</v>
      </c>
      <c r="U3569" s="11">
        <f t="shared" si="276"/>
        <v>42165.810694444444</v>
      </c>
      <c r="V3569" s="11">
        <f t="shared" si="277"/>
        <v>42135.810694444444</v>
      </c>
      <c r="W3569">
        <f t="shared" si="279"/>
        <v>2015</v>
      </c>
    </row>
    <row r="3570" spans="1:23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78"/>
        <v>1.1100000000000001</v>
      </c>
      <c r="P3570" s="6">
        <f t="shared" si="280"/>
        <v>58.421052631578945</v>
      </c>
      <c r="Q3570" t="s">
        <v>8317</v>
      </c>
      <c r="R3570" t="s">
        <v>8318</v>
      </c>
      <c r="S3570">
        <v>1410975994</v>
      </c>
      <c r="T3570">
        <v>1408383994</v>
      </c>
      <c r="U3570" s="11">
        <f t="shared" si="276"/>
        <v>41899.740671296298</v>
      </c>
      <c r="V3570" s="11">
        <f t="shared" si="277"/>
        <v>41869.740671296298</v>
      </c>
      <c r="W3570">
        <f t="shared" si="279"/>
        <v>2014</v>
      </c>
    </row>
    <row r="3571" spans="1:23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78"/>
        <v>1.0047999999999999</v>
      </c>
      <c r="P3571" s="6">
        <f t="shared" si="280"/>
        <v>122.53658536585365</v>
      </c>
      <c r="Q3571" t="s">
        <v>8317</v>
      </c>
      <c r="R3571" t="s">
        <v>8318</v>
      </c>
      <c r="S3571">
        <v>1420734696</v>
      </c>
      <c r="T3571">
        <v>1418142696</v>
      </c>
      <c r="U3571" s="11">
        <f t="shared" si="276"/>
        <v>42012.688611111109</v>
      </c>
      <c r="V3571" s="11">
        <f t="shared" si="277"/>
        <v>41982.688611111109</v>
      </c>
      <c r="W3571">
        <f t="shared" si="279"/>
        <v>2014</v>
      </c>
    </row>
    <row r="3572" spans="1:23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78"/>
        <v>1.1435</v>
      </c>
      <c r="P3572" s="6">
        <f t="shared" si="280"/>
        <v>87.961538461538467</v>
      </c>
      <c r="Q3572" t="s">
        <v>8317</v>
      </c>
      <c r="R3572" t="s">
        <v>8318</v>
      </c>
      <c r="S3572">
        <v>1420009200</v>
      </c>
      <c r="T3572">
        <v>1417593483</v>
      </c>
      <c r="U3572" s="11">
        <f t="shared" si="276"/>
        <v>42004.291666666672</v>
      </c>
      <c r="V3572" s="11">
        <f t="shared" si="277"/>
        <v>41976.331979166673</v>
      </c>
      <c r="W3572">
        <f t="shared" si="279"/>
        <v>2014</v>
      </c>
    </row>
    <row r="3573" spans="1:23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78"/>
        <v>1.2206666666666666</v>
      </c>
      <c r="P3573" s="6">
        <f t="shared" si="280"/>
        <v>73.239999999999995</v>
      </c>
      <c r="Q3573" t="s">
        <v>8317</v>
      </c>
      <c r="R3573" t="s">
        <v>8318</v>
      </c>
      <c r="S3573">
        <v>1414701413</v>
      </c>
      <c r="T3573">
        <v>1412109413</v>
      </c>
      <c r="U3573" s="11">
        <f t="shared" si="276"/>
        <v>41942.858946759261</v>
      </c>
      <c r="V3573" s="11">
        <f t="shared" si="277"/>
        <v>41912.858946759261</v>
      </c>
      <c r="W3573">
        <f t="shared" si="279"/>
        <v>2014</v>
      </c>
    </row>
    <row r="3574" spans="1:23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78"/>
        <v>1</v>
      </c>
      <c r="P3574" s="6">
        <f t="shared" si="280"/>
        <v>55.555555555555557</v>
      </c>
      <c r="Q3574" t="s">
        <v>8317</v>
      </c>
      <c r="R3574" t="s">
        <v>8318</v>
      </c>
      <c r="S3574">
        <v>1434894082</v>
      </c>
      <c r="T3574">
        <v>1432302082</v>
      </c>
      <c r="U3574" s="11">
        <f t="shared" si="276"/>
        <v>42176.570393518516</v>
      </c>
      <c r="V3574" s="11">
        <f t="shared" si="277"/>
        <v>42146.570393518516</v>
      </c>
      <c r="W3574">
        <f t="shared" si="279"/>
        <v>2015</v>
      </c>
    </row>
    <row r="3575" spans="1:23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78"/>
        <v>1.028</v>
      </c>
      <c r="P3575" s="6">
        <f t="shared" si="280"/>
        <v>39.53846153846154</v>
      </c>
      <c r="Q3575" t="s">
        <v>8317</v>
      </c>
      <c r="R3575" t="s">
        <v>8318</v>
      </c>
      <c r="S3575">
        <v>1415440846</v>
      </c>
      <c r="T3575">
        <v>1412845246</v>
      </c>
      <c r="U3575" s="11">
        <f t="shared" si="276"/>
        <v>41951.417199074072</v>
      </c>
      <c r="V3575" s="11">
        <f t="shared" si="277"/>
        <v>41921.375532407408</v>
      </c>
      <c r="W3575">
        <f t="shared" si="279"/>
        <v>2014</v>
      </c>
    </row>
    <row r="3576" spans="1:23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78"/>
        <v>1.0612068965517241</v>
      </c>
      <c r="P3576" s="6">
        <f t="shared" si="280"/>
        <v>136.77777777777777</v>
      </c>
      <c r="Q3576" t="s">
        <v>8317</v>
      </c>
      <c r="R3576" t="s">
        <v>8318</v>
      </c>
      <c r="S3576">
        <v>1415921848</v>
      </c>
      <c r="T3576">
        <v>1413326248</v>
      </c>
      <c r="U3576" s="11">
        <f t="shared" si="276"/>
        <v>41956.984351851846</v>
      </c>
      <c r="V3576" s="11">
        <f t="shared" si="277"/>
        <v>41926.942685185182</v>
      </c>
      <c r="W3576">
        <f t="shared" si="279"/>
        <v>2014</v>
      </c>
    </row>
    <row r="3577" spans="1:23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78"/>
        <v>1.0133000000000001</v>
      </c>
      <c r="P3577" s="6">
        <f t="shared" si="280"/>
        <v>99.343137254901961</v>
      </c>
      <c r="Q3577" t="s">
        <v>8317</v>
      </c>
      <c r="R3577" t="s">
        <v>8318</v>
      </c>
      <c r="S3577">
        <v>1470887940</v>
      </c>
      <c r="T3577">
        <v>1468176527</v>
      </c>
      <c r="U3577" s="11">
        <f t="shared" si="276"/>
        <v>42593.165972222225</v>
      </c>
      <c r="V3577" s="11">
        <f t="shared" si="277"/>
        <v>42561.783877314811</v>
      </c>
      <c r="W3577">
        <f t="shared" si="279"/>
        <v>2016</v>
      </c>
    </row>
    <row r="3578" spans="1:23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78"/>
        <v>1</v>
      </c>
      <c r="P3578" s="6">
        <f t="shared" si="280"/>
        <v>20</v>
      </c>
      <c r="Q3578" t="s">
        <v>8317</v>
      </c>
      <c r="R3578" t="s">
        <v>8318</v>
      </c>
      <c r="S3578">
        <v>1480947054</v>
      </c>
      <c r="T3578">
        <v>1475759454</v>
      </c>
      <c r="U3578" s="11">
        <f t="shared" si="276"/>
        <v>42709.590902777782</v>
      </c>
      <c r="V3578" s="11">
        <f t="shared" si="277"/>
        <v>42649.54923611111</v>
      </c>
      <c r="W3578">
        <f t="shared" si="279"/>
        <v>2016</v>
      </c>
    </row>
    <row r="3579" spans="1:23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78"/>
        <v>1.3</v>
      </c>
      <c r="P3579" s="6">
        <f t="shared" si="280"/>
        <v>28.888888888888889</v>
      </c>
      <c r="Q3579" t="s">
        <v>8317</v>
      </c>
      <c r="R3579" t="s">
        <v>8318</v>
      </c>
      <c r="S3579">
        <v>1430029680</v>
      </c>
      <c r="T3579">
        <v>1427741583</v>
      </c>
      <c r="U3579" s="11">
        <f t="shared" si="276"/>
        <v>42120.26944444445</v>
      </c>
      <c r="V3579" s="11">
        <f t="shared" si="277"/>
        <v>42093.786840277782</v>
      </c>
      <c r="W3579">
        <f t="shared" si="279"/>
        <v>2015</v>
      </c>
    </row>
    <row r="3580" spans="1:23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78"/>
        <v>1.0001333333333333</v>
      </c>
      <c r="P3580" s="6">
        <f t="shared" si="280"/>
        <v>40.545945945945945</v>
      </c>
      <c r="Q3580" t="s">
        <v>8317</v>
      </c>
      <c r="R3580" t="s">
        <v>8318</v>
      </c>
      <c r="S3580">
        <v>1462037777</v>
      </c>
      <c r="T3580">
        <v>1459445777</v>
      </c>
      <c r="U3580" s="11">
        <f t="shared" si="276"/>
        <v>42490.733530092592</v>
      </c>
      <c r="V3580" s="11">
        <f t="shared" si="277"/>
        <v>42460.733530092592</v>
      </c>
      <c r="W3580">
        <f t="shared" si="279"/>
        <v>2016</v>
      </c>
    </row>
    <row r="3581" spans="1:23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78"/>
        <v>1</v>
      </c>
      <c r="P3581" s="6">
        <f t="shared" si="280"/>
        <v>35.714285714285715</v>
      </c>
      <c r="Q3581" t="s">
        <v>8317</v>
      </c>
      <c r="R3581" t="s">
        <v>8318</v>
      </c>
      <c r="S3581">
        <v>1459444656</v>
      </c>
      <c r="T3581">
        <v>1456856256</v>
      </c>
      <c r="U3581" s="11">
        <f t="shared" si="276"/>
        <v>42460.720555555556</v>
      </c>
      <c r="V3581" s="11">
        <f t="shared" si="277"/>
        <v>42430.762222222227</v>
      </c>
      <c r="W3581">
        <f t="shared" si="279"/>
        <v>2016</v>
      </c>
    </row>
    <row r="3582" spans="1:23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78"/>
        <v>1.1388888888888888</v>
      </c>
      <c r="P3582" s="6">
        <f t="shared" si="280"/>
        <v>37.962962962962962</v>
      </c>
      <c r="Q3582" t="s">
        <v>8317</v>
      </c>
      <c r="R3582" t="s">
        <v>8318</v>
      </c>
      <c r="S3582">
        <v>1425185940</v>
      </c>
      <c r="T3582">
        <v>1421900022</v>
      </c>
      <c r="U3582" s="11">
        <f t="shared" si="276"/>
        <v>42064.207638888889</v>
      </c>
      <c r="V3582" s="11">
        <f t="shared" si="277"/>
        <v>42026.176180555558</v>
      </c>
      <c r="W3582">
        <f t="shared" si="279"/>
        <v>2015</v>
      </c>
    </row>
    <row r="3583" spans="1:23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78"/>
        <v>1</v>
      </c>
      <c r="P3583" s="6">
        <f t="shared" si="280"/>
        <v>33.333333333333336</v>
      </c>
      <c r="Q3583" t="s">
        <v>8317</v>
      </c>
      <c r="R3583" t="s">
        <v>8318</v>
      </c>
      <c r="S3583">
        <v>1406719110</v>
      </c>
      <c r="T3583">
        <v>1405509510</v>
      </c>
      <c r="U3583" s="11">
        <f t="shared" si="276"/>
        <v>41850.471180555556</v>
      </c>
      <c r="V3583" s="11">
        <f t="shared" si="277"/>
        <v>41836.471180555556</v>
      </c>
      <c r="W3583">
        <f t="shared" si="279"/>
        <v>2014</v>
      </c>
    </row>
    <row r="3584" spans="1:23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78"/>
        <v>2.87</v>
      </c>
      <c r="P3584" s="6">
        <f t="shared" si="280"/>
        <v>58.571428571428569</v>
      </c>
      <c r="Q3584" t="s">
        <v>8317</v>
      </c>
      <c r="R3584" t="s">
        <v>8318</v>
      </c>
      <c r="S3584">
        <v>1459822682</v>
      </c>
      <c r="T3584">
        <v>1458613082</v>
      </c>
      <c r="U3584" s="11">
        <f t="shared" si="276"/>
        <v>42465.095856481479</v>
      </c>
      <c r="V3584" s="11">
        <f t="shared" si="277"/>
        <v>42451.095856481479</v>
      </c>
      <c r="W3584">
        <f t="shared" si="279"/>
        <v>2016</v>
      </c>
    </row>
    <row r="3585" spans="1:23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78"/>
        <v>1.085</v>
      </c>
      <c r="P3585" s="6">
        <f t="shared" si="280"/>
        <v>135.625</v>
      </c>
      <c r="Q3585" t="s">
        <v>8317</v>
      </c>
      <c r="R3585" t="s">
        <v>8318</v>
      </c>
      <c r="S3585">
        <v>1460970805</v>
      </c>
      <c r="T3585">
        <v>1455790405</v>
      </c>
      <c r="U3585" s="11">
        <f t="shared" si="276"/>
        <v>42478.384317129632</v>
      </c>
      <c r="V3585" s="11">
        <f t="shared" si="277"/>
        <v>42418.425983796296</v>
      </c>
      <c r="W3585">
        <f t="shared" si="279"/>
        <v>2016</v>
      </c>
    </row>
    <row r="3586" spans="1:23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78"/>
        <v>1.155</v>
      </c>
      <c r="P3586" s="6">
        <f t="shared" si="280"/>
        <v>30.9375</v>
      </c>
      <c r="Q3586" t="s">
        <v>8317</v>
      </c>
      <c r="R3586" t="s">
        <v>8318</v>
      </c>
      <c r="S3586">
        <v>1436772944</v>
      </c>
      <c r="T3586">
        <v>1434180944</v>
      </c>
      <c r="U3586" s="11">
        <f t="shared" ref="U3586:U3649" si="281">(((S3586/60)/60)/24)+DATE(1970,1,1)</f>
        <v>42198.316481481481</v>
      </c>
      <c r="V3586" s="11">
        <f t="shared" ref="V3586:V3649" si="282">(((T3586/60)/60)/24)+DATE(1970,1,1)</f>
        <v>42168.316481481481</v>
      </c>
      <c r="W3586">
        <f t="shared" si="279"/>
        <v>2015</v>
      </c>
    </row>
    <row r="3587" spans="1:23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83">E3587/D3587</f>
        <v>1.1911764705882353</v>
      </c>
      <c r="P3587" s="6">
        <f t="shared" si="280"/>
        <v>176.08695652173913</v>
      </c>
      <c r="Q3587" t="s">
        <v>8317</v>
      </c>
      <c r="R3587" t="s">
        <v>8318</v>
      </c>
      <c r="S3587">
        <v>1419181890</v>
      </c>
      <c r="T3587">
        <v>1416589890</v>
      </c>
      <c r="U3587" s="11">
        <f t="shared" si="281"/>
        <v>41994.716319444444</v>
      </c>
      <c r="V3587" s="11">
        <f t="shared" si="282"/>
        <v>41964.716319444444</v>
      </c>
      <c r="W3587">
        <f t="shared" ref="W3587:W3650" si="284">YEAR(V3587)</f>
        <v>2014</v>
      </c>
    </row>
    <row r="3588" spans="1:23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83"/>
        <v>1.0942666666666667</v>
      </c>
      <c r="P3588" s="6">
        <f t="shared" si="280"/>
        <v>151.9814814814815</v>
      </c>
      <c r="Q3588" t="s">
        <v>8317</v>
      </c>
      <c r="R3588" t="s">
        <v>8318</v>
      </c>
      <c r="S3588">
        <v>1474649070</v>
      </c>
      <c r="T3588">
        <v>1469465070</v>
      </c>
      <c r="U3588" s="11">
        <f t="shared" si="281"/>
        <v>42636.697569444441</v>
      </c>
      <c r="V3588" s="11">
        <f t="shared" si="282"/>
        <v>42576.697569444441</v>
      </c>
      <c r="W3588">
        <f t="shared" si="284"/>
        <v>2016</v>
      </c>
    </row>
    <row r="3589" spans="1:23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83"/>
        <v>1.266</v>
      </c>
      <c r="P3589" s="6">
        <f t="shared" si="280"/>
        <v>22.607142857142858</v>
      </c>
      <c r="Q3589" t="s">
        <v>8317</v>
      </c>
      <c r="R3589" t="s">
        <v>8318</v>
      </c>
      <c r="S3589">
        <v>1467054000</v>
      </c>
      <c r="T3589">
        <v>1463144254</v>
      </c>
      <c r="U3589" s="11">
        <f t="shared" si="281"/>
        <v>42548.791666666672</v>
      </c>
      <c r="V3589" s="11">
        <f t="shared" si="282"/>
        <v>42503.539976851855</v>
      </c>
      <c r="W3589">
        <f t="shared" si="284"/>
        <v>2016</v>
      </c>
    </row>
    <row r="3590" spans="1:23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83"/>
        <v>1.0049999999999999</v>
      </c>
      <c r="P3590" s="6">
        <f t="shared" si="280"/>
        <v>18.272727272727273</v>
      </c>
      <c r="Q3590" t="s">
        <v>8317</v>
      </c>
      <c r="R3590" t="s">
        <v>8318</v>
      </c>
      <c r="S3590">
        <v>1430348400</v>
      </c>
      <c r="T3590">
        <v>1428436410</v>
      </c>
      <c r="U3590" s="11">
        <f t="shared" si="281"/>
        <v>42123.958333333328</v>
      </c>
      <c r="V3590" s="11">
        <f t="shared" si="282"/>
        <v>42101.828819444447</v>
      </c>
      <c r="W3590">
        <f t="shared" si="284"/>
        <v>2015</v>
      </c>
    </row>
    <row r="3591" spans="1:23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83"/>
        <v>1.2749999999999999</v>
      </c>
      <c r="P3591" s="6">
        <f t="shared" si="280"/>
        <v>82.258064516129039</v>
      </c>
      <c r="Q3591" t="s">
        <v>8317</v>
      </c>
      <c r="R3591" t="s">
        <v>8318</v>
      </c>
      <c r="S3591">
        <v>1432654347</v>
      </c>
      <c r="T3591">
        <v>1430494347</v>
      </c>
      <c r="U3591" s="11">
        <f t="shared" si="281"/>
        <v>42150.647534722222</v>
      </c>
      <c r="V3591" s="11">
        <f t="shared" si="282"/>
        <v>42125.647534722222</v>
      </c>
      <c r="W3591">
        <f t="shared" si="284"/>
        <v>2015</v>
      </c>
    </row>
    <row r="3592" spans="1:23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83"/>
        <v>1.0005999999999999</v>
      </c>
      <c r="P3592" s="6">
        <f t="shared" si="280"/>
        <v>68.534246575342465</v>
      </c>
      <c r="Q3592" t="s">
        <v>8317</v>
      </c>
      <c r="R3592" t="s">
        <v>8318</v>
      </c>
      <c r="S3592">
        <v>1413792034</v>
      </c>
      <c r="T3592">
        <v>1411200034</v>
      </c>
      <c r="U3592" s="11">
        <f t="shared" si="281"/>
        <v>41932.333726851852</v>
      </c>
      <c r="V3592" s="11">
        <f t="shared" si="282"/>
        <v>41902.333726851852</v>
      </c>
      <c r="W3592">
        <f t="shared" si="284"/>
        <v>2014</v>
      </c>
    </row>
    <row r="3593" spans="1:23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83"/>
        <v>1.75</v>
      </c>
      <c r="P3593" s="6">
        <f t="shared" si="280"/>
        <v>68.055555555555557</v>
      </c>
      <c r="Q3593" t="s">
        <v>8317</v>
      </c>
      <c r="R3593" t="s">
        <v>8318</v>
      </c>
      <c r="S3593">
        <v>1422075540</v>
      </c>
      <c r="T3593">
        <v>1419979544</v>
      </c>
      <c r="U3593" s="11">
        <f t="shared" si="281"/>
        <v>42028.207638888889</v>
      </c>
      <c r="V3593" s="11">
        <f t="shared" si="282"/>
        <v>42003.948425925926</v>
      </c>
      <c r="W3593">
        <f t="shared" si="284"/>
        <v>2014</v>
      </c>
    </row>
    <row r="3594" spans="1:23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83"/>
        <v>1.2725</v>
      </c>
      <c r="P3594" s="6">
        <f t="shared" si="280"/>
        <v>72.714285714285708</v>
      </c>
      <c r="Q3594" t="s">
        <v>8317</v>
      </c>
      <c r="R3594" t="s">
        <v>8318</v>
      </c>
      <c r="S3594">
        <v>1423630740</v>
      </c>
      <c r="T3594">
        <v>1418673307</v>
      </c>
      <c r="U3594" s="11">
        <f t="shared" si="281"/>
        <v>42046.207638888889</v>
      </c>
      <c r="V3594" s="11">
        <f t="shared" si="282"/>
        <v>41988.829942129625</v>
      </c>
      <c r="W3594">
        <f t="shared" si="284"/>
        <v>2014</v>
      </c>
    </row>
    <row r="3595" spans="1:23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83"/>
        <v>1.1063333333333334</v>
      </c>
      <c r="P3595" s="6">
        <f t="shared" si="280"/>
        <v>77.186046511627907</v>
      </c>
      <c r="Q3595" t="s">
        <v>8317</v>
      </c>
      <c r="R3595" t="s">
        <v>8318</v>
      </c>
      <c r="S3595">
        <v>1420489560</v>
      </c>
      <c r="T3595">
        <v>1417469639</v>
      </c>
      <c r="U3595" s="11">
        <f t="shared" si="281"/>
        <v>42009.851388888885</v>
      </c>
      <c r="V3595" s="11">
        <f t="shared" si="282"/>
        <v>41974.898599537039</v>
      </c>
      <c r="W3595">
        <f t="shared" si="284"/>
        <v>2014</v>
      </c>
    </row>
    <row r="3596" spans="1:23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83"/>
        <v>1.2593749999999999</v>
      </c>
      <c r="P3596" s="6">
        <f t="shared" si="280"/>
        <v>55.972222222222221</v>
      </c>
      <c r="Q3596" t="s">
        <v>8317</v>
      </c>
      <c r="R3596" t="s">
        <v>8318</v>
      </c>
      <c r="S3596">
        <v>1472952982</v>
      </c>
      <c r="T3596">
        <v>1470792982</v>
      </c>
      <c r="U3596" s="11">
        <f t="shared" si="281"/>
        <v>42617.066921296297</v>
      </c>
      <c r="V3596" s="11">
        <f t="shared" si="282"/>
        <v>42592.066921296297</v>
      </c>
      <c r="W3596">
        <f t="shared" si="284"/>
        <v>2016</v>
      </c>
    </row>
    <row r="3597" spans="1:23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83"/>
        <v>1.1850000000000001</v>
      </c>
      <c r="P3597" s="6">
        <f t="shared" si="280"/>
        <v>49.693548387096776</v>
      </c>
      <c r="Q3597" t="s">
        <v>8317</v>
      </c>
      <c r="R3597" t="s">
        <v>8318</v>
      </c>
      <c r="S3597">
        <v>1426229940</v>
      </c>
      <c r="T3597">
        <v>1423959123</v>
      </c>
      <c r="U3597" s="11">
        <f t="shared" si="281"/>
        <v>42076.290972222225</v>
      </c>
      <c r="V3597" s="11">
        <f t="shared" si="282"/>
        <v>42050.008368055554</v>
      </c>
      <c r="W3597">
        <f t="shared" si="284"/>
        <v>2015</v>
      </c>
    </row>
    <row r="3598" spans="1:23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83"/>
        <v>1.0772727272727274</v>
      </c>
      <c r="P3598" s="6">
        <f t="shared" si="280"/>
        <v>79</v>
      </c>
      <c r="Q3598" t="s">
        <v>8317</v>
      </c>
      <c r="R3598" t="s">
        <v>8318</v>
      </c>
      <c r="S3598">
        <v>1409072982</v>
      </c>
      <c r="T3598">
        <v>1407258582</v>
      </c>
      <c r="U3598" s="11">
        <f t="shared" si="281"/>
        <v>41877.715069444443</v>
      </c>
      <c r="V3598" s="11">
        <f t="shared" si="282"/>
        <v>41856.715069444443</v>
      </c>
      <c r="W3598">
        <f t="shared" si="284"/>
        <v>2014</v>
      </c>
    </row>
    <row r="3599" spans="1:23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83"/>
        <v>1.026</v>
      </c>
      <c r="P3599" s="6">
        <f t="shared" si="280"/>
        <v>77.727272727272734</v>
      </c>
      <c r="Q3599" t="s">
        <v>8317</v>
      </c>
      <c r="R3599" t="s">
        <v>8318</v>
      </c>
      <c r="S3599">
        <v>1456984740</v>
      </c>
      <c r="T3599">
        <v>1455717790</v>
      </c>
      <c r="U3599" s="11">
        <f t="shared" si="281"/>
        <v>42432.249305555553</v>
      </c>
      <c r="V3599" s="11">
        <f t="shared" si="282"/>
        <v>42417.585532407407</v>
      </c>
      <c r="W3599">
        <f t="shared" si="284"/>
        <v>2016</v>
      </c>
    </row>
    <row r="3600" spans="1:23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83"/>
        <v>1.101</v>
      </c>
      <c r="P3600" s="6">
        <f t="shared" si="280"/>
        <v>40.777777777777779</v>
      </c>
      <c r="Q3600" t="s">
        <v>8317</v>
      </c>
      <c r="R3600" t="s">
        <v>8318</v>
      </c>
      <c r="S3600">
        <v>1409720340</v>
      </c>
      <c r="T3600">
        <v>1408129822</v>
      </c>
      <c r="U3600" s="11">
        <f t="shared" si="281"/>
        <v>41885.207638888889</v>
      </c>
      <c r="V3600" s="11">
        <f t="shared" si="282"/>
        <v>41866.79886574074</v>
      </c>
      <c r="W3600">
        <f t="shared" si="284"/>
        <v>2014</v>
      </c>
    </row>
    <row r="3601" spans="1:23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83"/>
        <v>2.02</v>
      </c>
      <c r="P3601" s="6">
        <f t="shared" si="280"/>
        <v>59.411764705882355</v>
      </c>
      <c r="Q3601" t="s">
        <v>8317</v>
      </c>
      <c r="R3601" t="s">
        <v>8318</v>
      </c>
      <c r="S3601">
        <v>1440892800</v>
      </c>
      <c r="T3601">
        <v>1438715077</v>
      </c>
      <c r="U3601" s="11">
        <f t="shared" si="281"/>
        <v>42246</v>
      </c>
      <c r="V3601" s="11">
        <f t="shared" si="282"/>
        <v>42220.79487268519</v>
      </c>
      <c r="W3601">
        <f t="shared" si="284"/>
        <v>2015</v>
      </c>
    </row>
    <row r="3602" spans="1:23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83"/>
        <v>1.3</v>
      </c>
      <c r="P3602" s="6">
        <f t="shared" si="280"/>
        <v>3.25</v>
      </c>
      <c r="Q3602" t="s">
        <v>8317</v>
      </c>
      <c r="R3602" t="s">
        <v>8318</v>
      </c>
      <c r="S3602">
        <v>1476390164</v>
      </c>
      <c r="T3602">
        <v>1473970964</v>
      </c>
      <c r="U3602" s="11">
        <f t="shared" si="281"/>
        <v>42656.849120370374</v>
      </c>
      <c r="V3602" s="11">
        <f t="shared" si="282"/>
        <v>42628.849120370374</v>
      </c>
      <c r="W3602">
        <f t="shared" si="284"/>
        <v>2016</v>
      </c>
    </row>
    <row r="3603" spans="1:23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83"/>
        <v>1.0435000000000001</v>
      </c>
      <c r="P3603" s="6">
        <f t="shared" ref="P3603:P3666" si="285">IFERROR(E3603/L3603,0)</f>
        <v>39.377358490566039</v>
      </c>
      <c r="Q3603" t="s">
        <v>8317</v>
      </c>
      <c r="R3603" t="s">
        <v>8318</v>
      </c>
      <c r="S3603">
        <v>1421452682</v>
      </c>
      <c r="T3603">
        <v>1418860682</v>
      </c>
      <c r="U3603" s="11">
        <f t="shared" si="281"/>
        <v>42020.99863425926</v>
      </c>
      <c r="V3603" s="11">
        <f t="shared" si="282"/>
        <v>41990.99863425926</v>
      </c>
      <c r="W3603">
        <f t="shared" si="284"/>
        <v>2014</v>
      </c>
    </row>
    <row r="3604" spans="1:23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83"/>
        <v>1.0004999999999999</v>
      </c>
      <c r="P3604" s="6">
        <f t="shared" si="285"/>
        <v>81.673469387755105</v>
      </c>
      <c r="Q3604" t="s">
        <v>8317</v>
      </c>
      <c r="R3604" t="s">
        <v>8318</v>
      </c>
      <c r="S3604">
        <v>1463520479</v>
      </c>
      <c r="T3604">
        <v>1458336479</v>
      </c>
      <c r="U3604" s="11">
        <f t="shared" si="281"/>
        <v>42507.894432870366</v>
      </c>
      <c r="V3604" s="11">
        <f t="shared" si="282"/>
        <v>42447.894432870366</v>
      </c>
      <c r="W3604">
        <f t="shared" si="284"/>
        <v>2016</v>
      </c>
    </row>
    <row r="3605" spans="1:23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83"/>
        <v>1.7066666666666668</v>
      </c>
      <c r="P3605" s="6">
        <f t="shared" si="285"/>
        <v>44.912280701754383</v>
      </c>
      <c r="Q3605" t="s">
        <v>8317</v>
      </c>
      <c r="R3605" t="s">
        <v>8318</v>
      </c>
      <c r="S3605">
        <v>1446759880</v>
      </c>
      <c r="T3605">
        <v>1444164280</v>
      </c>
      <c r="U3605" s="11">
        <f t="shared" si="281"/>
        <v>42313.906018518523</v>
      </c>
      <c r="V3605" s="11">
        <f t="shared" si="282"/>
        <v>42283.864351851851</v>
      </c>
      <c r="W3605">
        <f t="shared" si="284"/>
        <v>2015</v>
      </c>
    </row>
    <row r="3606" spans="1:23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83"/>
        <v>1.1283333333333334</v>
      </c>
      <c r="P3606" s="6">
        <f t="shared" si="285"/>
        <v>49.05797101449275</v>
      </c>
      <c r="Q3606" t="s">
        <v>8317</v>
      </c>
      <c r="R3606" t="s">
        <v>8318</v>
      </c>
      <c r="S3606">
        <v>1461913140</v>
      </c>
      <c r="T3606">
        <v>1461370956</v>
      </c>
      <c r="U3606" s="11">
        <f t="shared" si="281"/>
        <v>42489.290972222225</v>
      </c>
      <c r="V3606" s="11">
        <f t="shared" si="282"/>
        <v>42483.015694444446</v>
      </c>
      <c r="W3606">
        <f t="shared" si="284"/>
        <v>2016</v>
      </c>
    </row>
    <row r="3607" spans="1:23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83"/>
        <v>1.84</v>
      </c>
      <c r="P3607" s="6">
        <f t="shared" si="285"/>
        <v>30.666666666666668</v>
      </c>
      <c r="Q3607" t="s">
        <v>8317</v>
      </c>
      <c r="R3607" t="s">
        <v>8318</v>
      </c>
      <c r="S3607">
        <v>1455390126</v>
      </c>
      <c r="T3607">
        <v>1452798126</v>
      </c>
      <c r="U3607" s="11">
        <f t="shared" si="281"/>
        <v>42413.793124999997</v>
      </c>
      <c r="V3607" s="11">
        <f t="shared" si="282"/>
        <v>42383.793124999997</v>
      </c>
      <c r="W3607">
        <f t="shared" si="284"/>
        <v>2016</v>
      </c>
    </row>
    <row r="3608" spans="1:23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83"/>
        <v>1.3026666666666666</v>
      </c>
      <c r="P3608" s="6">
        <f t="shared" si="285"/>
        <v>61.0625</v>
      </c>
      <c r="Q3608" t="s">
        <v>8317</v>
      </c>
      <c r="R3608" t="s">
        <v>8318</v>
      </c>
      <c r="S3608">
        <v>1471185057</v>
      </c>
      <c r="T3608">
        <v>1468593057</v>
      </c>
      <c r="U3608" s="11">
        <f t="shared" si="281"/>
        <v>42596.604826388888</v>
      </c>
      <c r="V3608" s="11">
        <f t="shared" si="282"/>
        <v>42566.604826388888</v>
      </c>
      <c r="W3608">
        <f t="shared" si="284"/>
        <v>2016</v>
      </c>
    </row>
    <row r="3609" spans="1:23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83"/>
        <v>1.0545454545454545</v>
      </c>
      <c r="P3609" s="6">
        <f t="shared" si="285"/>
        <v>29</v>
      </c>
      <c r="Q3609" t="s">
        <v>8317</v>
      </c>
      <c r="R3609" t="s">
        <v>8318</v>
      </c>
      <c r="S3609">
        <v>1450137600</v>
      </c>
      <c r="T3609">
        <v>1448924882</v>
      </c>
      <c r="U3609" s="11">
        <f t="shared" si="281"/>
        <v>42353</v>
      </c>
      <c r="V3609" s="11">
        <f t="shared" si="282"/>
        <v>42338.963912037041</v>
      </c>
      <c r="W3609">
        <f t="shared" si="284"/>
        <v>2015</v>
      </c>
    </row>
    <row r="3610" spans="1:23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83"/>
        <v>1</v>
      </c>
      <c r="P3610" s="6">
        <f t="shared" si="285"/>
        <v>29.62962962962963</v>
      </c>
      <c r="Q3610" t="s">
        <v>8317</v>
      </c>
      <c r="R3610" t="s">
        <v>8318</v>
      </c>
      <c r="S3610">
        <v>1466172000</v>
      </c>
      <c r="T3610">
        <v>1463418090</v>
      </c>
      <c r="U3610" s="11">
        <f t="shared" si="281"/>
        <v>42538.583333333328</v>
      </c>
      <c r="V3610" s="11">
        <f t="shared" si="282"/>
        <v>42506.709375000006</v>
      </c>
      <c r="W3610">
        <f t="shared" si="284"/>
        <v>2016</v>
      </c>
    </row>
    <row r="3611" spans="1:23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83"/>
        <v>1.5331632653061225</v>
      </c>
      <c r="P3611" s="6">
        <f t="shared" si="285"/>
        <v>143.0952380952381</v>
      </c>
      <c r="Q3611" t="s">
        <v>8317</v>
      </c>
      <c r="R3611" t="s">
        <v>8318</v>
      </c>
      <c r="S3611">
        <v>1459378085</v>
      </c>
      <c r="T3611">
        <v>1456789685</v>
      </c>
      <c r="U3611" s="11">
        <f t="shared" si="281"/>
        <v>42459.950057870374</v>
      </c>
      <c r="V3611" s="11">
        <f t="shared" si="282"/>
        <v>42429.991724537031</v>
      </c>
      <c r="W3611">
        <f t="shared" si="284"/>
        <v>2016</v>
      </c>
    </row>
    <row r="3612" spans="1:23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83"/>
        <v>1.623</v>
      </c>
      <c r="P3612" s="6">
        <f t="shared" si="285"/>
        <v>52.354838709677416</v>
      </c>
      <c r="Q3612" t="s">
        <v>8317</v>
      </c>
      <c r="R3612" t="s">
        <v>8318</v>
      </c>
      <c r="S3612">
        <v>1439806936</v>
      </c>
      <c r="T3612">
        <v>1437214936</v>
      </c>
      <c r="U3612" s="11">
        <f t="shared" si="281"/>
        <v>42233.432129629626</v>
      </c>
      <c r="V3612" s="11">
        <f t="shared" si="282"/>
        <v>42203.432129629626</v>
      </c>
      <c r="W3612">
        <f t="shared" si="284"/>
        <v>2015</v>
      </c>
    </row>
    <row r="3613" spans="1:23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83"/>
        <v>1.36</v>
      </c>
      <c r="P3613" s="6">
        <f t="shared" si="285"/>
        <v>66.666666666666671</v>
      </c>
      <c r="Q3613" t="s">
        <v>8317</v>
      </c>
      <c r="R3613" t="s">
        <v>8318</v>
      </c>
      <c r="S3613">
        <v>1428483201</v>
      </c>
      <c r="T3613">
        <v>1425891201</v>
      </c>
      <c r="U3613" s="11">
        <f t="shared" si="281"/>
        <v>42102.370381944449</v>
      </c>
      <c r="V3613" s="11">
        <f t="shared" si="282"/>
        <v>42072.370381944449</v>
      </c>
      <c r="W3613">
        <f t="shared" si="284"/>
        <v>2015</v>
      </c>
    </row>
    <row r="3614" spans="1:23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83"/>
        <v>1.444</v>
      </c>
      <c r="P3614" s="6">
        <f t="shared" si="285"/>
        <v>126.66666666666667</v>
      </c>
      <c r="Q3614" t="s">
        <v>8317</v>
      </c>
      <c r="R3614" t="s">
        <v>8318</v>
      </c>
      <c r="S3614">
        <v>1402334811</v>
      </c>
      <c r="T3614">
        <v>1401470811</v>
      </c>
      <c r="U3614" s="11">
        <f t="shared" si="281"/>
        <v>41799.726979166669</v>
      </c>
      <c r="V3614" s="11">
        <f t="shared" si="282"/>
        <v>41789.726979166669</v>
      </c>
      <c r="W3614">
        <f t="shared" si="284"/>
        <v>2014</v>
      </c>
    </row>
    <row r="3615" spans="1:23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83"/>
        <v>1</v>
      </c>
      <c r="P3615" s="6">
        <f t="shared" si="285"/>
        <v>62.5</v>
      </c>
      <c r="Q3615" t="s">
        <v>8317</v>
      </c>
      <c r="R3615" t="s">
        <v>8318</v>
      </c>
      <c r="S3615">
        <v>1403964574</v>
      </c>
      <c r="T3615">
        <v>1401372574</v>
      </c>
      <c r="U3615" s="11">
        <f t="shared" si="281"/>
        <v>41818.58997685185</v>
      </c>
      <c r="V3615" s="11">
        <f t="shared" si="282"/>
        <v>41788.58997685185</v>
      </c>
      <c r="W3615">
        <f t="shared" si="284"/>
        <v>2014</v>
      </c>
    </row>
    <row r="3616" spans="1:23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83"/>
        <v>1.008</v>
      </c>
      <c r="P3616" s="6">
        <f t="shared" si="285"/>
        <v>35.492957746478872</v>
      </c>
      <c r="Q3616" t="s">
        <v>8317</v>
      </c>
      <c r="R3616" t="s">
        <v>8318</v>
      </c>
      <c r="S3616">
        <v>1434675616</v>
      </c>
      <c r="T3616">
        <v>1432083616</v>
      </c>
      <c r="U3616" s="11">
        <f t="shared" si="281"/>
        <v>42174.041851851856</v>
      </c>
      <c r="V3616" s="11">
        <f t="shared" si="282"/>
        <v>42144.041851851856</v>
      </c>
      <c r="W3616">
        <f t="shared" si="284"/>
        <v>2015</v>
      </c>
    </row>
    <row r="3617" spans="1:23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83"/>
        <v>1.0680000000000001</v>
      </c>
      <c r="P3617" s="6">
        <f t="shared" si="285"/>
        <v>37.083333333333336</v>
      </c>
      <c r="Q3617" t="s">
        <v>8317</v>
      </c>
      <c r="R3617" t="s">
        <v>8318</v>
      </c>
      <c r="S3617">
        <v>1449756896</v>
      </c>
      <c r="T3617">
        <v>1447164896</v>
      </c>
      <c r="U3617" s="11">
        <f t="shared" si="281"/>
        <v>42348.593703703707</v>
      </c>
      <c r="V3617" s="11">
        <f t="shared" si="282"/>
        <v>42318.593703703707</v>
      </c>
      <c r="W3617">
        <f t="shared" si="284"/>
        <v>2015</v>
      </c>
    </row>
    <row r="3618" spans="1:23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83"/>
        <v>1.248</v>
      </c>
      <c r="P3618" s="6">
        <f t="shared" si="285"/>
        <v>69.333333333333329</v>
      </c>
      <c r="Q3618" t="s">
        <v>8317</v>
      </c>
      <c r="R3618" t="s">
        <v>8318</v>
      </c>
      <c r="S3618">
        <v>1426801664</v>
      </c>
      <c r="T3618">
        <v>1424213264</v>
      </c>
      <c r="U3618" s="11">
        <f t="shared" si="281"/>
        <v>42082.908148148148</v>
      </c>
      <c r="V3618" s="11">
        <f t="shared" si="282"/>
        <v>42052.949814814812</v>
      </c>
      <c r="W3618">
        <f t="shared" si="284"/>
        <v>2015</v>
      </c>
    </row>
    <row r="3619" spans="1:23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83"/>
        <v>1.1891891891891893</v>
      </c>
      <c r="P3619" s="6">
        <f t="shared" si="285"/>
        <v>17.254901960784313</v>
      </c>
      <c r="Q3619" t="s">
        <v>8317</v>
      </c>
      <c r="R3619" t="s">
        <v>8318</v>
      </c>
      <c r="S3619">
        <v>1488240000</v>
      </c>
      <c r="T3619">
        <v>1486996729</v>
      </c>
      <c r="U3619" s="11">
        <f t="shared" si="281"/>
        <v>42794</v>
      </c>
      <c r="V3619" s="11">
        <f t="shared" si="282"/>
        <v>42779.610289351855</v>
      </c>
      <c r="W3619">
        <f t="shared" si="284"/>
        <v>2017</v>
      </c>
    </row>
    <row r="3620" spans="1:23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83"/>
        <v>1.01</v>
      </c>
      <c r="P3620" s="6">
        <f t="shared" si="285"/>
        <v>36.071428571428569</v>
      </c>
      <c r="Q3620" t="s">
        <v>8317</v>
      </c>
      <c r="R3620" t="s">
        <v>8318</v>
      </c>
      <c r="S3620">
        <v>1433343850</v>
      </c>
      <c r="T3620">
        <v>1430751850</v>
      </c>
      <c r="U3620" s="11">
        <f t="shared" si="281"/>
        <v>42158.627893518518</v>
      </c>
      <c r="V3620" s="11">
        <f t="shared" si="282"/>
        <v>42128.627893518518</v>
      </c>
      <c r="W3620">
        <f t="shared" si="284"/>
        <v>2015</v>
      </c>
    </row>
    <row r="3621" spans="1:23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83"/>
        <v>1.1299999999999999</v>
      </c>
      <c r="P3621" s="6">
        <f t="shared" si="285"/>
        <v>66.470588235294116</v>
      </c>
      <c r="Q3621" t="s">
        <v>8317</v>
      </c>
      <c r="R3621" t="s">
        <v>8318</v>
      </c>
      <c r="S3621">
        <v>1479592800</v>
      </c>
      <c r="T3621">
        <v>1476760226</v>
      </c>
      <c r="U3621" s="11">
        <f t="shared" si="281"/>
        <v>42693.916666666672</v>
      </c>
      <c r="V3621" s="11">
        <f t="shared" si="282"/>
        <v>42661.132245370376</v>
      </c>
      <c r="W3621">
        <f t="shared" si="284"/>
        <v>2016</v>
      </c>
    </row>
    <row r="3622" spans="1:23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83"/>
        <v>1.0519047619047619</v>
      </c>
      <c r="P3622" s="6">
        <f t="shared" si="285"/>
        <v>56.065989847715734</v>
      </c>
      <c r="Q3622" t="s">
        <v>8317</v>
      </c>
      <c r="R3622" t="s">
        <v>8318</v>
      </c>
      <c r="S3622">
        <v>1425528000</v>
      </c>
      <c r="T3622">
        <v>1422916261</v>
      </c>
      <c r="U3622" s="11">
        <f t="shared" si="281"/>
        <v>42068.166666666672</v>
      </c>
      <c r="V3622" s="11">
        <f t="shared" si="282"/>
        <v>42037.938206018516</v>
      </c>
      <c r="W3622">
        <f t="shared" si="284"/>
        <v>2015</v>
      </c>
    </row>
    <row r="3623" spans="1:23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83"/>
        <v>1.0973333333333333</v>
      </c>
      <c r="P3623" s="6">
        <f t="shared" si="285"/>
        <v>47.028571428571432</v>
      </c>
      <c r="Q3623" t="s">
        <v>8317</v>
      </c>
      <c r="R3623" t="s">
        <v>8318</v>
      </c>
      <c r="S3623">
        <v>1475269200</v>
      </c>
      <c r="T3623">
        <v>1473200844</v>
      </c>
      <c r="U3623" s="11">
        <f t="shared" si="281"/>
        <v>42643.875</v>
      </c>
      <c r="V3623" s="11">
        <f t="shared" si="282"/>
        <v>42619.935694444444</v>
      </c>
      <c r="W3623">
        <f t="shared" si="284"/>
        <v>2016</v>
      </c>
    </row>
    <row r="3624" spans="1:23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83"/>
        <v>1.00099</v>
      </c>
      <c r="P3624" s="6">
        <f t="shared" si="285"/>
        <v>47.666190476190479</v>
      </c>
      <c r="Q3624" t="s">
        <v>8317</v>
      </c>
      <c r="R3624" t="s">
        <v>8318</v>
      </c>
      <c r="S3624">
        <v>1411874580</v>
      </c>
      <c r="T3624">
        <v>1409030371</v>
      </c>
      <c r="U3624" s="11">
        <f t="shared" si="281"/>
        <v>41910.140972222223</v>
      </c>
      <c r="V3624" s="11">
        <f t="shared" si="282"/>
        <v>41877.221886574072</v>
      </c>
      <c r="W3624">
        <f t="shared" si="284"/>
        <v>2014</v>
      </c>
    </row>
    <row r="3625" spans="1:23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83"/>
        <v>1.2</v>
      </c>
      <c r="P3625" s="6">
        <f t="shared" si="285"/>
        <v>88.235294117647058</v>
      </c>
      <c r="Q3625" t="s">
        <v>8317</v>
      </c>
      <c r="R3625" t="s">
        <v>8318</v>
      </c>
      <c r="S3625">
        <v>1406358000</v>
      </c>
      <c r="T3625">
        <v>1404841270</v>
      </c>
      <c r="U3625" s="11">
        <f t="shared" si="281"/>
        <v>41846.291666666664</v>
      </c>
      <c r="V3625" s="11">
        <f t="shared" si="282"/>
        <v>41828.736921296295</v>
      </c>
      <c r="W3625">
        <f t="shared" si="284"/>
        <v>2014</v>
      </c>
    </row>
    <row r="3626" spans="1:23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83"/>
        <v>1.0493333333333332</v>
      </c>
      <c r="P3626" s="6">
        <f t="shared" si="285"/>
        <v>80.717948717948715</v>
      </c>
      <c r="Q3626" t="s">
        <v>8317</v>
      </c>
      <c r="R3626" t="s">
        <v>8318</v>
      </c>
      <c r="S3626">
        <v>1471977290</v>
      </c>
      <c r="T3626">
        <v>1466793290</v>
      </c>
      <c r="U3626" s="11">
        <f t="shared" si="281"/>
        <v>42605.774189814809</v>
      </c>
      <c r="V3626" s="11">
        <f t="shared" si="282"/>
        <v>42545.774189814809</v>
      </c>
      <c r="W3626">
        <f t="shared" si="284"/>
        <v>2016</v>
      </c>
    </row>
    <row r="3627" spans="1:23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83"/>
        <v>1.0266666666666666</v>
      </c>
      <c r="P3627" s="6">
        <f t="shared" si="285"/>
        <v>39.487179487179489</v>
      </c>
      <c r="Q3627" t="s">
        <v>8317</v>
      </c>
      <c r="R3627" t="s">
        <v>8318</v>
      </c>
      <c r="S3627">
        <v>1435851577</v>
      </c>
      <c r="T3627">
        <v>1433259577</v>
      </c>
      <c r="U3627" s="11">
        <f t="shared" si="281"/>
        <v>42187.652511574073</v>
      </c>
      <c r="V3627" s="11">
        <f t="shared" si="282"/>
        <v>42157.652511574073</v>
      </c>
      <c r="W3627">
        <f t="shared" si="284"/>
        <v>2015</v>
      </c>
    </row>
    <row r="3628" spans="1:23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83"/>
        <v>1.0182500000000001</v>
      </c>
      <c r="P3628" s="6">
        <f t="shared" si="285"/>
        <v>84.854166666666671</v>
      </c>
      <c r="Q3628" t="s">
        <v>8317</v>
      </c>
      <c r="R3628" t="s">
        <v>8318</v>
      </c>
      <c r="S3628">
        <v>1408204857</v>
      </c>
      <c r="T3628">
        <v>1406390457</v>
      </c>
      <c r="U3628" s="11">
        <f t="shared" si="281"/>
        <v>41867.667326388888</v>
      </c>
      <c r="V3628" s="11">
        <f t="shared" si="282"/>
        <v>41846.667326388888</v>
      </c>
      <c r="W3628">
        <f t="shared" si="284"/>
        <v>2014</v>
      </c>
    </row>
    <row r="3629" spans="1:23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83"/>
        <v>1</v>
      </c>
      <c r="P3629" s="6">
        <f t="shared" si="285"/>
        <v>68.965517241379317</v>
      </c>
      <c r="Q3629" t="s">
        <v>8317</v>
      </c>
      <c r="R3629" t="s">
        <v>8318</v>
      </c>
      <c r="S3629">
        <v>1463803140</v>
      </c>
      <c r="T3629">
        <v>1459446487</v>
      </c>
      <c r="U3629" s="11">
        <f t="shared" si="281"/>
        <v>42511.165972222225</v>
      </c>
      <c r="V3629" s="11">
        <f t="shared" si="282"/>
        <v>42460.741747685184</v>
      </c>
      <c r="W3629">
        <f t="shared" si="284"/>
        <v>2016</v>
      </c>
    </row>
    <row r="3630" spans="1:23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83"/>
        <v>0</v>
      </c>
      <c r="P3630" s="6">
        <f t="shared" si="285"/>
        <v>0</v>
      </c>
      <c r="Q3630" t="s">
        <v>8317</v>
      </c>
      <c r="R3630" t="s">
        <v>8358</v>
      </c>
      <c r="S3630">
        <v>1450040396</v>
      </c>
      <c r="T3630">
        <v>1444852796</v>
      </c>
      <c r="U3630" s="11">
        <f t="shared" si="281"/>
        <v>42351.874953703707</v>
      </c>
      <c r="V3630" s="11">
        <f t="shared" si="282"/>
        <v>42291.833287037036</v>
      </c>
      <c r="W3630">
        <f t="shared" si="284"/>
        <v>2015</v>
      </c>
    </row>
    <row r="3631" spans="1:23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83"/>
        <v>1.9999999999999999E-6</v>
      </c>
      <c r="P3631" s="6">
        <f t="shared" si="285"/>
        <v>1</v>
      </c>
      <c r="Q3631" t="s">
        <v>8317</v>
      </c>
      <c r="R3631" t="s">
        <v>8358</v>
      </c>
      <c r="S3631">
        <v>1462467600</v>
      </c>
      <c r="T3631">
        <v>1457403364</v>
      </c>
      <c r="U3631" s="11">
        <f t="shared" si="281"/>
        <v>42495.708333333328</v>
      </c>
      <c r="V3631" s="11">
        <f t="shared" si="282"/>
        <v>42437.094490740739</v>
      </c>
      <c r="W3631">
        <f t="shared" si="284"/>
        <v>2016</v>
      </c>
    </row>
    <row r="3632" spans="1:23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83"/>
        <v>3.3333333333333332E-4</v>
      </c>
      <c r="P3632" s="6">
        <f t="shared" si="285"/>
        <v>1</v>
      </c>
      <c r="Q3632" t="s">
        <v>8317</v>
      </c>
      <c r="R3632" t="s">
        <v>8358</v>
      </c>
      <c r="S3632">
        <v>1417295990</v>
      </c>
      <c r="T3632">
        <v>1414700390</v>
      </c>
      <c r="U3632" s="11">
        <f t="shared" si="281"/>
        <v>41972.888773148152</v>
      </c>
      <c r="V3632" s="11">
        <f t="shared" si="282"/>
        <v>41942.84710648148</v>
      </c>
      <c r="W3632">
        <f t="shared" si="284"/>
        <v>2014</v>
      </c>
    </row>
    <row r="3633" spans="1:23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83"/>
        <v>0.51023391812865493</v>
      </c>
      <c r="P3633" s="6">
        <f t="shared" si="285"/>
        <v>147.88135593220338</v>
      </c>
      <c r="Q3633" t="s">
        <v>8317</v>
      </c>
      <c r="R3633" t="s">
        <v>8358</v>
      </c>
      <c r="S3633">
        <v>1411444740</v>
      </c>
      <c r="T3633">
        <v>1409335497</v>
      </c>
      <c r="U3633" s="11">
        <f t="shared" si="281"/>
        <v>41905.165972222225</v>
      </c>
      <c r="V3633" s="11">
        <f t="shared" si="282"/>
        <v>41880.753437499996</v>
      </c>
      <c r="W3633">
        <f t="shared" si="284"/>
        <v>2014</v>
      </c>
    </row>
    <row r="3634" spans="1:23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83"/>
        <v>0.2</v>
      </c>
      <c r="P3634" s="6">
        <f t="shared" si="285"/>
        <v>100</v>
      </c>
      <c r="Q3634" t="s">
        <v>8317</v>
      </c>
      <c r="R3634" t="s">
        <v>8358</v>
      </c>
      <c r="S3634">
        <v>1416781749</v>
      </c>
      <c r="T3634">
        <v>1415053749</v>
      </c>
      <c r="U3634" s="11">
        <f t="shared" si="281"/>
        <v>41966.936909722222</v>
      </c>
      <c r="V3634" s="11">
        <f t="shared" si="282"/>
        <v>41946.936909722222</v>
      </c>
      <c r="W3634">
        <f t="shared" si="284"/>
        <v>2014</v>
      </c>
    </row>
    <row r="3635" spans="1:23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83"/>
        <v>0.35239999999999999</v>
      </c>
      <c r="P3635" s="6">
        <f t="shared" si="285"/>
        <v>56.838709677419352</v>
      </c>
      <c r="Q3635" t="s">
        <v>8317</v>
      </c>
      <c r="R3635" t="s">
        <v>8358</v>
      </c>
      <c r="S3635">
        <v>1479517200</v>
      </c>
      <c r="T3635">
        <v>1475765867</v>
      </c>
      <c r="U3635" s="11">
        <f t="shared" si="281"/>
        <v>42693.041666666672</v>
      </c>
      <c r="V3635" s="11">
        <f t="shared" si="282"/>
        <v>42649.623460648145</v>
      </c>
      <c r="W3635">
        <f t="shared" si="284"/>
        <v>2016</v>
      </c>
    </row>
    <row r="3636" spans="1:23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83"/>
        <v>4.2466666666666666E-2</v>
      </c>
      <c r="P3636" s="6">
        <f t="shared" si="285"/>
        <v>176.94444444444446</v>
      </c>
      <c r="Q3636" t="s">
        <v>8317</v>
      </c>
      <c r="R3636" t="s">
        <v>8358</v>
      </c>
      <c r="S3636">
        <v>1484366340</v>
      </c>
      <c r="T3636">
        <v>1480219174</v>
      </c>
      <c r="U3636" s="11">
        <f t="shared" si="281"/>
        <v>42749.165972222225</v>
      </c>
      <c r="V3636" s="11">
        <f t="shared" si="282"/>
        <v>42701.166365740741</v>
      </c>
      <c r="W3636">
        <f t="shared" si="284"/>
        <v>2016</v>
      </c>
    </row>
    <row r="3637" spans="1:23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83"/>
        <v>0.36457142857142855</v>
      </c>
      <c r="P3637" s="6">
        <f t="shared" si="285"/>
        <v>127.6</v>
      </c>
      <c r="Q3637" t="s">
        <v>8317</v>
      </c>
      <c r="R3637" t="s">
        <v>8358</v>
      </c>
      <c r="S3637">
        <v>1461186676</v>
      </c>
      <c r="T3637">
        <v>1458594676</v>
      </c>
      <c r="U3637" s="11">
        <f t="shared" si="281"/>
        <v>42480.88282407407</v>
      </c>
      <c r="V3637" s="11">
        <f t="shared" si="282"/>
        <v>42450.88282407407</v>
      </c>
      <c r="W3637">
        <f t="shared" si="284"/>
        <v>2016</v>
      </c>
    </row>
    <row r="3638" spans="1:23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83"/>
        <v>0</v>
      </c>
      <c r="P3638" s="6">
        <f t="shared" si="285"/>
        <v>0</v>
      </c>
      <c r="Q3638" t="s">
        <v>8317</v>
      </c>
      <c r="R3638" t="s">
        <v>8358</v>
      </c>
      <c r="S3638">
        <v>1442248829</v>
      </c>
      <c r="T3638">
        <v>1439224829</v>
      </c>
      <c r="U3638" s="11">
        <f t="shared" si="281"/>
        <v>42261.694780092599</v>
      </c>
      <c r="V3638" s="11">
        <f t="shared" si="282"/>
        <v>42226.694780092599</v>
      </c>
      <c r="W3638">
        <f t="shared" si="284"/>
        <v>2015</v>
      </c>
    </row>
    <row r="3639" spans="1:23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83"/>
        <v>0.30866666666666664</v>
      </c>
      <c r="P3639" s="6">
        <f t="shared" si="285"/>
        <v>66.142857142857139</v>
      </c>
      <c r="Q3639" t="s">
        <v>8317</v>
      </c>
      <c r="R3639" t="s">
        <v>8358</v>
      </c>
      <c r="S3639">
        <v>1420130935</v>
      </c>
      <c r="T3639">
        <v>1417538935</v>
      </c>
      <c r="U3639" s="11">
        <f t="shared" si="281"/>
        <v>42005.700636574074</v>
      </c>
      <c r="V3639" s="11">
        <f t="shared" si="282"/>
        <v>41975.700636574074</v>
      </c>
      <c r="W3639">
        <f t="shared" si="284"/>
        <v>2014</v>
      </c>
    </row>
    <row r="3640" spans="1:23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83"/>
        <v>6.545454545454546E-2</v>
      </c>
      <c r="P3640" s="6">
        <f t="shared" si="285"/>
        <v>108</v>
      </c>
      <c r="Q3640" t="s">
        <v>8317</v>
      </c>
      <c r="R3640" t="s">
        <v>8358</v>
      </c>
      <c r="S3640">
        <v>1429456132</v>
      </c>
      <c r="T3640">
        <v>1424275732</v>
      </c>
      <c r="U3640" s="11">
        <f t="shared" si="281"/>
        <v>42113.631157407406</v>
      </c>
      <c r="V3640" s="11">
        <f t="shared" si="282"/>
        <v>42053.672824074078</v>
      </c>
      <c r="W3640">
        <f t="shared" si="284"/>
        <v>2015</v>
      </c>
    </row>
    <row r="3641" spans="1:23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83"/>
        <v>4.0000000000000003E-5</v>
      </c>
      <c r="P3641" s="6">
        <f t="shared" si="285"/>
        <v>1</v>
      </c>
      <c r="Q3641" t="s">
        <v>8317</v>
      </c>
      <c r="R3641" t="s">
        <v>8358</v>
      </c>
      <c r="S3641">
        <v>1475853060</v>
      </c>
      <c r="T3641">
        <v>1470672906</v>
      </c>
      <c r="U3641" s="11">
        <f t="shared" si="281"/>
        <v>42650.632638888885</v>
      </c>
      <c r="V3641" s="11">
        <f t="shared" si="282"/>
        <v>42590.677152777775</v>
      </c>
      <c r="W3641">
        <f t="shared" si="284"/>
        <v>2016</v>
      </c>
    </row>
    <row r="3642" spans="1:23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83"/>
        <v>5.5E-2</v>
      </c>
      <c r="P3642" s="6">
        <f t="shared" si="285"/>
        <v>18.333333333333332</v>
      </c>
      <c r="Q3642" t="s">
        <v>8317</v>
      </c>
      <c r="R3642" t="s">
        <v>8358</v>
      </c>
      <c r="S3642">
        <v>1431283530</v>
      </c>
      <c r="T3642">
        <v>1428691530</v>
      </c>
      <c r="U3642" s="11">
        <f t="shared" si="281"/>
        <v>42134.781597222223</v>
      </c>
      <c r="V3642" s="11">
        <f t="shared" si="282"/>
        <v>42104.781597222223</v>
      </c>
      <c r="W3642">
        <f t="shared" si="284"/>
        <v>2015</v>
      </c>
    </row>
    <row r="3643" spans="1:23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83"/>
        <v>0</v>
      </c>
      <c r="P3643" s="6">
        <f t="shared" si="285"/>
        <v>0</v>
      </c>
      <c r="Q3643" t="s">
        <v>8317</v>
      </c>
      <c r="R3643" t="s">
        <v>8358</v>
      </c>
      <c r="S3643">
        <v>1412485200</v>
      </c>
      <c r="T3643">
        <v>1410966179</v>
      </c>
      <c r="U3643" s="11">
        <f t="shared" si="281"/>
        <v>41917.208333333336</v>
      </c>
      <c r="V3643" s="11">
        <f t="shared" si="282"/>
        <v>41899.627071759263</v>
      </c>
      <c r="W3643">
        <f t="shared" si="284"/>
        <v>2014</v>
      </c>
    </row>
    <row r="3644" spans="1:23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83"/>
        <v>2.1428571428571429E-2</v>
      </c>
      <c r="P3644" s="6">
        <f t="shared" si="285"/>
        <v>7.5</v>
      </c>
      <c r="Q3644" t="s">
        <v>8317</v>
      </c>
      <c r="R3644" t="s">
        <v>8358</v>
      </c>
      <c r="S3644">
        <v>1448902800</v>
      </c>
      <c r="T3644">
        <v>1445369727</v>
      </c>
      <c r="U3644" s="11">
        <f t="shared" si="281"/>
        <v>42338.708333333328</v>
      </c>
      <c r="V3644" s="11">
        <f t="shared" si="282"/>
        <v>42297.816284722227</v>
      </c>
      <c r="W3644">
        <f t="shared" si="284"/>
        <v>2015</v>
      </c>
    </row>
    <row r="3645" spans="1:23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83"/>
        <v>0</v>
      </c>
      <c r="P3645" s="6">
        <f t="shared" si="285"/>
        <v>0</v>
      </c>
      <c r="Q3645" t="s">
        <v>8317</v>
      </c>
      <c r="R3645" t="s">
        <v>8358</v>
      </c>
      <c r="S3645">
        <v>1447734439</v>
      </c>
      <c r="T3645">
        <v>1444274839</v>
      </c>
      <c r="U3645" s="11">
        <f t="shared" si="281"/>
        <v>42325.185636574075</v>
      </c>
      <c r="V3645" s="11">
        <f t="shared" si="282"/>
        <v>42285.143969907411</v>
      </c>
      <c r="W3645">
        <f t="shared" si="284"/>
        <v>2015</v>
      </c>
    </row>
    <row r="3646" spans="1:23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83"/>
        <v>0.16420000000000001</v>
      </c>
      <c r="P3646" s="6">
        <f t="shared" si="285"/>
        <v>68.416666666666671</v>
      </c>
      <c r="Q3646" t="s">
        <v>8317</v>
      </c>
      <c r="R3646" t="s">
        <v>8358</v>
      </c>
      <c r="S3646">
        <v>1457413140</v>
      </c>
      <c r="T3646">
        <v>1454996887</v>
      </c>
      <c r="U3646" s="11">
        <f t="shared" si="281"/>
        <v>42437.207638888889</v>
      </c>
      <c r="V3646" s="11">
        <f t="shared" si="282"/>
        <v>42409.241747685184</v>
      </c>
      <c r="W3646">
        <f t="shared" si="284"/>
        <v>2016</v>
      </c>
    </row>
    <row r="3647" spans="1:23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83"/>
        <v>1E-3</v>
      </c>
      <c r="P3647" s="6">
        <f t="shared" si="285"/>
        <v>1</v>
      </c>
      <c r="Q3647" t="s">
        <v>8317</v>
      </c>
      <c r="R3647" t="s">
        <v>8358</v>
      </c>
      <c r="S3647">
        <v>1479773838</v>
      </c>
      <c r="T3647">
        <v>1477178238</v>
      </c>
      <c r="U3647" s="11">
        <f t="shared" si="281"/>
        <v>42696.012013888889</v>
      </c>
      <c r="V3647" s="11">
        <f t="shared" si="282"/>
        <v>42665.970347222217</v>
      </c>
      <c r="W3647">
        <f t="shared" si="284"/>
        <v>2016</v>
      </c>
    </row>
    <row r="3648" spans="1:23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83"/>
        <v>4.8099999999999997E-2</v>
      </c>
      <c r="P3648" s="6">
        <f t="shared" si="285"/>
        <v>60.125</v>
      </c>
      <c r="Q3648" t="s">
        <v>8317</v>
      </c>
      <c r="R3648" t="s">
        <v>8358</v>
      </c>
      <c r="S3648">
        <v>1434497400</v>
      </c>
      <c r="T3648">
        <v>1431770802</v>
      </c>
      <c r="U3648" s="11">
        <f t="shared" si="281"/>
        <v>42171.979166666672</v>
      </c>
      <c r="V3648" s="11">
        <f t="shared" si="282"/>
        <v>42140.421319444446</v>
      </c>
      <c r="W3648">
        <f t="shared" si="284"/>
        <v>2015</v>
      </c>
    </row>
    <row r="3649" spans="1:23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83"/>
        <v>0.06</v>
      </c>
      <c r="P3649" s="6">
        <f t="shared" si="285"/>
        <v>15</v>
      </c>
      <c r="Q3649" t="s">
        <v>8317</v>
      </c>
      <c r="R3649" t="s">
        <v>8358</v>
      </c>
      <c r="S3649">
        <v>1475258327</v>
      </c>
      <c r="T3649">
        <v>1471370327</v>
      </c>
      <c r="U3649" s="11">
        <f t="shared" si="281"/>
        <v>42643.749155092592</v>
      </c>
      <c r="V3649" s="11">
        <f t="shared" si="282"/>
        <v>42598.749155092592</v>
      </c>
      <c r="W3649">
        <f t="shared" si="284"/>
        <v>2016</v>
      </c>
    </row>
    <row r="3650" spans="1:23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83"/>
        <v>1.003825</v>
      </c>
      <c r="P3650" s="6">
        <f t="shared" si="285"/>
        <v>550.04109589041093</v>
      </c>
      <c r="Q3650" t="s">
        <v>8317</v>
      </c>
      <c r="R3650" t="s">
        <v>8318</v>
      </c>
      <c r="S3650">
        <v>1412492445</v>
      </c>
      <c r="T3650">
        <v>1409900445</v>
      </c>
      <c r="U3650" s="11">
        <f t="shared" ref="U3650:U3713" si="286">(((S3650/60)/60)/24)+DATE(1970,1,1)</f>
        <v>41917.292187500003</v>
      </c>
      <c r="V3650" s="11">
        <f t="shared" ref="V3650:V3713" si="287">(((T3650/60)/60)/24)+DATE(1970,1,1)</f>
        <v>41887.292187500003</v>
      </c>
      <c r="W3650">
        <f t="shared" si="284"/>
        <v>2014</v>
      </c>
    </row>
    <row r="3651" spans="1:23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88">E3651/D3651</f>
        <v>1.04</v>
      </c>
      <c r="P3651" s="6">
        <f t="shared" si="285"/>
        <v>97.5</v>
      </c>
      <c r="Q3651" t="s">
        <v>8317</v>
      </c>
      <c r="R3651" t="s">
        <v>8318</v>
      </c>
      <c r="S3651">
        <v>1402938394</v>
      </c>
      <c r="T3651">
        <v>1400691994</v>
      </c>
      <c r="U3651" s="11">
        <f t="shared" si="286"/>
        <v>41806.712893518517</v>
      </c>
      <c r="V3651" s="11">
        <f t="shared" si="287"/>
        <v>41780.712893518517</v>
      </c>
      <c r="W3651">
        <f t="shared" ref="W3651:W3714" si="289">YEAR(V3651)</f>
        <v>2014</v>
      </c>
    </row>
    <row r="3652" spans="1:23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88"/>
        <v>1</v>
      </c>
      <c r="P3652" s="6">
        <f t="shared" si="285"/>
        <v>29.411764705882351</v>
      </c>
      <c r="Q3652" t="s">
        <v>8317</v>
      </c>
      <c r="R3652" t="s">
        <v>8318</v>
      </c>
      <c r="S3652">
        <v>1454412584</v>
      </c>
      <c r="T3652">
        <v>1452598184</v>
      </c>
      <c r="U3652" s="11">
        <f t="shared" si="286"/>
        <v>42402.478981481487</v>
      </c>
      <c r="V3652" s="11">
        <f t="shared" si="287"/>
        <v>42381.478981481487</v>
      </c>
      <c r="W3652">
        <f t="shared" si="289"/>
        <v>2016</v>
      </c>
    </row>
    <row r="3653" spans="1:23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88"/>
        <v>1.04</v>
      </c>
      <c r="P3653" s="6">
        <f t="shared" si="285"/>
        <v>57.777777777777779</v>
      </c>
      <c r="Q3653" t="s">
        <v>8317</v>
      </c>
      <c r="R3653" t="s">
        <v>8318</v>
      </c>
      <c r="S3653">
        <v>1407686340</v>
      </c>
      <c r="T3653">
        <v>1404833442</v>
      </c>
      <c r="U3653" s="11">
        <f t="shared" si="286"/>
        <v>41861.665972222225</v>
      </c>
      <c r="V3653" s="11">
        <f t="shared" si="287"/>
        <v>41828.646319444444</v>
      </c>
      <c r="W3653">
        <f t="shared" si="289"/>
        <v>2014</v>
      </c>
    </row>
    <row r="3654" spans="1:23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88"/>
        <v>2.5066666666666668</v>
      </c>
      <c r="P3654" s="6">
        <f t="shared" si="285"/>
        <v>44.235294117647058</v>
      </c>
      <c r="Q3654" t="s">
        <v>8317</v>
      </c>
      <c r="R3654" t="s">
        <v>8318</v>
      </c>
      <c r="S3654">
        <v>1472097540</v>
      </c>
      <c r="T3654">
        <v>1471188502</v>
      </c>
      <c r="U3654" s="11">
        <f t="shared" si="286"/>
        <v>42607.165972222225</v>
      </c>
      <c r="V3654" s="11">
        <f t="shared" si="287"/>
        <v>42596.644699074073</v>
      </c>
      <c r="W3654">
        <f t="shared" si="289"/>
        <v>2016</v>
      </c>
    </row>
    <row r="3655" spans="1:23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88"/>
        <v>1.0049999999999999</v>
      </c>
      <c r="P3655" s="6">
        <f t="shared" si="285"/>
        <v>60.909090909090907</v>
      </c>
      <c r="Q3655" t="s">
        <v>8317</v>
      </c>
      <c r="R3655" t="s">
        <v>8318</v>
      </c>
      <c r="S3655">
        <v>1438764207</v>
      </c>
      <c r="T3655">
        <v>1436172207</v>
      </c>
      <c r="U3655" s="11">
        <f t="shared" si="286"/>
        <v>42221.363506944443</v>
      </c>
      <c r="V3655" s="11">
        <f t="shared" si="287"/>
        <v>42191.363506944443</v>
      </c>
      <c r="W3655">
        <f t="shared" si="289"/>
        <v>2015</v>
      </c>
    </row>
    <row r="3656" spans="1:23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88"/>
        <v>1.744</v>
      </c>
      <c r="P3656" s="6">
        <f t="shared" si="285"/>
        <v>68.84210526315789</v>
      </c>
      <c r="Q3656" t="s">
        <v>8317</v>
      </c>
      <c r="R3656" t="s">
        <v>8318</v>
      </c>
      <c r="S3656">
        <v>1459702800</v>
      </c>
      <c r="T3656">
        <v>1457690386</v>
      </c>
      <c r="U3656" s="11">
        <f t="shared" si="286"/>
        <v>42463.708333333328</v>
      </c>
      <c r="V3656" s="11">
        <f t="shared" si="287"/>
        <v>42440.416504629626</v>
      </c>
      <c r="W3656">
        <f t="shared" si="289"/>
        <v>2016</v>
      </c>
    </row>
    <row r="3657" spans="1:23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88"/>
        <v>1.1626000000000001</v>
      </c>
      <c r="P3657" s="6">
        <f t="shared" si="285"/>
        <v>73.582278481012665</v>
      </c>
      <c r="Q3657" t="s">
        <v>8317</v>
      </c>
      <c r="R3657" t="s">
        <v>8318</v>
      </c>
      <c r="S3657">
        <v>1437202740</v>
      </c>
      <c r="T3657">
        <v>1434654998</v>
      </c>
      <c r="U3657" s="11">
        <f t="shared" si="286"/>
        <v>42203.290972222225</v>
      </c>
      <c r="V3657" s="11">
        <f t="shared" si="287"/>
        <v>42173.803217592591</v>
      </c>
      <c r="W3657">
        <f t="shared" si="289"/>
        <v>2015</v>
      </c>
    </row>
    <row r="3658" spans="1:23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88"/>
        <v>1.0582</v>
      </c>
      <c r="P3658" s="6">
        <f t="shared" si="285"/>
        <v>115.02173913043478</v>
      </c>
      <c r="Q3658" t="s">
        <v>8317</v>
      </c>
      <c r="R3658" t="s">
        <v>8318</v>
      </c>
      <c r="S3658">
        <v>1485989940</v>
      </c>
      <c r="T3658">
        <v>1483393836</v>
      </c>
      <c r="U3658" s="11">
        <f t="shared" si="286"/>
        <v>42767.957638888889</v>
      </c>
      <c r="V3658" s="11">
        <f t="shared" si="287"/>
        <v>42737.910138888896</v>
      </c>
      <c r="W3658">
        <f t="shared" si="289"/>
        <v>2017</v>
      </c>
    </row>
    <row r="3659" spans="1:23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88"/>
        <v>1.1074999999999999</v>
      </c>
      <c r="P3659" s="6">
        <f t="shared" si="285"/>
        <v>110.75</v>
      </c>
      <c r="Q3659" t="s">
        <v>8317</v>
      </c>
      <c r="R3659" t="s">
        <v>8318</v>
      </c>
      <c r="S3659">
        <v>1464817320</v>
      </c>
      <c r="T3659">
        <v>1462806419</v>
      </c>
      <c r="U3659" s="11">
        <f t="shared" si="286"/>
        <v>42522.904166666667</v>
      </c>
      <c r="V3659" s="11">
        <f t="shared" si="287"/>
        <v>42499.629849537043</v>
      </c>
      <c r="W3659">
        <f t="shared" si="289"/>
        <v>2016</v>
      </c>
    </row>
    <row r="3660" spans="1:23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88"/>
        <v>1.0066666666666666</v>
      </c>
      <c r="P3660" s="6">
        <f t="shared" si="285"/>
        <v>75.5</v>
      </c>
      <c r="Q3660" t="s">
        <v>8317</v>
      </c>
      <c r="R3660" t="s">
        <v>8318</v>
      </c>
      <c r="S3660">
        <v>1404273540</v>
      </c>
      <c r="T3660">
        <v>1400272580</v>
      </c>
      <c r="U3660" s="11">
        <f t="shared" si="286"/>
        <v>41822.165972222225</v>
      </c>
      <c r="V3660" s="11">
        <f t="shared" si="287"/>
        <v>41775.858564814815</v>
      </c>
      <c r="W3660">
        <f t="shared" si="289"/>
        <v>2014</v>
      </c>
    </row>
    <row r="3661" spans="1:23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88"/>
        <v>1.0203333333333333</v>
      </c>
      <c r="P3661" s="6">
        <f t="shared" si="285"/>
        <v>235.46153846153845</v>
      </c>
      <c r="Q3661" t="s">
        <v>8317</v>
      </c>
      <c r="R3661" t="s">
        <v>8318</v>
      </c>
      <c r="S3661">
        <v>1426775940</v>
      </c>
      <c r="T3661">
        <v>1424414350</v>
      </c>
      <c r="U3661" s="11">
        <f t="shared" si="286"/>
        <v>42082.610416666663</v>
      </c>
      <c r="V3661" s="11">
        <f t="shared" si="287"/>
        <v>42055.277199074073</v>
      </c>
      <c r="W3661">
        <f t="shared" si="289"/>
        <v>2015</v>
      </c>
    </row>
    <row r="3662" spans="1:23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88"/>
        <v>1</v>
      </c>
      <c r="P3662" s="6">
        <f t="shared" si="285"/>
        <v>11.363636363636363</v>
      </c>
      <c r="Q3662" t="s">
        <v>8317</v>
      </c>
      <c r="R3662" t="s">
        <v>8318</v>
      </c>
      <c r="S3662">
        <v>1419368925</v>
      </c>
      <c r="T3662">
        <v>1417208925</v>
      </c>
      <c r="U3662" s="11">
        <f t="shared" si="286"/>
        <v>41996.881076388891</v>
      </c>
      <c r="V3662" s="11">
        <f t="shared" si="287"/>
        <v>41971.881076388891</v>
      </c>
      <c r="W3662">
        <f t="shared" si="289"/>
        <v>2014</v>
      </c>
    </row>
    <row r="3663" spans="1:23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88"/>
        <v>1.1100000000000001</v>
      </c>
      <c r="P3663" s="6">
        <f t="shared" si="285"/>
        <v>92.5</v>
      </c>
      <c r="Q3663" t="s">
        <v>8317</v>
      </c>
      <c r="R3663" t="s">
        <v>8318</v>
      </c>
      <c r="S3663">
        <v>1460260800</v>
      </c>
      <c r="T3663">
        <v>1458336672</v>
      </c>
      <c r="U3663" s="11">
        <f t="shared" si="286"/>
        <v>42470.166666666672</v>
      </c>
      <c r="V3663" s="11">
        <f t="shared" si="287"/>
        <v>42447.896666666667</v>
      </c>
      <c r="W3663">
        <f t="shared" si="289"/>
        <v>2016</v>
      </c>
    </row>
    <row r="3664" spans="1:23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88"/>
        <v>1.0142500000000001</v>
      </c>
      <c r="P3664" s="6">
        <f t="shared" si="285"/>
        <v>202.85</v>
      </c>
      <c r="Q3664" t="s">
        <v>8317</v>
      </c>
      <c r="R3664" t="s">
        <v>8318</v>
      </c>
      <c r="S3664">
        <v>1427775414</v>
      </c>
      <c r="T3664">
        <v>1425187014</v>
      </c>
      <c r="U3664" s="11">
        <f t="shared" si="286"/>
        <v>42094.178402777776</v>
      </c>
      <c r="V3664" s="11">
        <f t="shared" si="287"/>
        <v>42064.220069444447</v>
      </c>
      <c r="W3664">
        <f t="shared" si="289"/>
        <v>2015</v>
      </c>
    </row>
    <row r="3665" spans="1:23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88"/>
        <v>1.04</v>
      </c>
      <c r="P3665" s="6">
        <f t="shared" si="285"/>
        <v>26</v>
      </c>
      <c r="Q3665" t="s">
        <v>8317</v>
      </c>
      <c r="R3665" t="s">
        <v>8318</v>
      </c>
      <c r="S3665">
        <v>1482321030</v>
      </c>
      <c r="T3665">
        <v>1477133430</v>
      </c>
      <c r="U3665" s="11">
        <f t="shared" si="286"/>
        <v>42725.493402777778</v>
      </c>
      <c r="V3665" s="11">
        <f t="shared" si="287"/>
        <v>42665.451736111107</v>
      </c>
      <c r="W3665">
        <f t="shared" si="289"/>
        <v>2016</v>
      </c>
    </row>
    <row r="3666" spans="1:23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88"/>
        <v>1.09375</v>
      </c>
      <c r="P3666" s="6">
        <f t="shared" si="285"/>
        <v>46.05263157894737</v>
      </c>
      <c r="Q3666" t="s">
        <v>8317</v>
      </c>
      <c r="R3666" t="s">
        <v>8318</v>
      </c>
      <c r="S3666">
        <v>1466056689</v>
      </c>
      <c r="T3666">
        <v>1464847089</v>
      </c>
      <c r="U3666" s="11">
        <f t="shared" si="286"/>
        <v>42537.248715277776</v>
      </c>
      <c r="V3666" s="11">
        <f t="shared" si="287"/>
        <v>42523.248715277776</v>
      </c>
      <c r="W3666">
        <f t="shared" si="289"/>
        <v>2016</v>
      </c>
    </row>
    <row r="3667" spans="1:23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88"/>
        <v>1.1516129032258065</v>
      </c>
      <c r="P3667" s="6">
        <f t="shared" ref="P3667:P3730" si="290">IFERROR(E3667/L3667,0)</f>
        <v>51</v>
      </c>
      <c r="Q3667" t="s">
        <v>8317</v>
      </c>
      <c r="R3667" t="s">
        <v>8318</v>
      </c>
      <c r="S3667">
        <v>1446062040</v>
      </c>
      <c r="T3667">
        <v>1445109822</v>
      </c>
      <c r="U3667" s="11">
        <f t="shared" si="286"/>
        <v>42305.829166666663</v>
      </c>
      <c r="V3667" s="11">
        <f t="shared" si="287"/>
        <v>42294.808124999996</v>
      </c>
      <c r="W3667">
        <f t="shared" si="289"/>
        <v>2015</v>
      </c>
    </row>
    <row r="3668" spans="1:23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88"/>
        <v>1</v>
      </c>
      <c r="P3668" s="6">
        <f t="shared" si="290"/>
        <v>31.578947368421051</v>
      </c>
      <c r="Q3668" t="s">
        <v>8317</v>
      </c>
      <c r="R3668" t="s">
        <v>8318</v>
      </c>
      <c r="S3668">
        <v>1406185200</v>
      </c>
      <c r="T3668">
        <v>1404337382</v>
      </c>
      <c r="U3668" s="11">
        <f t="shared" si="286"/>
        <v>41844.291666666664</v>
      </c>
      <c r="V3668" s="11">
        <f t="shared" si="287"/>
        <v>41822.90488425926</v>
      </c>
      <c r="W3668">
        <f t="shared" si="289"/>
        <v>2014</v>
      </c>
    </row>
    <row r="3669" spans="1:23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88"/>
        <v>1.0317033333333334</v>
      </c>
      <c r="P3669" s="6">
        <f t="shared" si="290"/>
        <v>53.363965517241382</v>
      </c>
      <c r="Q3669" t="s">
        <v>8317</v>
      </c>
      <c r="R3669" t="s">
        <v>8318</v>
      </c>
      <c r="S3669">
        <v>1437261419</v>
      </c>
      <c r="T3669">
        <v>1434669419</v>
      </c>
      <c r="U3669" s="11">
        <f t="shared" si="286"/>
        <v>42203.970127314817</v>
      </c>
      <c r="V3669" s="11">
        <f t="shared" si="287"/>
        <v>42173.970127314817</v>
      </c>
      <c r="W3669">
        <f t="shared" si="289"/>
        <v>2015</v>
      </c>
    </row>
    <row r="3670" spans="1:23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88"/>
        <v>1.0349999999999999</v>
      </c>
      <c r="P3670" s="6">
        <f t="shared" si="290"/>
        <v>36.964285714285715</v>
      </c>
      <c r="Q3670" t="s">
        <v>8317</v>
      </c>
      <c r="R3670" t="s">
        <v>8318</v>
      </c>
      <c r="S3670">
        <v>1437676380</v>
      </c>
      <c r="T3670">
        <v>1435670452</v>
      </c>
      <c r="U3670" s="11">
        <f t="shared" si="286"/>
        <v>42208.772916666669</v>
      </c>
      <c r="V3670" s="11">
        <f t="shared" si="287"/>
        <v>42185.556157407409</v>
      </c>
      <c r="W3670">
        <f t="shared" si="289"/>
        <v>2015</v>
      </c>
    </row>
    <row r="3671" spans="1:23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88"/>
        <v>1.3819999999999999</v>
      </c>
      <c r="P3671" s="6">
        <f t="shared" si="290"/>
        <v>81.294117647058826</v>
      </c>
      <c r="Q3671" t="s">
        <v>8317</v>
      </c>
      <c r="R3671" t="s">
        <v>8318</v>
      </c>
      <c r="S3671">
        <v>1434039137</v>
      </c>
      <c r="T3671">
        <v>1431447137</v>
      </c>
      <c r="U3671" s="11">
        <f t="shared" si="286"/>
        <v>42166.675196759257</v>
      </c>
      <c r="V3671" s="11">
        <f t="shared" si="287"/>
        <v>42136.675196759257</v>
      </c>
      <c r="W3671">
        <f t="shared" si="289"/>
        <v>2015</v>
      </c>
    </row>
    <row r="3672" spans="1:23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88"/>
        <v>1.0954545454545455</v>
      </c>
      <c r="P3672" s="6">
        <f t="shared" si="290"/>
        <v>20.083333333333332</v>
      </c>
      <c r="Q3672" t="s">
        <v>8317</v>
      </c>
      <c r="R3672" t="s">
        <v>8318</v>
      </c>
      <c r="S3672">
        <v>1433113200</v>
      </c>
      <c r="T3672">
        <v>1431951611</v>
      </c>
      <c r="U3672" s="11">
        <f t="shared" si="286"/>
        <v>42155.958333333328</v>
      </c>
      <c r="V3672" s="11">
        <f t="shared" si="287"/>
        <v>42142.514016203699</v>
      </c>
      <c r="W3672">
        <f t="shared" si="289"/>
        <v>2015</v>
      </c>
    </row>
    <row r="3673" spans="1:23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88"/>
        <v>1.0085714285714287</v>
      </c>
      <c r="P3673" s="6">
        <f t="shared" si="290"/>
        <v>88.25</v>
      </c>
      <c r="Q3673" t="s">
        <v>8317</v>
      </c>
      <c r="R3673" t="s">
        <v>8318</v>
      </c>
      <c r="S3673">
        <v>1405915140</v>
      </c>
      <c r="T3673">
        <v>1404140667</v>
      </c>
      <c r="U3673" s="11">
        <f t="shared" si="286"/>
        <v>41841.165972222225</v>
      </c>
      <c r="V3673" s="11">
        <f t="shared" si="287"/>
        <v>41820.62809027778</v>
      </c>
      <c r="W3673">
        <f t="shared" si="289"/>
        <v>2014</v>
      </c>
    </row>
    <row r="3674" spans="1:23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88"/>
        <v>1.0153333333333334</v>
      </c>
      <c r="P3674" s="6">
        <f t="shared" si="290"/>
        <v>53.438596491228068</v>
      </c>
      <c r="Q3674" t="s">
        <v>8317</v>
      </c>
      <c r="R3674" t="s">
        <v>8318</v>
      </c>
      <c r="S3674">
        <v>1411771384</v>
      </c>
      <c r="T3674">
        <v>1409179384</v>
      </c>
      <c r="U3674" s="11">
        <f t="shared" si="286"/>
        <v>41908.946574074071</v>
      </c>
      <c r="V3674" s="11">
        <f t="shared" si="287"/>
        <v>41878.946574074071</v>
      </c>
      <c r="W3674">
        <f t="shared" si="289"/>
        <v>2014</v>
      </c>
    </row>
    <row r="3675" spans="1:23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88"/>
        <v>1.13625</v>
      </c>
      <c r="P3675" s="6">
        <f t="shared" si="290"/>
        <v>39.868421052631582</v>
      </c>
      <c r="Q3675" t="s">
        <v>8317</v>
      </c>
      <c r="R3675" t="s">
        <v>8318</v>
      </c>
      <c r="S3675">
        <v>1415191920</v>
      </c>
      <c r="T3675">
        <v>1412233497</v>
      </c>
      <c r="U3675" s="11">
        <f t="shared" si="286"/>
        <v>41948.536111111112</v>
      </c>
      <c r="V3675" s="11">
        <f t="shared" si="287"/>
        <v>41914.295104166667</v>
      </c>
      <c r="W3675">
        <f t="shared" si="289"/>
        <v>2014</v>
      </c>
    </row>
    <row r="3676" spans="1:23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88"/>
        <v>1</v>
      </c>
      <c r="P3676" s="6">
        <f t="shared" si="290"/>
        <v>145.16129032258064</v>
      </c>
      <c r="Q3676" t="s">
        <v>8317</v>
      </c>
      <c r="R3676" t="s">
        <v>8318</v>
      </c>
      <c r="S3676">
        <v>1472936229</v>
      </c>
      <c r="T3676">
        <v>1467752229</v>
      </c>
      <c r="U3676" s="11">
        <f t="shared" si="286"/>
        <v>42616.873020833329</v>
      </c>
      <c r="V3676" s="11">
        <f t="shared" si="287"/>
        <v>42556.873020833329</v>
      </c>
      <c r="W3676">
        <f t="shared" si="289"/>
        <v>2016</v>
      </c>
    </row>
    <row r="3677" spans="1:23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88"/>
        <v>1.4</v>
      </c>
      <c r="P3677" s="6">
        <f t="shared" si="290"/>
        <v>23.333333333333332</v>
      </c>
      <c r="Q3677" t="s">
        <v>8317</v>
      </c>
      <c r="R3677" t="s">
        <v>8318</v>
      </c>
      <c r="S3677">
        <v>1463353200</v>
      </c>
      <c r="T3677">
        <v>1462285182</v>
      </c>
      <c r="U3677" s="11">
        <f t="shared" si="286"/>
        <v>42505.958333333328</v>
      </c>
      <c r="V3677" s="11">
        <f t="shared" si="287"/>
        <v>42493.597013888888</v>
      </c>
      <c r="W3677">
        <f t="shared" si="289"/>
        <v>2016</v>
      </c>
    </row>
    <row r="3678" spans="1:23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88"/>
        <v>1.2875000000000001</v>
      </c>
      <c r="P3678" s="6">
        <f t="shared" si="290"/>
        <v>64.375</v>
      </c>
      <c r="Q3678" t="s">
        <v>8317</v>
      </c>
      <c r="R3678" t="s">
        <v>8318</v>
      </c>
      <c r="S3678">
        <v>1410550484</v>
      </c>
      <c r="T3678">
        <v>1408995284</v>
      </c>
      <c r="U3678" s="11">
        <f t="shared" si="286"/>
        <v>41894.815787037034</v>
      </c>
      <c r="V3678" s="11">
        <f t="shared" si="287"/>
        <v>41876.815787037034</v>
      </c>
      <c r="W3678">
        <f t="shared" si="289"/>
        <v>2014</v>
      </c>
    </row>
    <row r="3679" spans="1:23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88"/>
        <v>1.0290416666666666</v>
      </c>
      <c r="P3679" s="6">
        <f t="shared" si="290"/>
        <v>62.052763819095475</v>
      </c>
      <c r="Q3679" t="s">
        <v>8317</v>
      </c>
      <c r="R3679" t="s">
        <v>8318</v>
      </c>
      <c r="S3679">
        <v>1404359940</v>
      </c>
      <c r="T3679">
        <v>1402580818</v>
      </c>
      <c r="U3679" s="11">
        <f t="shared" si="286"/>
        <v>41823.165972222225</v>
      </c>
      <c r="V3679" s="11">
        <f t="shared" si="287"/>
        <v>41802.574282407404</v>
      </c>
      <c r="W3679">
        <f t="shared" si="289"/>
        <v>2014</v>
      </c>
    </row>
    <row r="3680" spans="1:23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88"/>
        <v>1.0249999999999999</v>
      </c>
      <c r="P3680" s="6">
        <f t="shared" si="290"/>
        <v>66.129032258064512</v>
      </c>
      <c r="Q3680" t="s">
        <v>8317</v>
      </c>
      <c r="R3680" t="s">
        <v>8318</v>
      </c>
      <c r="S3680">
        <v>1433076298</v>
      </c>
      <c r="T3680">
        <v>1430052298</v>
      </c>
      <c r="U3680" s="11">
        <f t="shared" si="286"/>
        <v>42155.531226851846</v>
      </c>
      <c r="V3680" s="11">
        <f t="shared" si="287"/>
        <v>42120.531226851846</v>
      </c>
      <c r="W3680">
        <f t="shared" si="289"/>
        <v>2015</v>
      </c>
    </row>
    <row r="3681" spans="1:23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88"/>
        <v>1.101</v>
      </c>
      <c r="P3681" s="6">
        <f t="shared" si="290"/>
        <v>73.400000000000006</v>
      </c>
      <c r="Q3681" t="s">
        <v>8317</v>
      </c>
      <c r="R3681" t="s">
        <v>8318</v>
      </c>
      <c r="S3681">
        <v>1404190740</v>
      </c>
      <c r="T3681">
        <v>1401214581</v>
      </c>
      <c r="U3681" s="11">
        <f t="shared" si="286"/>
        <v>41821.207638888889</v>
      </c>
      <c r="V3681" s="11">
        <f t="shared" si="287"/>
        <v>41786.761354166665</v>
      </c>
      <c r="W3681">
        <f t="shared" si="289"/>
        <v>2014</v>
      </c>
    </row>
    <row r="3682" spans="1:23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88"/>
        <v>1.1276666666666666</v>
      </c>
      <c r="P3682" s="6">
        <f t="shared" si="290"/>
        <v>99.5</v>
      </c>
      <c r="Q3682" t="s">
        <v>8317</v>
      </c>
      <c r="R3682" t="s">
        <v>8318</v>
      </c>
      <c r="S3682">
        <v>1475664834</v>
      </c>
      <c r="T3682">
        <v>1473850434</v>
      </c>
      <c r="U3682" s="11">
        <f t="shared" si="286"/>
        <v>42648.454097222217</v>
      </c>
      <c r="V3682" s="11">
        <f t="shared" si="287"/>
        <v>42627.454097222217</v>
      </c>
      <c r="W3682">
        <f t="shared" si="289"/>
        <v>2016</v>
      </c>
    </row>
    <row r="3683" spans="1:23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88"/>
        <v>1.119</v>
      </c>
      <c r="P3683" s="6">
        <f t="shared" si="290"/>
        <v>62.166666666666664</v>
      </c>
      <c r="Q3683" t="s">
        <v>8317</v>
      </c>
      <c r="R3683" t="s">
        <v>8318</v>
      </c>
      <c r="S3683">
        <v>1452872290</v>
      </c>
      <c r="T3683">
        <v>1452008290</v>
      </c>
      <c r="U3683" s="11">
        <f t="shared" si="286"/>
        <v>42384.651504629626</v>
      </c>
      <c r="V3683" s="11">
        <f t="shared" si="287"/>
        <v>42374.651504629626</v>
      </c>
      <c r="W3683">
        <f t="shared" si="289"/>
        <v>2016</v>
      </c>
    </row>
    <row r="3684" spans="1:23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88"/>
        <v>1.3919999999999999</v>
      </c>
      <c r="P3684" s="6">
        <f t="shared" si="290"/>
        <v>62.328358208955223</v>
      </c>
      <c r="Q3684" t="s">
        <v>8317</v>
      </c>
      <c r="R3684" t="s">
        <v>8318</v>
      </c>
      <c r="S3684">
        <v>1402901940</v>
      </c>
      <c r="T3684">
        <v>1399998418</v>
      </c>
      <c r="U3684" s="11">
        <f t="shared" si="286"/>
        <v>41806.290972222225</v>
      </c>
      <c r="V3684" s="11">
        <f t="shared" si="287"/>
        <v>41772.685393518521</v>
      </c>
      <c r="W3684">
        <f t="shared" si="289"/>
        <v>2014</v>
      </c>
    </row>
    <row r="3685" spans="1:23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88"/>
        <v>1.1085714285714285</v>
      </c>
      <c r="P3685" s="6">
        <f t="shared" si="290"/>
        <v>58.787878787878789</v>
      </c>
      <c r="Q3685" t="s">
        <v>8317</v>
      </c>
      <c r="R3685" t="s">
        <v>8318</v>
      </c>
      <c r="S3685">
        <v>1476931696</v>
      </c>
      <c r="T3685">
        <v>1474339696</v>
      </c>
      <c r="U3685" s="11">
        <f t="shared" si="286"/>
        <v>42663.116851851853</v>
      </c>
      <c r="V3685" s="11">
        <f t="shared" si="287"/>
        <v>42633.116851851853</v>
      </c>
      <c r="W3685">
        <f t="shared" si="289"/>
        <v>2016</v>
      </c>
    </row>
    <row r="3686" spans="1:23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88"/>
        <v>1.3906666666666667</v>
      </c>
      <c r="P3686" s="6">
        <f t="shared" si="290"/>
        <v>45.347826086956523</v>
      </c>
      <c r="Q3686" t="s">
        <v>8317</v>
      </c>
      <c r="R3686" t="s">
        <v>8318</v>
      </c>
      <c r="S3686">
        <v>1441167586</v>
      </c>
      <c r="T3686">
        <v>1438575586</v>
      </c>
      <c r="U3686" s="11">
        <f t="shared" si="286"/>
        <v>42249.180393518516</v>
      </c>
      <c r="V3686" s="11">
        <f t="shared" si="287"/>
        <v>42219.180393518516</v>
      </c>
      <c r="W3686">
        <f t="shared" si="289"/>
        <v>2015</v>
      </c>
    </row>
    <row r="3687" spans="1:23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88"/>
        <v>1.0569999999999999</v>
      </c>
      <c r="P3687" s="6">
        <f t="shared" si="290"/>
        <v>41.944444444444443</v>
      </c>
      <c r="Q3687" t="s">
        <v>8317</v>
      </c>
      <c r="R3687" t="s">
        <v>8318</v>
      </c>
      <c r="S3687">
        <v>1400533200</v>
      </c>
      <c r="T3687">
        <v>1398348859</v>
      </c>
      <c r="U3687" s="11">
        <f t="shared" si="286"/>
        <v>41778.875</v>
      </c>
      <c r="V3687" s="11">
        <f t="shared" si="287"/>
        <v>41753.593275462961</v>
      </c>
      <c r="W3687">
        <f t="shared" si="289"/>
        <v>2014</v>
      </c>
    </row>
    <row r="3688" spans="1:23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88"/>
        <v>1.0142857142857142</v>
      </c>
      <c r="P3688" s="6">
        <f t="shared" si="290"/>
        <v>59.166666666666664</v>
      </c>
      <c r="Q3688" t="s">
        <v>8317</v>
      </c>
      <c r="R3688" t="s">
        <v>8318</v>
      </c>
      <c r="S3688">
        <v>1440820740</v>
      </c>
      <c r="T3688">
        <v>1439567660</v>
      </c>
      <c r="U3688" s="11">
        <f t="shared" si="286"/>
        <v>42245.165972222225</v>
      </c>
      <c r="V3688" s="11">
        <f t="shared" si="287"/>
        <v>42230.662731481483</v>
      </c>
      <c r="W3688">
        <f t="shared" si="289"/>
        <v>2015</v>
      </c>
    </row>
    <row r="3689" spans="1:23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88"/>
        <v>1.0024500000000001</v>
      </c>
      <c r="P3689" s="6">
        <f t="shared" si="290"/>
        <v>200.49</v>
      </c>
      <c r="Q3689" t="s">
        <v>8317</v>
      </c>
      <c r="R3689" t="s">
        <v>8318</v>
      </c>
      <c r="S3689">
        <v>1403846055</v>
      </c>
      <c r="T3689">
        <v>1401254055</v>
      </c>
      <c r="U3689" s="11">
        <f t="shared" si="286"/>
        <v>41817.218229166669</v>
      </c>
      <c r="V3689" s="11">
        <f t="shared" si="287"/>
        <v>41787.218229166669</v>
      </c>
      <c r="W3689">
        <f t="shared" si="289"/>
        <v>2014</v>
      </c>
    </row>
    <row r="3690" spans="1:23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88"/>
        <v>1.0916666666666666</v>
      </c>
      <c r="P3690" s="6">
        <f t="shared" si="290"/>
        <v>83.974358974358978</v>
      </c>
      <c r="Q3690" t="s">
        <v>8317</v>
      </c>
      <c r="R3690" t="s">
        <v>8318</v>
      </c>
      <c r="S3690">
        <v>1407524004</v>
      </c>
      <c r="T3690">
        <v>1404932004</v>
      </c>
      <c r="U3690" s="11">
        <f t="shared" si="286"/>
        <v>41859.787083333329</v>
      </c>
      <c r="V3690" s="11">
        <f t="shared" si="287"/>
        <v>41829.787083333329</v>
      </c>
      <c r="W3690">
        <f t="shared" si="289"/>
        <v>2014</v>
      </c>
    </row>
    <row r="3691" spans="1:23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88"/>
        <v>1.1833333333333333</v>
      </c>
      <c r="P3691" s="6">
        <f t="shared" si="290"/>
        <v>57.258064516129032</v>
      </c>
      <c r="Q3691" t="s">
        <v>8317</v>
      </c>
      <c r="R3691" t="s">
        <v>8318</v>
      </c>
      <c r="S3691">
        <v>1434925500</v>
      </c>
      <c r="T3691">
        <v>1432410639</v>
      </c>
      <c r="U3691" s="11">
        <f t="shared" si="286"/>
        <v>42176.934027777781</v>
      </c>
      <c r="V3691" s="11">
        <f t="shared" si="287"/>
        <v>42147.826840277776</v>
      </c>
      <c r="W3691">
        <f t="shared" si="289"/>
        <v>2015</v>
      </c>
    </row>
    <row r="3692" spans="1:23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88"/>
        <v>1.2</v>
      </c>
      <c r="P3692" s="6">
        <f t="shared" si="290"/>
        <v>58.064516129032256</v>
      </c>
      <c r="Q3692" t="s">
        <v>8317</v>
      </c>
      <c r="R3692" t="s">
        <v>8318</v>
      </c>
      <c r="S3692">
        <v>1417101683</v>
      </c>
      <c r="T3692">
        <v>1414506083</v>
      </c>
      <c r="U3692" s="11">
        <f t="shared" si="286"/>
        <v>41970.639849537038</v>
      </c>
      <c r="V3692" s="11">
        <f t="shared" si="287"/>
        <v>41940.598182870373</v>
      </c>
      <c r="W3692">
        <f t="shared" si="289"/>
        <v>2014</v>
      </c>
    </row>
    <row r="3693" spans="1:23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88"/>
        <v>1.2796000000000001</v>
      </c>
      <c r="P3693" s="6">
        <f t="shared" si="290"/>
        <v>186.80291970802921</v>
      </c>
      <c r="Q3693" t="s">
        <v>8317</v>
      </c>
      <c r="R3693" t="s">
        <v>8318</v>
      </c>
      <c r="S3693">
        <v>1425272340</v>
      </c>
      <c r="T3693">
        <v>1421426929</v>
      </c>
      <c r="U3693" s="11">
        <f t="shared" si="286"/>
        <v>42065.207638888889</v>
      </c>
      <c r="V3693" s="11">
        <f t="shared" si="287"/>
        <v>42020.700567129628</v>
      </c>
      <c r="W3693">
        <f t="shared" si="289"/>
        <v>2015</v>
      </c>
    </row>
    <row r="3694" spans="1:23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88"/>
        <v>1.26</v>
      </c>
      <c r="P3694" s="6">
        <f t="shared" si="290"/>
        <v>74.117647058823536</v>
      </c>
      <c r="Q3694" t="s">
        <v>8317</v>
      </c>
      <c r="R3694" t="s">
        <v>8318</v>
      </c>
      <c r="S3694">
        <v>1411084800</v>
      </c>
      <c r="T3694">
        <v>1410304179</v>
      </c>
      <c r="U3694" s="11">
        <f t="shared" si="286"/>
        <v>41901</v>
      </c>
      <c r="V3694" s="11">
        <f t="shared" si="287"/>
        <v>41891.96503472222</v>
      </c>
      <c r="W3694">
        <f t="shared" si="289"/>
        <v>2014</v>
      </c>
    </row>
    <row r="3695" spans="1:23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88"/>
        <v>1.2912912912912913</v>
      </c>
      <c r="P3695" s="6">
        <f t="shared" si="290"/>
        <v>30.714285714285715</v>
      </c>
      <c r="Q3695" t="s">
        <v>8317</v>
      </c>
      <c r="R3695" t="s">
        <v>8318</v>
      </c>
      <c r="S3695">
        <v>1448922600</v>
      </c>
      <c r="T3695">
        <v>1446352529</v>
      </c>
      <c r="U3695" s="11">
        <f t="shared" si="286"/>
        <v>42338.9375</v>
      </c>
      <c r="V3695" s="11">
        <f t="shared" si="287"/>
        <v>42309.191307870366</v>
      </c>
      <c r="W3695">
        <f t="shared" si="289"/>
        <v>2015</v>
      </c>
    </row>
    <row r="3696" spans="1:23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88"/>
        <v>1.0742857142857143</v>
      </c>
      <c r="P3696" s="6">
        <f t="shared" si="290"/>
        <v>62.666666666666664</v>
      </c>
      <c r="Q3696" t="s">
        <v>8317</v>
      </c>
      <c r="R3696" t="s">
        <v>8318</v>
      </c>
      <c r="S3696">
        <v>1465178400</v>
      </c>
      <c r="T3696">
        <v>1461985967</v>
      </c>
      <c r="U3696" s="11">
        <f t="shared" si="286"/>
        <v>42527.083333333328</v>
      </c>
      <c r="V3696" s="11">
        <f t="shared" si="287"/>
        <v>42490.133877314816</v>
      </c>
      <c r="W3696">
        <f t="shared" si="289"/>
        <v>2016</v>
      </c>
    </row>
    <row r="3697" spans="1:23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88"/>
        <v>1.00125</v>
      </c>
      <c r="P3697" s="6">
        <f t="shared" si="290"/>
        <v>121.36363636363636</v>
      </c>
      <c r="Q3697" t="s">
        <v>8317</v>
      </c>
      <c r="R3697" t="s">
        <v>8318</v>
      </c>
      <c r="S3697">
        <v>1421009610</v>
      </c>
      <c r="T3697">
        <v>1419281610</v>
      </c>
      <c r="U3697" s="11">
        <f t="shared" si="286"/>
        <v>42015.870486111111</v>
      </c>
      <c r="V3697" s="11">
        <f t="shared" si="287"/>
        <v>41995.870486111111</v>
      </c>
      <c r="W3697">
        <f t="shared" si="289"/>
        <v>2014</v>
      </c>
    </row>
    <row r="3698" spans="1:23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88"/>
        <v>1.55</v>
      </c>
      <c r="P3698" s="6">
        <f t="shared" si="290"/>
        <v>39.743589743589745</v>
      </c>
      <c r="Q3698" t="s">
        <v>8317</v>
      </c>
      <c r="R3698" t="s">
        <v>8318</v>
      </c>
      <c r="S3698">
        <v>1423838916</v>
      </c>
      <c r="T3698">
        <v>1418654916</v>
      </c>
      <c r="U3698" s="11">
        <f t="shared" si="286"/>
        <v>42048.617083333331</v>
      </c>
      <c r="V3698" s="11">
        <f t="shared" si="287"/>
        <v>41988.617083333331</v>
      </c>
      <c r="W3698">
        <f t="shared" si="289"/>
        <v>2014</v>
      </c>
    </row>
    <row r="3699" spans="1:23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88"/>
        <v>1.08</v>
      </c>
      <c r="P3699" s="6">
        <f t="shared" si="290"/>
        <v>72</v>
      </c>
      <c r="Q3699" t="s">
        <v>8317</v>
      </c>
      <c r="R3699" t="s">
        <v>8318</v>
      </c>
      <c r="S3699">
        <v>1462878648</v>
      </c>
      <c r="T3699">
        <v>1461064248</v>
      </c>
      <c r="U3699" s="11">
        <f t="shared" si="286"/>
        <v>42500.465833333335</v>
      </c>
      <c r="V3699" s="11">
        <f t="shared" si="287"/>
        <v>42479.465833333335</v>
      </c>
      <c r="W3699">
        <f t="shared" si="289"/>
        <v>2016</v>
      </c>
    </row>
    <row r="3700" spans="1:23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88"/>
        <v>1.1052</v>
      </c>
      <c r="P3700" s="6">
        <f t="shared" si="290"/>
        <v>40.632352941176471</v>
      </c>
      <c r="Q3700" t="s">
        <v>8317</v>
      </c>
      <c r="R3700" t="s">
        <v>8318</v>
      </c>
      <c r="S3700">
        <v>1456946487</v>
      </c>
      <c r="T3700">
        <v>1454354487</v>
      </c>
      <c r="U3700" s="11">
        <f t="shared" si="286"/>
        <v>42431.806562500002</v>
      </c>
      <c r="V3700" s="11">
        <f t="shared" si="287"/>
        <v>42401.806562500002</v>
      </c>
      <c r="W3700">
        <f t="shared" si="289"/>
        <v>2016</v>
      </c>
    </row>
    <row r="3701" spans="1:23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88"/>
        <v>1.008</v>
      </c>
      <c r="P3701" s="6">
        <f t="shared" si="290"/>
        <v>63</v>
      </c>
      <c r="Q3701" t="s">
        <v>8317</v>
      </c>
      <c r="R3701" t="s">
        <v>8318</v>
      </c>
      <c r="S3701">
        <v>1413383216</v>
      </c>
      <c r="T3701">
        <v>1410791216</v>
      </c>
      <c r="U3701" s="11">
        <f t="shared" si="286"/>
        <v>41927.602037037039</v>
      </c>
      <c r="V3701" s="11">
        <f t="shared" si="287"/>
        <v>41897.602037037039</v>
      </c>
      <c r="W3701">
        <f t="shared" si="289"/>
        <v>2014</v>
      </c>
    </row>
    <row r="3702" spans="1:23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88"/>
        <v>1.212</v>
      </c>
      <c r="P3702" s="6">
        <f t="shared" si="290"/>
        <v>33.666666666666664</v>
      </c>
      <c r="Q3702" t="s">
        <v>8317</v>
      </c>
      <c r="R3702" t="s">
        <v>8318</v>
      </c>
      <c r="S3702">
        <v>1412092800</v>
      </c>
      <c r="T3702">
        <v>1409493800</v>
      </c>
      <c r="U3702" s="11">
        <f t="shared" si="286"/>
        <v>41912.666666666664</v>
      </c>
      <c r="V3702" s="11">
        <f t="shared" si="287"/>
        <v>41882.585648148146</v>
      </c>
      <c r="W3702">
        <f t="shared" si="289"/>
        <v>2014</v>
      </c>
    </row>
    <row r="3703" spans="1:23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88"/>
        <v>1.0033333333333334</v>
      </c>
      <c r="P3703" s="6">
        <f t="shared" si="290"/>
        <v>38.589743589743591</v>
      </c>
      <c r="Q3703" t="s">
        <v>8317</v>
      </c>
      <c r="R3703" t="s">
        <v>8318</v>
      </c>
      <c r="S3703">
        <v>1433422793</v>
      </c>
      <c r="T3703">
        <v>1430830793</v>
      </c>
      <c r="U3703" s="11">
        <f t="shared" si="286"/>
        <v>42159.541585648149</v>
      </c>
      <c r="V3703" s="11">
        <f t="shared" si="287"/>
        <v>42129.541585648149</v>
      </c>
      <c r="W3703">
        <f t="shared" si="289"/>
        <v>2015</v>
      </c>
    </row>
    <row r="3704" spans="1:23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88"/>
        <v>1.0916666666666666</v>
      </c>
      <c r="P3704" s="6">
        <f t="shared" si="290"/>
        <v>155.95238095238096</v>
      </c>
      <c r="Q3704" t="s">
        <v>8317</v>
      </c>
      <c r="R3704" t="s">
        <v>8318</v>
      </c>
      <c r="S3704">
        <v>1468191540</v>
      </c>
      <c r="T3704">
        <v>1464958484</v>
      </c>
      <c r="U3704" s="11">
        <f t="shared" si="286"/>
        <v>42561.957638888889</v>
      </c>
      <c r="V3704" s="11">
        <f t="shared" si="287"/>
        <v>42524.53800925926</v>
      </c>
      <c r="W3704">
        <f t="shared" si="289"/>
        <v>2016</v>
      </c>
    </row>
    <row r="3705" spans="1:23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88"/>
        <v>1.2342857142857142</v>
      </c>
      <c r="P3705" s="6">
        <f t="shared" si="290"/>
        <v>43.2</v>
      </c>
      <c r="Q3705" t="s">
        <v>8317</v>
      </c>
      <c r="R3705" t="s">
        <v>8318</v>
      </c>
      <c r="S3705">
        <v>1471071540</v>
      </c>
      <c r="T3705">
        <v>1467720388</v>
      </c>
      <c r="U3705" s="11">
        <f t="shared" si="286"/>
        <v>42595.290972222225</v>
      </c>
      <c r="V3705" s="11">
        <f t="shared" si="287"/>
        <v>42556.504490740743</v>
      </c>
      <c r="W3705">
        <f t="shared" si="289"/>
        <v>2016</v>
      </c>
    </row>
    <row r="3706" spans="1:23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88"/>
        <v>1.3633666666666666</v>
      </c>
      <c r="P3706" s="6">
        <f t="shared" si="290"/>
        <v>15.148518518518518</v>
      </c>
      <c r="Q3706" t="s">
        <v>8317</v>
      </c>
      <c r="R3706" t="s">
        <v>8318</v>
      </c>
      <c r="S3706">
        <v>1464712394</v>
      </c>
      <c r="T3706">
        <v>1459528394</v>
      </c>
      <c r="U3706" s="11">
        <f t="shared" si="286"/>
        <v>42521.689745370371</v>
      </c>
      <c r="V3706" s="11">
        <f t="shared" si="287"/>
        <v>42461.689745370371</v>
      </c>
      <c r="W3706">
        <f t="shared" si="289"/>
        <v>2016</v>
      </c>
    </row>
    <row r="3707" spans="1:23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88"/>
        <v>1.0346657233816767</v>
      </c>
      <c r="P3707" s="6">
        <f t="shared" si="290"/>
        <v>83.571428571428569</v>
      </c>
      <c r="Q3707" t="s">
        <v>8317</v>
      </c>
      <c r="R3707" t="s">
        <v>8318</v>
      </c>
      <c r="S3707">
        <v>1403546400</v>
      </c>
      <c r="T3707">
        <v>1401714114</v>
      </c>
      <c r="U3707" s="11">
        <f t="shared" si="286"/>
        <v>41813.75</v>
      </c>
      <c r="V3707" s="11">
        <f t="shared" si="287"/>
        <v>41792.542986111112</v>
      </c>
      <c r="W3707">
        <f t="shared" si="289"/>
        <v>2014</v>
      </c>
    </row>
    <row r="3708" spans="1:23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88"/>
        <v>1.2133333333333334</v>
      </c>
      <c r="P3708" s="6">
        <f t="shared" si="290"/>
        <v>140</v>
      </c>
      <c r="Q3708" t="s">
        <v>8317</v>
      </c>
      <c r="R3708" t="s">
        <v>8318</v>
      </c>
      <c r="S3708">
        <v>1410558949</v>
      </c>
      <c r="T3708">
        <v>1409262949</v>
      </c>
      <c r="U3708" s="11">
        <f t="shared" si="286"/>
        <v>41894.913761574076</v>
      </c>
      <c r="V3708" s="11">
        <f t="shared" si="287"/>
        <v>41879.913761574076</v>
      </c>
      <c r="W3708">
        <f t="shared" si="289"/>
        <v>2014</v>
      </c>
    </row>
    <row r="3709" spans="1:23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88"/>
        <v>1.86</v>
      </c>
      <c r="P3709" s="6">
        <f t="shared" si="290"/>
        <v>80.869565217391298</v>
      </c>
      <c r="Q3709" t="s">
        <v>8317</v>
      </c>
      <c r="R3709" t="s">
        <v>8318</v>
      </c>
      <c r="S3709">
        <v>1469165160</v>
      </c>
      <c r="T3709">
        <v>1467335378</v>
      </c>
      <c r="U3709" s="11">
        <f t="shared" si="286"/>
        <v>42573.226388888885</v>
      </c>
      <c r="V3709" s="11">
        <f t="shared" si="287"/>
        <v>42552.048356481479</v>
      </c>
      <c r="W3709">
        <f t="shared" si="289"/>
        <v>2016</v>
      </c>
    </row>
    <row r="3710" spans="1:23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88"/>
        <v>3</v>
      </c>
      <c r="P3710" s="6">
        <f t="shared" si="290"/>
        <v>53.846153846153847</v>
      </c>
      <c r="Q3710" t="s">
        <v>8317</v>
      </c>
      <c r="R3710" t="s">
        <v>8318</v>
      </c>
      <c r="S3710">
        <v>1404444286</v>
      </c>
      <c r="T3710">
        <v>1403234686</v>
      </c>
      <c r="U3710" s="11">
        <f t="shared" si="286"/>
        <v>41824.142199074071</v>
      </c>
      <c r="V3710" s="11">
        <f t="shared" si="287"/>
        <v>41810.142199074071</v>
      </c>
      <c r="W3710">
        <f t="shared" si="289"/>
        <v>2014</v>
      </c>
    </row>
    <row r="3711" spans="1:23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88"/>
        <v>1.0825</v>
      </c>
      <c r="P3711" s="6">
        <f t="shared" si="290"/>
        <v>30.928571428571427</v>
      </c>
      <c r="Q3711" t="s">
        <v>8317</v>
      </c>
      <c r="R3711" t="s">
        <v>8318</v>
      </c>
      <c r="S3711">
        <v>1403715546</v>
      </c>
      <c r="T3711">
        <v>1401123546</v>
      </c>
      <c r="U3711" s="11">
        <f t="shared" si="286"/>
        <v>41815.707708333335</v>
      </c>
      <c r="V3711" s="11">
        <f t="shared" si="287"/>
        <v>41785.707708333335</v>
      </c>
      <c r="W3711">
        <f t="shared" si="289"/>
        <v>2014</v>
      </c>
    </row>
    <row r="3712" spans="1:23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88"/>
        <v>1.4115384615384616</v>
      </c>
      <c r="P3712" s="6">
        <f t="shared" si="290"/>
        <v>67.962962962962962</v>
      </c>
      <c r="Q3712" t="s">
        <v>8317</v>
      </c>
      <c r="R3712" t="s">
        <v>8318</v>
      </c>
      <c r="S3712">
        <v>1428068988</v>
      </c>
      <c r="T3712">
        <v>1425908988</v>
      </c>
      <c r="U3712" s="11">
        <f t="shared" si="286"/>
        <v>42097.576249999998</v>
      </c>
      <c r="V3712" s="11">
        <f t="shared" si="287"/>
        <v>42072.576249999998</v>
      </c>
      <c r="W3712">
        <f t="shared" si="289"/>
        <v>2015</v>
      </c>
    </row>
    <row r="3713" spans="1:23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88"/>
        <v>1.1399999999999999</v>
      </c>
      <c r="P3713" s="6">
        <f t="shared" si="290"/>
        <v>27.142857142857142</v>
      </c>
      <c r="Q3713" t="s">
        <v>8317</v>
      </c>
      <c r="R3713" t="s">
        <v>8318</v>
      </c>
      <c r="S3713">
        <v>1402848000</v>
      </c>
      <c r="T3713">
        <v>1400606573</v>
      </c>
      <c r="U3713" s="11">
        <f t="shared" si="286"/>
        <v>41805.666666666664</v>
      </c>
      <c r="V3713" s="11">
        <f t="shared" si="287"/>
        <v>41779.724224537036</v>
      </c>
      <c r="W3713">
        <f t="shared" si="289"/>
        <v>2014</v>
      </c>
    </row>
    <row r="3714" spans="1:23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88"/>
        <v>1.5373333333333334</v>
      </c>
      <c r="P3714" s="6">
        <f t="shared" si="290"/>
        <v>110.86538461538461</v>
      </c>
      <c r="Q3714" t="s">
        <v>8317</v>
      </c>
      <c r="R3714" t="s">
        <v>8318</v>
      </c>
      <c r="S3714">
        <v>1433055540</v>
      </c>
      <c r="T3714">
        <v>1431230867</v>
      </c>
      <c r="U3714" s="11">
        <f t="shared" ref="U3714:U3777" si="291">(((S3714/60)/60)/24)+DATE(1970,1,1)</f>
        <v>42155.290972222225</v>
      </c>
      <c r="V3714" s="11">
        <f t="shared" ref="V3714:V3777" si="292">(((T3714/60)/60)/24)+DATE(1970,1,1)</f>
        <v>42134.172071759262</v>
      </c>
      <c r="W3714">
        <f t="shared" si="289"/>
        <v>2015</v>
      </c>
    </row>
    <row r="3715" spans="1:23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93">E3715/D3715</f>
        <v>1.0149999999999999</v>
      </c>
      <c r="P3715" s="6">
        <f t="shared" si="290"/>
        <v>106.84210526315789</v>
      </c>
      <c r="Q3715" t="s">
        <v>8317</v>
      </c>
      <c r="R3715" t="s">
        <v>8318</v>
      </c>
      <c r="S3715">
        <v>1465062166</v>
      </c>
      <c r="T3715">
        <v>1463334166</v>
      </c>
      <c r="U3715" s="11">
        <f t="shared" si="291"/>
        <v>42525.738032407404</v>
      </c>
      <c r="V3715" s="11">
        <f t="shared" si="292"/>
        <v>42505.738032407404</v>
      </c>
      <c r="W3715">
        <f t="shared" ref="W3715:W3778" si="294">YEAR(V3715)</f>
        <v>2016</v>
      </c>
    </row>
    <row r="3716" spans="1:23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93"/>
        <v>1.0235000000000001</v>
      </c>
      <c r="P3716" s="6">
        <f t="shared" si="290"/>
        <v>105.51546391752578</v>
      </c>
      <c r="Q3716" t="s">
        <v>8317</v>
      </c>
      <c r="R3716" t="s">
        <v>8318</v>
      </c>
      <c r="S3716">
        <v>1432612740</v>
      </c>
      <c r="T3716">
        <v>1429881667</v>
      </c>
      <c r="U3716" s="11">
        <f t="shared" si="291"/>
        <v>42150.165972222225</v>
      </c>
      <c r="V3716" s="11">
        <f t="shared" si="292"/>
        <v>42118.556331018524</v>
      </c>
      <c r="W3716">
        <f t="shared" si="294"/>
        <v>2015</v>
      </c>
    </row>
    <row r="3717" spans="1:23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93"/>
        <v>1.0257142857142858</v>
      </c>
      <c r="P3717" s="6">
        <f t="shared" si="290"/>
        <v>132.96296296296296</v>
      </c>
      <c r="Q3717" t="s">
        <v>8317</v>
      </c>
      <c r="R3717" t="s">
        <v>8318</v>
      </c>
      <c r="S3717">
        <v>1427806320</v>
      </c>
      <c r="T3717">
        <v>1422834819</v>
      </c>
      <c r="U3717" s="11">
        <f t="shared" si="291"/>
        <v>42094.536111111112</v>
      </c>
      <c r="V3717" s="11">
        <f t="shared" si="292"/>
        <v>42036.995590277773</v>
      </c>
      <c r="W3717">
        <f t="shared" si="294"/>
        <v>2015</v>
      </c>
    </row>
    <row r="3718" spans="1:23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93"/>
        <v>1.5575000000000001</v>
      </c>
      <c r="P3718" s="6">
        <f t="shared" si="290"/>
        <v>51.916666666666664</v>
      </c>
      <c r="Q3718" t="s">
        <v>8317</v>
      </c>
      <c r="R3718" t="s">
        <v>8318</v>
      </c>
      <c r="S3718">
        <v>1453411109</v>
      </c>
      <c r="T3718">
        <v>1450819109</v>
      </c>
      <c r="U3718" s="11">
        <f t="shared" si="291"/>
        <v>42390.887835648144</v>
      </c>
      <c r="V3718" s="11">
        <f t="shared" si="292"/>
        <v>42360.887835648144</v>
      </c>
      <c r="W3718">
        <f t="shared" si="294"/>
        <v>2015</v>
      </c>
    </row>
    <row r="3719" spans="1:23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93"/>
        <v>1.0075000000000001</v>
      </c>
      <c r="P3719" s="6">
        <f t="shared" si="290"/>
        <v>310</v>
      </c>
      <c r="Q3719" t="s">
        <v>8317</v>
      </c>
      <c r="R3719" t="s">
        <v>8318</v>
      </c>
      <c r="S3719">
        <v>1431204449</v>
      </c>
      <c r="T3719">
        <v>1428526049</v>
      </c>
      <c r="U3719" s="11">
        <f t="shared" si="291"/>
        <v>42133.866307870368</v>
      </c>
      <c r="V3719" s="11">
        <f t="shared" si="292"/>
        <v>42102.866307870368</v>
      </c>
      <c r="W3719">
        <f t="shared" si="294"/>
        <v>2015</v>
      </c>
    </row>
    <row r="3720" spans="1:23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93"/>
        <v>2.3940000000000001</v>
      </c>
      <c r="P3720" s="6">
        <f t="shared" si="290"/>
        <v>26.021739130434781</v>
      </c>
      <c r="Q3720" t="s">
        <v>8317</v>
      </c>
      <c r="R3720" t="s">
        <v>8318</v>
      </c>
      <c r="S3720">
        <v>1425057075</v>
      </c>
      <c r="T3720">
        <v>1422465075</v>
      </c>
      <c r="U3720" s="11">
        <f t="shared" si="291"/>
        <v>42062.716145833328</v>
      </c>
      <c r="V3720" s="11">
        <f t="shared" si="292"/>
        <v>42032.716145833328</v>
      </c>
      <c r="W3720">
        <f t="shared" si="294"/>
        <v>2015</v>
      </c>
    </row>
    <row r="3721" spans="1:23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93"/>
        <v>2.1</v>
      </c>
      <c r="P3721" s="6">
        <f t="shared" si="290"/>
        <v>105</v>
      </c>
      <c r="Q3721" t="s">
        <v>8317</v>
      </c>
      <c r="R3721" t="s">
        <v>8318</v>
      </c>
      <c r="S3721">
        <v>1434994266</v>
      </c>
      <c r="T3721">
        <v>1432402266</v>
      </c>
      <c r="U3721" s="11">
        <f t="shared" si="291"/>
        <v>42177.729930555557</v>
      </c>
      <c r="V3721" s="11">
        <f t="shared" si="292"/>
        <v>42147.729930555557</v>
      </c>
      <c r="W3721">
        <f t="shared" si="294"/>
        <v>2015</v>
      </c>
    </row>
    <row r="3722" spans="1:23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93"/>
        <v>1.0451515151515152</v>
      </c>
      <c r="P3722" s="6">
        <f t="shared" si="290"/>
        <v>86.224999999999994</v>
      </c>
      <c r="Q3722" t="s">
        <v>8317</v>
      </c>
      <c r="R3722" t="s">
        <v>8318</v>
      </c>
      <c r="S3722">
        <v>1435881006</v>
      </c>
      <c r="T3722">
        <v>1433980206</v>
      </c>
      <c r="U3722" s="11">
        <f t="shared" si="291"/>
        <v>42187.993125000001</v>
      </c>
      <c r="V3722" s="11">
        <f t="shared" si="292"/>
        <v>42165.993125000001</v>
      </c>
      <c r="W3722">
        <f t="shared" si="294"/>
        <v>2015</v>
      </c>
    </row>
    <row r="3723" spans="1:23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93"/>
        <v>1.008</v>
      </c>
      <c r="P3723" s="6">
        <f t="shared" si="290"/>
        <v>114.54545454545455</v>
      </c>
      <c r="Q3723" t="s">
        <v>8317</v>
      </c>
      <c r="R3723" t="s">
        <v>8318</v>
      </c>
      <c r="S3723">
        <v>1415230084</v>
      </c>
      <c r="T3723">
        <v>1413412084</v>
      </c>
      <c r="U3723" s="11">
        <f t="shared" si="291"/>
        <v>41948.977824074071</v>
      </c>
      <c r="V3723" s="11">
        <f t="shared" si="292"/>
        <v>41927.936157407406</v>
      </c>
      <c r="W3723">
        <f t="shared" si="294"/>
        <v>2014</v>
      </c>
    </row>
    <row r="3724" spans="1:23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93"/>
        <v>1.1120000000000001</v>
      </c>
      <c r="P3724" s="6">
        <f t="shared" si="290"/>
        <v>47.657142857142858</v>
      </c>
      <c r="Q3724" t="s">
        <v>8317</v>
      </c>
      <c r="R3724" t="s">
        <v>8318</v>
      </c>
      <c r="S3724">
        <v>1455231540</v>
      </c>
      <c r="T3724">
        <v>1452614847</v>
      </c>
      <c r="U3724" s="11">
        <f t="shared" si="291"/>
        <v>42411.957638888889</v>
      </c>
      <c r="V3724" s="11">
        <f t="shared" si="292"/>
        <v>42381.671840277777</v>
      </c>
      <c r="W3724">
        <f t="shared" si="294"/>
        <v>2016</v>
      </c>
    </row>
    <row r="3725" spans="1:23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93"/>
        <v>1.0204444444444445</v>
      </c>
      <c r="P3725" s="6">
        <f t="shared" si="290"/>
        <v>72.888888888888886</v>
      </c>
      <c r="Q3725" t="s">
        <v>8317</v>
      </c>
      <c r="R3725" t="s">
        <v>8318</v>
      </c>
      <c r="S3725">
        <v>1417374262</v>
      </c>
      <c r="T3725">
        <v>1414778662</v>
      </c>
      <c r="U3725" s="11">
        <f t="shared" si="291"/>
        <v>41973.794699074075</v>
      </c>
      <c r="V3725" s="11">
        <f t="shared" si="292"/>
        <v>41943.753032407411</v>
      </c>
      <c r="W3725">
        <f t="shared" si="294"/>
        <v>2014</v>
      </c>
    </row>
    <row r="3726" spans="1:23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93"/>
        <v>1.0254767441860466</v>
      </c>
      <c r="P3726" s="6">
        <f t="shared" si="290"/>
        <v>49.545505617977533</v>
      </c>
      <c r="Q3726" t="s">
        <v>8317</v>
      </c>
      <c r="R3726" t="s">
        <v>8318</v>
      </c>
      <c r="S3726">
        <v>1462402800</v>
      </c>
      <c r="T3726">
        <v>1459856860</v>
      </c>
      <c r="U3726" s="11">
        <f t="shared" si="291"/>
        <v>42494.958333333328</v>
      </c>
      <c r="V3726" s="11">
        <f t="shared" si="292"/>
        <v>42465.491435185191</v>
      </c>
      <c r="W3726">
        <f t="shared" si="294"/>
        <v>2016</v>
      </c>
    </row>
    <row r="3727" spans="1:23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93"/>
        <v>1.27</v>
      </c>
      <c r="P3727" s="6">
        <f t="shared" si="290"/>
        <v>25.4</v>
      </c>
      <c r="Q3727" t="s">
        <v>8317</v>
      </c>
      <c r="R3727" t="s">
        <v>8318</v>
      </c>
      <c r="S3727">
        <v>1455831000</v>
      </c>
      <c r="T3727">
        <v>1454366467</v>
      </c>
      <c r="U3727" s="11">
        <f t="shared" si="291"/>
        <v>42418.895833333328</v>
      </c>
      <c r="V3727" s="11">
        <f t="shared" si="292"/>
        <v>42401.945219907408</v>
      </c>
      <c r="W3727">
        <f t="shared" si="294"/>
        <v>2016</v>
      </c>
    </row>
    <row r="3728" spans="1:23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93"/>
        <v>3.3870588235294119</v>
      </c>
      <c r="P3728" s="6">
        <f t="shared" si="290"/>
        <v>62.586956521739133</v>
      </c>
      <c r="Q3728" t="s">
        <v>8317</v>
      </c>
      <c r="R3728" t="s">
        <v>8318</v>
      </c>
      <c r="S3728">
        <v>1461963600</v>
      </c>
      <c r="T3728">
        <v>1459567371</v>
      </c>
      <c r="U3728" s="11">
        <f t="shared" si="291"/>
        <v>42489.875</v>
      </c>
      <c r="V3728" s="11">
        <f t="shared" si="292"/>
        <v>42462.140868055561</v>
      </c>
      <c r="W3728">
        <f t="shared" si="294"/>
        <v>2016</v>
      </c>
    </row>
    <row r="3729" spans="1:23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93"/>
        <v>1.0075000000000001</v>
      </c>
      <c r="P3729" s="6">
        <f t="shared" si="290"/>
        <v>61.060606060606062</v>
      </c>
      <c r="Q3729" t="s">
        <v>8317</v>
      </c>
      <c r="R3729" t="s">
        <v>8318</v>
      </c>
      <c r="S3729">
        <v>1476939300</v>
      </c>
      <c r="T3729">
        <v>1474273294</v>
      </c>
      <c r="U3729" s="11">
        <f t="shared" si="291"/>
        <v>42663.204861111109</v>
      </c>
      <c r="V3729" s="11">
        <f t="shared" si="292"/>
        <v>42632.348310185189</v>
      </c>
      <c r="W3729">
        <f t="shared" si="294"/>
        <v>2016</v>
      </c>
    </row>
    <row r="3730" spans="1:23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93"/>
        <v>9.3100000000000002E-2</v>
      </c>
      <c r="P3730" s="6">
        <f t="shared" si="290"/>
        <v>60.064516129032256</v>
      </c>
      <c r="Q3730" t="s">
        <v>8317</v>
      </c>
      <c r="R3730" t="s">
        <v>8318</v>
      </c>
      <c r="S3730">
        <v>1439957176</v>
      </c>
      <c r="T3730">
        <v>1437365176</v>
      </c>
      <c r="U3730" s="11">
        <f t="shared" si="291"/>
        <v>42235.171018518522</v>
      </c>
      <c r="V3730" s="11">
        <f t="shared" si="292"/>
        <v>42205.171018518522</v>
      </c>
      <c r="W3730">
        <f t="shared" si="294"/>
        <v>2015</v>
      </c>
    </row>
    <row r="3731" spans="1:23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93"/>
        <v>7.2400000000000006E-2</v>
      </c>
      <c r="P3731" s="6">
        <f t="shared" ref="P3731:P3794" si="295">IFERROR(E3731/L3731,0)</f>
        <v>72.400000000000006</v>
      </c>
      <c r="Q3731" t="s">
        <v>8317</v>
      </c>
      <c r="R3731" t="s">
        <v>8318</v>
      </c>
      <c r="S3731">
        <v>1427082912</v>
      </c>
      <c r="T3731">
        <v>1423198512</v>
      </c>
      <c r="U3731" s="11">
        <f t="shared" si="291"/>
        <v>42086.16333333333</v>
      </c>
      <c r="V3731" s="11">
        <f t="shared" si="292"/>
        <v>42041.205000000002</v>
      </c>
      <c r="W3731">
        <f t="shared" si="294"/>
        <v>2015</v>
      </c>
    </row>
    <row r="3732" spans="1:23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93"/>
        <v>0.1</v>
      </c>
      <c r="P3732" s="6">
        <f t="shared" si="295"/>
        <v>100</v>
      </c>
      <c r="Q3732" t="s">
        <v>8317</v>
      </c>
      <c r="R3732" t="s">
        <v>8318</v>
      </c>
      <c r="S3732">
        <v>1439828159</v>
      </c>
      <c r="T3732">
        <v>1437236159</v>
      </c>
      <c r="U3732" s="11">
        <f t="shared" si="291"/>
        <v>42233.677766203706</v>
      </c>
      <c r="V3732" s="11">
        <f t="shared" si="292"/>
        <v>42203.677766203706</v>
      </c>
      <c r="W3732">
        <f t="shared" si="294"/>
        <v>2015</v>
      </c>
    </row>
    <row r="3733" spans="1:23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93"/>
        <v>0.11272727272727273</v>
      </c>
      <c r="P3733" s="6">
        <f t="shared" si="295"/>
        <v>51.666666666666664</v>
      </c>
      <c r="Q3733" t="s">
        <v>8317</v>
      </c>
      <c r="R3733" t="s">
        <v>8318</v>
      </c>
      <c r="S3733">
        <v>1420860180</v>
      </c>
      <c r="T3733">
        <v>1418234646</v>
      </c>
      <c r="U3733" s="11">
        <f t="shared" si="291"/>
        <v>42014.140972222223</v>
      </c>
      <c r="V3733" s="11">
        <f t="shared" si="292"/>
        <v>41983.752847222218</v>
      </c>
      <c r="W3733">
        <f t="shared" si="294"/>
        <v>2014</v>
      </c>
    </row>
    <row r="3734" spans="1:23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93"/>
        <v>0.15411764705882353</v>
      </c>
      <c r="P3734" s="6">
        <f t="shared" si="295"/>
        <v>32.75</v>
      </c>
      <c r="Q3734" t="s">
        <v>8317</v>
      </c>
      <c r="R3734" t="s">
        <v>8318</v>
      </c>
      <c r="S3734">
        <v>1422100800</v>
      </c>
      <c r="T3734">
        <v>1416932133</v>
      </c>
      <c r="U3734" s="11">
        <f t="shared" si="291"/>
        <v>42028.5</v>
      </c>
      <c r="V3734" s="11">
        <f t="shared" si="292"/>
        <v>41968.677465277782</v>
      </c>
      <c r="W3734">
        <f t="shared" si="294"/>
        <v>2014</v>
      </c>
    </row>
    <row r="3735" spans="1:23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93"/>
        <v>0</v>
      </c>
      <c r="P3735" s="6">
        <f t="shared" si="295"/>
        <v>0</v>
      </c>
      <c r="Q3735" t="s">
        <v>8317</v>
      </c>
      <c r="R3735" t="s">
        <v>8318</v>
      </c>
      <c r="S3735">
        <v>1429396200</v>
      </c>
      <c r="T3735">
        <v>1428539708</v>
      </c>
      <c r="U3735" s="11">
        <f t="shared" si="291"/>
        <v>42112.9375</v>
      </c>
      <c r="V3735" s="11">
        <f t="shared" si="292"/>
        <v>42103.024398148147</v>
      </c>
      <c r="W3735">
        <f t="shared" si="294"/>
        <v>2015</v>
      </c>
    </row>
    <row r="3736" spans="1:23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93"/>
        <v>0.28466666666666668</v>
      </c>
      <c r="P3736" s="6">
        <f t="shared" si="295"/>
        <v>61</v>
      </c>
      <c r="Q3736" t="s">
        <v>8317</v>
      </c>
      <c r="R3736" t="s">
        <v>8318</v>
      </c>
      <c r="S3736">
        <v>1432589896</v>
      </c>
      <c r="T3736">
        <v>1427405896</v>
      </c>
      <c r="U3736" s="11">
        <f t="shared" si="291"/>
        <v>42149.901574074072</v>
      </c>
      <c r="V3736" s="11">
        <f t="shared" si="292"/>
        <v>42089.901574074072</v>
      </c>
      <c r="W3736">
        <f t="shared" si="294"/>
        <v>2015</v>
      </c>
    </row>
    <row r="3737" spans="1:23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93"/>
        <v>0.13333333333333333</v>
      </c>
      <c r="P3737" s="6">
        <f t="shared" si="295"/>
        <v>10</v>
      </c>
      <c r="Q3737" t="s">
        <v>8317</v>
      </c>
      <c r="R3737" t="s">
        <v>8318</v>
      </c>
      <c r="S3737">
        <v>1432831089</v>
      </c>
      <c r="T3737">
        <v>1430239089</v>
      </c>
      <c r="U3737" s="11">
        <f t="shared" si="291"/>
        <v>42152.693159722221</v>
      </c>
      <c r="V3737" s="11">
        <f t="shared" si="292"/>
        <v>42122.693159722221</v>
      </c>
      <c r="W3737">
        <f t="shared" si="294"/>
        <v>2015</v>
      </c>
    </row>
    <row r="3738" spans="1:23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93"/>
        <v>6.6666666666666671E-3</v>
      </c>
      <c r="P3738" s="6">
        <f t="shared" si="295"/>
        <v>10</v>
      </c>
      <c r="Q3738" t="s">
        <v>8317</v>
      </c>
      <c r="R3738" t="s">
        <v>8318</v>
      </c>
      <c r="S3738">
        <v>1427133600</v>
      </c>
      <c r="T3738">
        <v>1423847093</v>
      </c>
      <c r="U3738" s="11">
        <f t="shared" si="291"/>
        <v>42086.75</v>
      </c>
      <c r="V3738" s="11">
        <f t="shared" si="292"/>
        <v>42048.711724537032</v>
      </c>
      <c r="W3738">
        <f t="shared" si="294"/>
        <v>2015</v>
      </c>
    </row>
    <row r="3739" spans="1:23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93"/>
        <v>0.21428571428571427</v>
      </c>
      <c r="P3739" s="6">
        <f t="shared" si="295"/>
        <v>37.5</v>
      </c>
      <c r="Q3739" t="s">
        <v>8317</v>
      </c>
      <c r="R3739" t="s">
        <v>8318</v>
      </c>
      <c r="S3739">
        <v>1447311540</v>
      </c>
      <c r="T3739">
        <v>1445358903</v>
      </c>
      <c r="U3739" s="11">
        <f t="shared" si="291"/>
        <v>42320.290972222225</v>
      </c>
      <c r="V3739" s="11">
        <f t="shared" si="292"/>
        <v>42297.691006944442</v>
      </c>
      <c r="W3739">
        <f t="shared" si="294"/>
        <v>2015</v>
      </c>
    </row>
    <row r="3740" spans="1:23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93"/>
        <v>0.18</v>
      </c>
      <c r="P3740" s="6">
        <f t="shared" si="295"/>
        <v>45</v>
      </c>
      <c r="Q3740" t="s">
        <v>8317</v>
      </c>
      <c r="R3740" t="s">
        <v>8318</v>
      </c>
      <c r="S3740">
        <v>1405461600</v>
      </c>
      <c r="T3740">
        <v>1403562705</v>
      </c>
      <c r="U3740" s="11">
        <f t="shared" si="291"/>
        <v>41835.916666666664</v>
      </c>
      <c r="V3740" s="11">
        <f t="shared" si="292"/>
        <v>41813.938715277778</v>
      </c>
      <c r="W3740">
        <f t="shared" si="294"/>
        <v>2014</v>
      </c>
    </row>
    <row r="3741" spans="1:23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93"/>
        <v>0.20125000000000001</v>
      </c>
      <c r="P3741" s="6">
        <f t="shared" si="295"/>
        <v>100.625</v>
      </c>
      <c r="Q3741" t="s">
        <v>8317</v>
      </c>
      <c r="R3741" t="s">
        <v>8318</v>
      </c>
      <c r="S3741">
        <v>1468752468</v>
      </c>
      <c r="T3741">
        <v>1467024468</v>
      </c>
      <c r="U3741" s="11">
        <f t="shared" si="291"/>
        <v>42568.449861111112</v>
      </c>
      <c r="V3741" s="11">
        <f t="shared" si="292"/>
        <v>42548.449861111112</v>
      </c>
      <c r="W3741">
        <f t="shared" si="294"/>
        <v>2016</v>
      </c>
    </row>
    <row r="3742" spans="1:23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93"/>
        <v>0.17899999999999999</v>
      </c>
      <c r="P3742" s="6">
        <f t="shared" si="295"/>
        <v>25.571428571428573</v>
      </c>
      <c r="Q3742" t="s">
        <v>8317</v>
      </c>
      <c r="R3742" t="s">
        <v>8318</v>
      </c>
      <c r="S3742">
        <v>1407808438</v>
      </c>
      <c r="T3742">
        <v>1405217355</v>
      </c>
      <c r="U3742" s="11">
        <f t="shared" si="291"/>
        <v>41863.079143518517</v>
      </c>
      <c r="V3742" s="11">
        <f t="shared" si="292"/>
        <v>41833.089756944442</v>
      </c>
      <c r="W3742">
        <f t="shared" si="294"/>
        <v>2014</v>
      </c>
    </row>
    <row r="3743" spans="1:23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93"/>
        <v>0</v>
      </c>
      <c r="P3743" s="6">
        <f t="shared" si="295"/>
        <v>0</v>
      </c>
      <c r="Q3743" t="s">
        <v>8317</v>
      </c>
      <c r="R3743" t="s">
        <v>8318</v>
      </c>
      <c r="S3743">
        <v>1450389950</v>
      </c>
      <c r="T3743">
        <v>1447797950</v>
      </c>
      <c r="U3743" s="11">
        <f t="shared" si="291"/>
        <v>42355.920717592591</v>
      </c>
      <c r="V3743" s="11">
        <f t="shared" si="292"/>
        <v>42325.920717592591</v>
      </c>
      <c r="W3743">
        <f t="shared" si="294"/>
        <v>2015</v>
      </c>
    </row>
    <row r="3744" spans="1:23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93"/>
        <v>0.02</v>
      </c>
      <c r="P3744" s="6">
        <f t="shared" si="295"/>
        <v>25</v>
      </c>
      <c r="Q3744" t="s">
        <v>8317</v>
      </c>
      <c r="R3744" t="s">
        <v>8318</v>
      </c>
      <c r="S3744">
        <v>1409980144</v>
      </c>
      <c r="T3744">
        <v>1407388144</v>
      </c>
      <c r="U3744" s="11">
        <f t="shared" si="291"/>
        <v>41888.214629629627</v>
      </c>
      <c r="V3744" s="11">
        <f t="shared" si="292"/>
        <v>41858.214629629627</v>
      </c>
      <c r="W3744">
        <f t="shared" si="294"/>
        <v>2014</v>
      </c>
    </row>
    <row r="3745" spans="1:23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93"/>
        <v>0</v>
      </c>
      <c r="P3745" s="6">
        <f t="shared" si="295"/>
        <v>0</v>
      </c>
      <c r="Q3745" t="s">
        <v>8317</v>
      </c>
      <c r="R3745" t="s">
        <v>8318</v>
      </c>
      <c r="S3745">
        <v>1404406964</v>
      </c>
      <c r="T3745">
        <v>1401814964</v>
      </c>
      <c r="U3745" s="11">
        <f t="shared" si="291"/>
        <v>41823.710231481484</v>
      </c>
      <c r="V3745" s="11">
        <f t="shared" si="292"/>
        <v>41793.710231481484</v>
      </c>
      <c r="W3745">
        <f t="shared" si="294"/>
        <v>2014</v>
      </c>
    </row>
    <row r="3746" spans="1:23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93"/>
        <v>0</v>
      </c>
      <c r="P3746" s="6">
        <f t="shared" si="295"/>
        <v>0</v>
      </c>
      <c r="Q3746" t="s">
        <v>8317</v>
      </c>
      <c r="R3746" t="s">
        <v>8318</v>
      </c>
      <c r="S3746">
        <v>1404532740</v>
      </c>
      <c r="T3746">
        <v>1401823952</v>
      </c>
      <c r="U3746" s="11">
        <f t="shared" si="291"/>
        <v>41825.165972222225</v>
      </c>
      <c r="V3746" s="11">
        <f t="shared" si="292"/>
        <v>41793.814259259263</v>
      </c>
      <c r="W3746">
        <f t="shared" si="294"/>
        <v>2014</v>
      </c>
    </row>
    <row r="3747" spans="1:23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93"/>
        <v>0.1</v>
      </c>
      <c r="P3747" s="6">
        <f t="shared" si="295"/>
        <v>10</v>
      </c>
      <c r="Q3747" t="s">
        <v>8317</v>
      </c>
      <c r="R3747" t="s">
        <v>8318</v>
      </c>
      <c r="S3747">
        <v>1407689102</v>
      </c>
      <c r="T3747">
        <v>1405097102</v>
      </c>
      <c r="U3747" s="11">
        <f t="shared" si="291"/>
        <v>41861.697939814818</v>
      </c>
      <c r="V3747" s="11">
        <f t="shared" si="292"/>
        <v>41831.697939814818</v>
      </c>
      <c r="W3747">
        <f t="shared" si="294"/>
        <v>2014</v>
      </c>
    </row>
    <row r="3748" spans="1:23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93"/>
        <v>2.3764705882352941E-2</v>
      </c>
      <c r="P3748" s="6">
        <f t="shared" si="295"/>
        <v>202</v>
      </c>
      <c r="Q3748" t="s">
        <v>8317</v>
      </c>
      <c r="R3748" t="s">
        <v>8318</v>
      </c>
      <c r="S3748">
        <v>1475918439</v>
      </c>
      <c r="T3748">
        <v>1473326439</v>
      </c>
      <c r="U3748" s="11">
        <f t="shared" si="291"/>
        <v>42651.389340277776</v>
      </c>
      <c r="V3748" s="11">
        <f t="shared" si="292"/>
        <v>42621.389340277776</v>
      </c>
      <c r="W3748">
        <f t="shared" si="294"/>
        <v>2016</v>
      </c>
    </row>
    <row r="3749" spans="1:23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93"/>
        <v>0.01</v>
      </c>
      <c r="P3749" s="6">
        <f t="shared" si="295"/>
        <v>25</v>
      </c>
      <c r="Q3749" t="s">
        <v>8317</v>
      </c>
      <c r="R3749" t="s">
        <v>8318</v>
      </c>
      <c r="S3749">
        <v>1436137140</v>
      </c>
      <c r="T3749">
        <v>1433833896</v>
      </c>
      <c r="U3749" s="11">
        <f t="shared" si="291"/>
        <v>42190.957638888889</v>
      </c>
      <c r="V3749" s="11">
        <f t="shared" si="292"/>
        <v>42164.299722222218</v>
      </c>
      <c r="W3749">
        <f t="shared" si="294"/>
        <v>2015</v>
      </c>
    </row>
    <row r="3750" spans="1:23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93"/>
        <v>1.0351999999999999</v>
      </c>
      <c r="P3750" s="6">
        <f t="shared" si="295"/>
        <v>99.538461538461533</v>
      </c>
      <c r="Q3750" t="s">
        <v>8317</v>
      </c>
      <c r="R3750" t="s">
        <v>8358</v>
      </c>
      <c r="S3750">
        <v>1455602340</v>
      </c>
      <c r="T3750">
        <v>1453827436</v>
      </c>
      <c r="U3750" s="11">
        <f t="shared" si="291"/>
        <v>42416.249305555553</v>
      </c>
      <c r="V3750" s="11">
        <f t="shared" si="292"/>
        <v>42395.706435185188</v>
      </c>
      <c r="W3750">
        <f t="shared" si="294"/>
        <v>2016</v>
      </c>
    </row>
    <row r="3751" spans="1:23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93"/>
        <v>1.05</v>
      </c>
      <c r="P3751" s="6">
        <f t="shared" si="295"/>
        <v>75</v>
      </c>
      <c r="Q3751" t="s">
        <v>8317</v>
      </c>
      <c r="R3751" t="s">
        <v>8358</v>
      </c>
      <c r="S3751">
        <v>1461902340</v>
      </c>
      <c r="T3751">
        <v>1459220588</v>
      </c>
      <c r="U3751" s="11">
        <f t="shared" si="291"/>
        <v>42489.165972222225</v>
      </c>
      <c r="V3751" s="11">
        <f t="shared" si="292"/>
        <v>42458.127175925925</v>
      </c>
      <c r="W3751">
        <f t="shared" si="294"/>
        <v>2016</v>
      </c>
    </row>
    <row r="3752" spans="1:23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93"/>
        <v>1.0044999999999999</v>
      </c>
      <c r="P3752" s="6">
        <f t="shared" si="295"/>
        <v>215.25</v>
      </c>
      <c r="Q3752" t="s">
        <v>8317</v>
      </c>
      <c r="R3752" t="s">
        <v>8358</v>
      </c>
      <c r="S3752">
        <v>1423555140</v>
      </c>
      <c r="T3752">
        <v>1421105608</v>
      </c>
      <c r="U3752" s="11">
        <f t="shared" si="291"/>
        <v>42045.332638888889</v>
      </c>
      <c r="V3752" s="11">
        <f t="shared" si="292"/>
        <v>42016.981574074074</v>
      </c>
      <c r="W3752">
        <f t="shared" si="294"/>
        <v>2015</v>
      </c>
    </row>
    <row r="3753" spans="1:23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93"/>
        <v>1.3260000000000001</v>
      </c>
      <c r="P3753" s="6">
        <f t="shared" si="295"/>
        <v>120.54545454545455</v>
      </c>
      <c r="Q3753" t="s">
        <v>8317</v>
      </c>
      <c r="R3753" t="s">
        <v>8358</v>
      </c>
      <c r="S3753">
        <v>1459641073</v>
      </c>
      <c r="T3753">
        <v>1454460673</v>
      </c>
      <c r="U3753" s="11">
        <f t="shared" si="291"/>
        <v>42462.993900462956</v>
      </c>
      <c r="V3753" s="11">
        <f t="shared" si="292"/>
        <v>42403.035567129627</v>
      </c>
      <c r="W3753">
        <f t="shared" si="294"/>
        <v>2016</v>
      </c>
    </row>
    <row r="3754" spans="1:23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93"/>
        <v>1.1299999999999999</v>
      </c>
      <c r="P3754" s="6">
        <f t="shared" si="295"/>
        <v>37.666666666666664</v>
      </c>
      <c r="Q3754" t="s">
        <v>8317</v>
      </c>
      <c r="R3754" t="s">
        <v>8358</v>
      </c>
      <c r="S3754">
        <v>1476651600</v>
      </c>
      <c r="T3754">
        <v>1473189335</v>
      </c>
      <c r="U3754" s="11">
        <f t="shared" si="291"/>
        <v>42659.875</v>
      </c>
      <c r="V3754" s="11">
        <f t="shared" si="292"/>
        <v>42619.802488425921</v>
      </c>
      <c r="W3754">
        <f t="shared" si="294"/>
        <v>2016</v>
      </c>
    </row>
    <row r="3755" spans="1:23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93"/>
        <v>1.0334000000000001</v>
      </c>
      <c r="P3755" s="6">
        <f t="shared" si="295"/>
        <v>172.23333333333332</v>
      </c>
      <c r="Q3755" t="s">
        <v>8317</v>
      </c>
      <c r="R3755" t="s">
        <v>8358</v>
      </c>
      <c r="S3755">
        <v>1433289600</v>
      </c>
      <c r="T3755">
        <v>1430768800</v>
      </c>
      <c r="U3755" s="11">
        <f t="shared" si="291"/>
        <v>42158</v>
      </c>
      <c r="V3755" s="11">
        <f t="shared" si="292"/>
        <v>42128.824074074073</v>
      </c>
      <c r="W3755">
        <f t="shared" si="294"/>
        <v>2015</v>
      </c>
    </row>
    <row r="3756" spans="1:23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93"/>
        <v>1.2</v>
      </c>
      <c r="P3756" s="6">
        <f t="shared" si="295"/>
        <v>111.11111111111111</v>
      </c>
      <c r="Q3756" t="s">
        <v>8317</v>
      </c>
      <c r="R3756" t="s">
        <v>8358</v>
      </c>
      <c r="S3756">
        <v>1406350740</v>
      </c>
      <c r="T3756">
        <v>1403125737</v>
      </c>
      <c r="U3756" s="11">
        <f t="shared" si="291"/>
        <v>41846.207638888889</v>
      </c>
      <c r="V3756" s="11">
        <f t="shared" si="292"/>
        <v>41808.881215277775</v>
      </c>
      <c r="W3756">
        <f t="shared" si="294"/>
        <v>2014</v>
      </c>
    </row>
    <row r="3757" spans="1:23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93"/>
        <v>1.2963636363636364</v>
      </c>
      <c r="P3757" s="6">
        <f t="shared" si="295"/>
        <v>25.464285714285715</v>
      </c>
      <c r="Q3757" t="s">
        <v>8317</v>
      </c>
      <c r="R3757" t="s">
        <v>8358</v>
      </c>
      <c r="S3757">
        <v>1460753307</v>
      </c>
      <c r="T3757">
        <v>1458161307</v>
      </c>
      <c r="U3757" s="11">
        <f t="shared" si="291"/>
        <v>42475.866979166662</v>
      </c>
      <c r="V3757" s="11">
        <f t="shared" si="292"/>
        <v>42445.866979166662</v>
      </c>
      <c r="W3757">
        <f t="shared" si="294"/>
        <v>2016</v>
      </c>
    </row>
    <row r="3758" spans="1:23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93"/>
        <v>1.0111111111111111</v>
      </c>
      <c r="P3758" s="6">
        <f t="shared" si="295"/>
        <v>267.64705882352939</v>
      </c>
      <c r="Q3758" t="s">
        <v>8317</v>
      </c>
      <c r="R3758" t="s">
        <v>8358</v>
      </c>
      <c r="S3758">
        <v>1402515198</v>
      </c>
      <c r="T3758">
        <v>1399923198</v>
      </c>
      <c r="U3758" s="11">
        <f t="shared" si="291"/>
        <v>41801.814791666664</v>
      </c>
      <c r="V3758" s="11">
        <f t="shared" si="292"/>
        <v>41771.814791666664</v>
      </c>
      <c r="W3758">
        <f t="shared" si="294"/>
        <v>2014</v>
      </c>
    </row>
    <row r="3759" spans="1:23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93"/>
        <v>1.0851428571428572</v>
      </c>
      <c r="P3759" s="6">
        <f t="shared" si="295"/>
        <v>75.959999999999994</v>
      </c>
      <c r="Q3759" t="s">
        <v>8317</v>
      </c>
      <c r="R3759" t="s">
        <v>8358</v>
      </c>
      <c r="S3759">
        <v>1417465515</v>
      </c>
      <c r="T3759">
        <v>1415737515</v>
      </c>
      <c r="U3759" s="11">
        <f t="shared" si="291"/>
        <v>41974.850868055553</v>
      </c>
      <c r="V3759" s="11">
        <f t="shared" si="292"/>
        <v>41954.850868055553</v>
      </c>
      <c r="W3759">
        <f t="shared" si="294"/>
        <v>2014</v>
      </c>
    </row>
    <row r="3760" spans="1:23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93"/>
        <v>1.0233333333333334</v>
      </c>
      <c r="P3760" s="6">
        <f t="shared" si="295"/>
        <v>59.03846153846154</v>
      </c>
      <c r="Q3760" t="s">
        <v>8317</v>
      </c>
      <c r="R3760" t="s">
        <v>8358</v>
      </c>
      <c r="S3760">
        <v>1400475600</v>
      </c>
      <c r="T3760">
        <v>1397819938</v>
      </c>
      <c r="U3760" s="11">
        <f t="shared" si="291"/>
        <v>41778.208333333336</v>
      </c>
      <c r="V3760" s="11">
        <f t="shared" si="292"/>
        <v>41747.471504629626</v>
      </c>
      <c r="W3760">
        <f t="shared" si="294"/>
        <v>2014</v>
      </c>
    </row>
    <row r="3761" spans="1:23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93"/>
        <v>1.1024425000000002</v>
      </c>
      <c r="P3761" s="6">
        <f t="shared" si="295"/>
        <v>50.111022727272733</v>
      </c>
      <c r="Q3761" t="s">
        <v>8317</v>
      </c>
      <c r="R3761" t="s">
        <v>8358</v>
      </c>
      <c r="S3761">
        <v>1440556553</v>
      </c>
      <c r="T3761">
        <v>1435372553</v>
      </c>
      <c r="U3761" s="11">
        <f t="shared" si="291"/>
        <v>42242.108252314814</v>
      </c>
      <c r="V3761" s="11">
        <f t="shared" si="292"/>
        <v>42182.108252314814</v>
      </c>
      <c r="W3761">
        <f t="shared" si="294"/>
        <v>2015</v>
      </c>
    </row>
    <row r="3762" spans="1:23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93"/>
        <v>1.010154</v>
      </c>
      <c r="P3762" s="6">
        <f t="shared" si="295"/>
        <v>55.502967032967035</v>
      </c>
      <c r="Q3762" t="s">
        <v>8317</v>
      </c>
      <c r="R3762" t="s">
        <v>8358</v>
      </c>
      <c r="S3762">
        <v>1399293386</v>
      </c>
      <c r="T3762">
        <v>1397133386</v>
      </c>
      <c r="U3762" s="11">
        <f t="shared" si="291"/>
        <v>41764.525300925925</v>
      </c>
      <c r="V3762" s="11">
        <f t="shared" si="292"/>
        <v>41739.525300925925</v>
      </c>
      <c r="W3762">
        <f t="shared" si="294"/>
        <v>2014</v>
      </c>
    </row>
    <row r="3763" spans="1:23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93"/>
        <v>1</v>
      </c>
      <c r="P3763" s="6">
        <f t="shared" si="295"/>
        <v>166.66666666666666</v>
      </c>
      <c r="Q3763" t="s">
        <v>8317</v>
      </c>
      <c r="R3763" t="s">
        <v>8358</v>
      </c>
      <c r="S3763">
        <v>1439247600</v>
      </c>
      <c r="T3763">
        <v>1434625937</v>
      </c>
      <c r="U3763" s="11">
        <f t="shared" si="291"/>
        <v>42226.958333333328</v>
      </c>
      <c r="V3763" s="11">
        <f t="shared" si="292"/>
        <v>42173.466863425929</v>
      </c>
      <c r="W3763">
        <f t="shared" si="294"/>
        <v>2015</v>
      </c>
    </row>
    <row r="3764" spans="1:23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93"/>
        <v>1.0624</v>
      </c>
      <c r="P3764" s="6">
        <f t="shared" si="295"/>
        <v>47.428571428571431</v>
      </c>
      <c r="Q3764" t="s">
        <v>8317</v>
      </c>
      <c r="R3764" t="s">
        <v>8358</v>
      </c>
      <c r="S3764">
        <v>1438543889</v>
      </c>
      <c r="T3764">
        <v>1436383889</v>
      </c>
      <c r="U3764" s="11">
        <f t="shared" si="291"/>
        <v>42218.813530092593</v>
      </c>
      <c r="V3764" s="11">
        <f t="shared" si="292"/>
        <v>42193.813530092593</v>
      </c>
      <c r="W3764">
        <f t="shared" si="294"/>
        <v>2015</v>
      </c>
    </row>
    <row r="3765" spans="1:23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93"/>
        <v>1</v>
      </c>
      <c r="P3765" s="6">
        <f t="shared" si="295"/>
        <v>64.935064935064929</v>
      </c>
      <c r="Q3765" t="s">
        <v>8317</v>
      </c>
      <c r="R3765" t="s">
        <v>8358</v>
      </c>
      <c r="S3765">
        <v>1427907626</v>
      </c>
      <c r="T3765">
        <v>1425319226</v>
      </c>
      <c r="U3765" s="11">
        <f t="shared" si="291"/>
        <v>42095.708634259259</v>
      </c>
      <c r="V3765" s="11">
        <f t="shared" si="292"/>
        <v>42065.750300925924</v>
      </c>
      <c r="W3765">
        <f t="shared" si="294"/>
        <v>2015</v>
      </c>
    </row>
    <row r="3766" spans="1:23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93"/>
        <v>1</v>
      </c>
      <c r="P3766" s="6">
        <f t="shared" si="295"/>
        <v>55.555555555555557</v>
      </c>
      <c r="Q3766" t="s">
        <v>8317</v>
      </c>
      <c r="R3766" t="s">
        <v>8358</v>
      </c>
      <c r="S3766">
        <v>1464482160</v>
      </c>
      <c r="T3766">
        <v>1462824832</v>
      </c>
      <c r="U3766" s="11">
        <f t="shared" si="291"/>
        <v>42519.024999999994</v>
      </c>
      <c r="V3766" s="11">
        <f t="shared" si="292"/>
        <v>42499.842962962968</v>
      </c>
      <c r="W3766">
        <f t="shared" si="294"/>
        <v>2016</v>
      </c>
    </row>
    <row r="3767" spans="1:23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93"/>
        <v>1.1345714285714286</v>
      </c>
      <c r="P3767" s="6">
        <f t="shared" si="295"/>
        <v>74.224299065420567</v>
      </c>
      <c r="Q3767" t="s">
        <v>8317</v>
      </c>
      <c r="R3767" t="s">
        <v>8358</v>
      </c>
      <c r="S3767">
        <v>1406745482</v>
      </c>
      <c r="T3767">
        <v>1404153482</v>
      </c>
      <c r="U3767" s="11">
        <f t="shared" si="291"/>
        <v>41850.776412037041</v>
      </c>
      <c r="V3767" s="11">
        <f t="shared" si="292"/>
        <v>41820.776412037041</v>
      </c>
      <c r="W3767">
        <f t="shared" si="294"/>
        <v>2014</v>
      </c>
    </row>
    <row r="3768" spans="1:23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93"/>
        <v>1.0265010000000001</v>
      </c>
      <c r="P3768" s="6">
        <f t="shared" si="295"/>
        <v>106.9271875</v>
      </c>
      <c r="Q3768" t="s">
        <v>8317</v>
      </c>
      <c r="R3768" t="s">
        <v>8358</v>
      </c>
      <c r="S3768">
        <v>1404360045</v>
      </c>
      <c r="T3768">
        <v>1401336045</v>
      </c>
      <c r="U3768" s="11">
        <f t="shared" si="291"/>
        <v>41823.167187500003</v>
      </c>
      <c r="V3768" s="11">
        <f t="shared" si="292"/>
        <v>41788.167187500003</v>
      </c>
      <c r="W3768">
        <f t="shared" si="294"/>
        <v>2014</v>
      </c>
    </row>
    <row r="3769" spans="1:23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93"/>
        <v>1.1675</v>
      </c>
      <c r="P3769" s="6">
        <f t="shared" si="295"/>
        <v>41.696428571428569</v>
      </c>
      <c r="Q3769" t="s">
        <v>8317</v>
      </c>
      <c r="R3769" t="s">
        <v>8358</v>
      </c>
      <c r="S3769">
        <v>1425185940</v>
      </c>
      <c r="T3769">
        <v>1423960097</v>
      </c>
      <c r="U3769" s="11">
        <f t="shared" si="291"/>
        <v>42064.207638888889</v>
      </c>
      <c r="V3769" s="11">
        <f t="shared" si="292"/>
        <v>42050.019641203704</v>
      </c>
      <c r="W3769">
        <f t="shared" si="294"/>
        <v>2015</v>
      </c>
    </row>
    <row r="3770" spans="1:23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93"/>
        <v>1.0765274999999999</v>
      </c>
      <c r="P3770" s="6">
        <f t="shared" si="295"/>
        <v>74.243275862068955</v>
      </c>
      <c r="Q3770" t="s">
        <v>8317</v>
      </c>
      <c r="R3770" t="s">
        <v>8358</v>
      </c>
      <c r="S3770">
        <v>1402594090</v>
      </c>
      <c r="T3770">
        <v>1400002090</v>
      </c>
      <c r="U3770" s="11">
        <f t="shared" si="291"/>
        <v>41802.727893518517</v>
      </c>
      <c r="V3770" s="11">
        <f t="shared" si="292"/>
        <v>41772.727893518517</v>
      </c>
      <c r="W3770">
        <f t="shared" si="294"/>
        <v>2014</v>
      </c>
    </row>
    <row r="3771" spans="1:23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93"/>
        <v>1</v>
      </c>
      <c r="P3771" s="6">
        <f t="shared" si="295"/>
        <v>73.333333333333329</v>
      </c>
      <c r="Q3771" t="s">
        <v>8317</v>
      </c>
      <c r="R3771" t="s">
        <v>8358</v>
      </c>
      <c r="S3771">
        <v>1460730079</v>
      </c>
      <c r="T3771">
        <v>1458138079</v>
      </c>
      <c r="U3771" s="11">
        <f t="shared" si="291"/>
        <v>42475.598136574074</v>
      </c>
      <c r="V3771" s="11">
        <f t="shared" si="292"/>
        <v>42445.598136574074</v>
      </c>
      <c r="W3771">
        <f t="shared" si="294"/>
        <v>2016</v>
      </c>
    </row>
    <row r="3772" spans="1:23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93"/>
        <v>1</v>
      </c>
      <c r="P3772" s="6">
        <f t="shared" si="295"/>
        <v>100</v>
      </c>
      <c r="Q3772" t="s">
        <v>8317</v>
      </c>
      <c r="R3772" t="s">
        <v>8358</v>
      </c>
      <c r="S3772">
        <v>1434234010</v>
      </c>
      <c r="T3772">
        <v>1431642010</v>
      </c>
      <c r="U3772" s="11">
        <f t="shared" si="291"/>
        <v>42168.930671296301</v>
      </c>
      <c r="V3772" s="11">
        <f t="shared" si="292"/>
        <v>42138.930671296301</v>
      </c>
      <c r="W3772">
        <f t="shared" si="294"/>
        <v>2015</v>
      </c>
    </row>
    <row r="3773" spans="1:23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93"/>
        <v>1.46</v>
      </c>
      <c r="P3773" s="6">
        <f t="shared" si="295"/>
        <v>38.421052631578945</v>
      </c>
      <c r="Q3773" t="s">
        <v>8317</v>
      </c>
      <c r="R3773" t="s">
        <v>8358</v>
      </c>
      <c r="S3773">
        <v>1463529600</v>
      </c>
      <c r="T3773">
        <v>1462307652</v>
      </c>
      <c r="U3773" s="11">
        <f t="shared" si="291"/>
        <v>42508</v>
      </c>
      <c r="V3773" s="11">
        <f t="shared" si="292"/>
        <v>42493.857083333336</v>
      </c>
      <c r="W3773">
        <f t="shared" si="294"/>
        <v>2016</v>
      </c>
    </row>
    <row r="3774" spans="1:23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93"/>
        <v>1.1020000000000001</v>
      </c>
      <c r="P3774" s="6">
        <f t="shared" si="295"/>
        <v>166.96969696969697</v>
      </c>
      <c r="Q3774" t="s">
        <v>8317</v>
      </c>
      <c r="R3774" t="s">
        <v>8358</v>
      </c>
      <c r="S3774">
        <v>1480399200</v>
      </c>
      <c r="T3774">
        <v>1478616506</v>
      </c>
      <c r="U3774" s="11">
        <f t="shared" si="291"/>
        <v>42703.25</v>
      </c>
      <c r="V3774" s="11">
        <f t="shared" si="292"/>
        <v>42682.616967592592</v>
      </c>
      <c r="W3774">
        <f t="shared" si="294"/>
        <v>2016</v>
      </c>
    </row>
    <row r="3775" spans="1:23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93"/>
        <v>1.0820000000000001</v>
      </c>
      <c r="P3775" s="6">
        <f t="shared" si="295"/>
        <v>94.912280701754383</v>
      </c>
      <c r="Q3775" t="s">
        <v>8317</v>
      </c>
      <c r="R3775" t="s">
        <v>8358</v>
      </c>
      <c r="S3775">
        <v>1479175680</v>
      </c>
      <c r="T3775">
        <v>1476317247</v>
      </c>
      <c r="U3775" s="11">
        <f t="shared" si="291"/>
        <v>42689.088888888888</v>
      </c>
      <c r="V3775" s="11">
        <f t="shared" si="292"/>
        <v>42656.005173611105</v>
      </c>
      <c r="W3775">
        <f t="shared" si="294"/>
        <v>2016</v>
      </c>
    </row>
    <row r="3776" spans="1:23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93"/>
        <v>1</v>
      </c>
      <c r="P3776" s="6">
        <f t="shared" si="295"/>
        <v>100</v>
      </c>
      <c r="Q3776" t="s">
        <v>8317</v>
      </c>
      <c r="R3776" t="s">
        <v>8358</v>
      </c>
      <c r="S3776">
        <v>1428606055</v>
      </c>
      <c r="T3776">
        <v>1427223655</v>
      </c>
      <c r="U3776" s="11">
        <f t="shared" si="291"/>
        <v>42103.792303240742</v>
      </c>
      <c r="V3776" s="11">
        <f t="shared" si="292"/>
        <v>42087.792303240742</v>
      </c>
      <c r="W3776">
        <f t="shared" si="294"/>
        <v>2015</v>
      </c>
    </row>
    <row r="3777" spans="1:23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93"/>
        <v>1.0024999999999999</v>
      </c>
      <c r="P3777" s="6">
        <f t="shared" si="295"/>
        <v>143.21428571428572</v>
      </c>
      <c r="Q3777" t="s">
        <v>8317</v>
      </c>
      <c r="R3777" t="s">
        <v>8358</v>
      </c>
      <c r="S3777">
        <v>1428552000</v>
      </c>
      <c r="T3777">
        <v>1426199843</v>
      </c>
      <c r="U3777" s="11">
        <f t="shared" si="291"/>
        <v>42103.166666666672</v>
      </c>
      <c r="V3777" s="11">
        <f t="shared" si="292"/>
        <v>42075.942627314813</v>
      </c>
      <c r="W3777">
        <f t="shared" si="294"/>
        <v>2015</v>
      </c>
    </row>
    <row r="3778" spans="1:23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93"/>
        <v>1.0671250000000001</v>
      </c>
      <c r="P3778" s="6">
        <f t="shared" si="295"/>
        <v>90.819148936170208</v>
      </c>
      <c r="Q3778" t="s">
        <v>8317</v>
      </c>
      <c r="R3778" t="s">
        <v>8358</v>
      </c>
      <c r="S3778">
        <v>1406854800</v>
      </c>
      <c r="T3778">
        <v>1403599778</v>
      </c>
      <c r="U3778" s="11">
        <f t="shared" ref="U3778:U3841" si="296">(((S3778/60)/60)/24)+DATE(1970,1,1)</f>
        <v>41852.041666666664</v>
      </c>
      <c r="V3778" s="11">
        <f t="shared" ref="V3778:V3841" si="297">(((T3778/60)/60)/24)+DATE(1970,1,1)</f>
        <v>41814.367800925924</v>
      </c>
      <c r="W3778">
        <f t="shared" si="294"/>
        <v>2014</v>
      </c>
    </row>
    <row r="3779" spans="1:23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98">E3779/D3779</f>
        <v>1.4319999999999999</v>
      </c>
      <c r="P3779" s="6">
        <f t="shared" si="295"/>
        <v>48.542372881355931</v>
      </c>
      <c r="Q3779" t="s">
        <v>8317</v>
      </c>
      <c r="R3779" t="s">
        <v>8358</v>
      </c>
      <c r="S3779">
        <v>1411790400</v>
      </c>
      <c r="T3779">
        <v>1409884821</v>
      </c>
      <c r="U3779" s="11">
        <f t="shared" si="296"/>
        <v>41909.166666666664</v>
      </c>
      <c r="V3779" s="11">
        <f t="shared" si="297"/>
        <v>41887.111354166671</v>
      </c>
      <c r="W3779">
        <f t="shared" ref="W3779:W3842" si="299">YEAR(V3779)</f>
        <v>2014</v>
      </c>
    </row>
    <row r="3780" spans="1:23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98"/>
        <v>1.0504166666666668</v>
      </c>
      <c r="P3780" s="6">
        <f t="shared" si="295"/>
        <v>70.027777777777771</v>
      </c>
      <c r="Q3780" t="s">
        <v>8317</v>
      </c>
      <c r="R3780" t="s">
        <v>8358</v>
      </c>
      <c r="S3780">
        <v>1423942780</v>
      </c>
      <c r="T3780">
        <v>1418758780</v>
      </c>
      <c r="U3780" s="11">
        <f t="shared" si="296"/>
        <v>42049.819212962961</v>
      </c>
      <c r="V3780" s="11">
        <f t="shared" si="297"/>
        <v>41989.819212962961</v>
      </c>
      <c r="W3780">
        <f t="shared" si="299"/>
        <v>2014</v>
      </c>
    </row>
    <row r="3781" spans="1:23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98"/>
        <v>1.0398000000000001</v>
      </c>
      <c r="P3781" s="6">
        <f t="shared" si="295"/>
        <v>135.62608695652173</v>
      </c>
      <c r="Q3781" t="s">
        <v>8317</v>
      </c>
      <c r="R3781" t="s">
        <v>8358</v>
      </c>
      <c r="S3781">
        <v>1459010340</v>
      </c>
      <c r="T3781">
        <v>1456421940</v>
      </c>
      <c r="U3781" s="11">
        <f t="shared" si="296"/>
        <v>42455.693750000006</v>
      </c>
      <c r="V3781" s="11">
        <f t="shared" si="297"/>
        <v>42425.735416666663</v>
      </c>
      <c r="W3781">
        <f t="shared" si="299"/>
        <v>2016</v>
      </c>
    </row>
    <row r="3782" spans="1:23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98"/>
        <v>1.2</v>
      </c>
      <c r="P3782" s="6">
        <f t="shared" si="295"/>
        <v>100</v>
      </c>
      <c r="Q3782" t="s">
        <v>8317</v>
      </c>
      <c r="R3782" t="s">
        <v>8358</v>
      </c>
      <c r="S3782">
        <v>1436817960</v>
      </c>
      <c r="T3782">
        <v>1433999785</v>
      </c>
      <c r="U3782" s="11">
        <f t="shared" si="296"/>
        <v>42198.837499999994</v>
      </c>
      <c r="V3782" s="11">
        <f t="shared" si="297"/>
        <v>42166.219733796301</v>
      </c>
      <c r="W3782">
        <f t="shared" si="299"/>
        <v>2015</v>
      </c>
    </row>
    <row r="3783" spans="1:23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98"/>
        <v>1.0966666666666667</v>
      </c>
      <c r="P3783" s="6">
        <f t="shared" si="295"/>
        <v>94.90384615384616</v>
      </c>
      <c r="Q3783" t="s">
        <v>8317</v>
      </c>
      <c r="R3783" t="s">
        <v>8358</v>
      </c>
      <c r="S3783">
        <v>1410210685</v>
      </c>
      <c r="T3783">
        <v>1408050685</v>
      </c>
      <c r="U3783" s="11">
        <f t="shared" si="296"/>
        <v>41890.882928240739</v>
      </c>
      <c r="V3783" s="11">
        <f t="shared" si="297"/>
        <v>41865.882928240739</v>
      </c>
      <c r="W3783">
        <f t="shared" si="299"/>
        <v>2014</v>
      </c>
    </row>
    <row r="3784" spans="1:23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98"/>
        <v>1.0175000000000001</v>
      </c>
      <c r="P3784" s="6">
        <f t="shared" si="295"/>
        <v>75.370370370370367</v>
      </c>
      <c r="Q3784" t="s">
        <v>8317</v>
      </c>
      <c r="R3784" t="s">
        <v>8358</v>
      </c>
      <c r="S3784">
        <v>1469401200</v>
      </c>
      <c r="T3784">
        <v>1466887297</v>
      </c>
      <c r="U3784" s="11">
        <f t="shared" si="296"/>
        <v>42575.958333333328</v>
      </c>
      <c r="V3784" s="11">
        <f t="shared" si="297"/>
        <v>42546.862233796302</v>
      </c>
      <c r="W3784">
        <f t="shared" si="299"/>
        <v>2016</v>
      </c>
    </row>
    <row r="3785" spans="1:23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98"/>
        <v>1.2891666666666666</v>
      </c>
      <c r="P3785" s="6">
        <f t="shared" si="295"/>
        <v>64.458333333333329</v>
      </c>
      <c r="Q3785" t="s">
        <v>8317</v>
      </c>
      <c r="R3785" t="s">
        <v>8358</v>
      </c>
      <c r="S3785">
        <v>1458057600</v>
      </c>
      <c r="T3785">
        <v>1455938520</v>
      </c>
      <c r="U3785" s="11">
        <f t="shared" si="296"/>
        <v>42444.666666666672</v>
      </c>
      <c r="V3785" s="11">
        <f t="shared" si="297"/>
        <v>42420.140277777777</v>
      </c>
      <c r="W3785">
        <f t="shared" si="299"/>
        <v>2016</v>
      </c>
    </row>
    <row r="3786" spans="1:23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98"/>
        <v>1.1499999999999999</v>
      </c>
      <c r="P3786" s="6">
        <f t="shared" si="295"/>
        <v>115</v>
      </c>
      <c r="Q3786" t="s">
        <v>8317</v>
      </c>
      <c r="R3786" t="s">
        <v>8358</v>
      </c>
      <c r="S3786">
        <v>1468193532</v>
      </c>
      <c r="T3786">
        <v>1465601532</v>
      </c>
      <c r="U3786" s="11">
        <f t="shared" si="296"/>
        <v>42561.980694444443</v>
      </c>
      <c r="V3786" s="11">
        <f t="shared" si="297"/>
        <v>42531.980694444443</v>
      </c>
      <c r="W3786">
        <f t="shared" si="299"/>
        <v>2016</v>
      </c>
    </row>
    <row r="3787" spans="1:23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98"/>
        <v>1.5075000000000001</v>
      </c>
      <c r="P3787" s="6">
        <f t="shared" si="295"/>
        <v>100.5</v>
      </c>
      <c r="Q3787" t="s">
        <v>8317</v>
      </c>
      <c r="R3787" t="s">
        <v>8358</v>
      </c>
      <c r="S3787">
        <v>1470132180</v>
      </c>
      <c r="T3787">
        <v>1467040769</v>
      </c>
      <c r="U3787" s="11">
        <f t="shared" si="296"/>
        <v>42584.418749999997</v>
      </c>
      <c r="V3787" s="11">
        <f t="shared" si="297"/>
        <v>42548.63853009259</v>
      </c>
      <c r="W3787">
        <f t="shared" si="299"/>
        <v>2016</v>
      </c>
    </row>
    <row r="3788" spans="1:23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98"/>
        <v>1.1096666666666666</v>
      </c>
      <c r="P3788" s="6">
        <f t="shared" si="295"/>
        <v>93.774647887323937</v>
      </c>
      <c r="Q3788" t="s">
        <v>8317</v>
      </c>
      <c r="R3788" t="s">
        <v>8358</v>
      </c>
      <c r="S3788">
        <v>1464310475</v>
      </c>
      <c r="T3788">
        <v>1461718475</v>
      </c>
      <c r="U3788" s="11">
        <f t="shared" si="296"/>
        <v>42517.037905092591</v>
      </c>
      <c r="V3788" s="11">
        <f t="shared" si="297"/>
        <v>42487.037905092591</v>
      </c>
      <c r="W3788">
        <f t="shared" si="299"/>
        <v>2016</v>
      </c>
    </row>
    <row r="3789" spans="1:23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98"/>
        <v>1.0028571428571429</v>
      </c>
      <c r="P3789" s="6">
        <f t="shared" si="295"/>
        <v>35.1</v>
      </c>
      <c r="Q3789" t="s">
        <v>8317</v>
      </c>
      <c r="R3789" t="s">
        <v>8358</v>
      </c>
      <c r="S3789">
        <v>1436587140</v>
      </c>
      <c r="T3789">
        <v>1434113406</v>
      </c>
      <c r="U3789" s="11">
        <f t="shared" si="296"/>
        <v>42196.165972222225</v>
      </c>
      <c r="V3789" s="11">
        <f t="shared" si="297"/>
        <v>42167.534791666665</v>
      </c>
      <c r="W3789">
        <f t="shared" si="299"/>
        <v>2015</v>
      </c>
    </row>
    <row r="3790" spans="1:23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98"/>
        <v>6.6666666666666671E-3</v>
      </c>
      <c r="P3790" s="6">
        <f t="shared" si="295"/>
        <v>500</v>
      </c>
      <c r="Q3790" t="s">
        <v>8317</v>
      </c>
      <c r="R3790" t="s">
        <v>8358</v>
      </c>
      <c r="S3790">
        <v>1450887480</v>
      </c>
      <c r="T3790">
        <v>1448469719</v>
      </c>
      <c r="U3790" s="11">
        <f t="shared" si="296"/>
        <v>42361.679166666669</v>
      </c>
      <c r="V3790" s="11">
        <f t="shared" si="297"/>
        <v>42333.695821759262</v>
      </c>
      <c r="W3790">
        <f t="shared" si="299"/>
        <v>2015</v>
      </c>
    </row>
    <row r="3791" spans="1:23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98"/>
        <v>3.267605633802817E-2</v>
      </c>
      <c r="P3791" s="6">
        <f t="shared" si="295"/>
        <v>29</v>
      </c>
      <c r="Q3791" t="s">
        <v>8317</v>
      </c>
      <c r="R3791" t="s">
        <v>8358</v>
      </c>
      <c r="S3791">
        <v>1434395418</v>
      </c>
      <c r="T3791">
        <v>1431630618</v>
      </c>
      <c r="U3791" s="11">
        <f t="shared" si="296"/>
        <v>42170.798819444448</v>
      </c>
      <c r="V3791" s="11">
        <f t="shared" si="297"/>
        <v>42138.798819444448</v>
      </c>
      <c r="W3791">
        <f t="shared" si="299"/>
        <v>2015</v>
      </c>
    </row>
    <row r="3792" spans="1:23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98"/>
        <v>0</v>
      </c>
      <c r="P3792" s="6">
        <f t="shared" si="295"/>
        <v>0</v>
      </c>
      <c r="Q3792" t="s">
        <v>8317</v>
      </c>
      <c r="R3792" t="s">
        <v>8358</v>
      </c>
      <c r="S3792">
        <v>1479834023</v>
      </c>
      <c r="T3792">
        <v>1477238423</v>
      </c>
      <c r="U3792" s="11">
        <f t="shared" si="296"/>
        <v>42696.708599537036</v>
      </c>
      <c r="V3792" s="11">
        <f t="shared" si="297"/>
        <v>42666.666932870372</v>
      </c>
      <c r="W3792">
        <f t="shared" si="299"/>
        <v>2016</v>
      </c>
    </row>
    <row r="3793" spans="1:23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98"/>
        <v>0</v>
      </c>
      <c r="P3793" s="6">
        <f t="shared" si="295"/>
        <v>0</v>
      </c>
      <c r="Q3793" t="s">
        <v>8317</v>
      </c>
      <c r="R3793" t="s">
        <v>8358</v>
      </c>
      <c r="S3793">
        <v>1404664592</v>
      </c>
      <c r="T3793">
        <v>1399480592</v>
      </c>
      <c r="U3793" s="11">
        <f t="shared" si="296"/>
        <v>41826.692037037035</v>
      </c>
      <c r="V3793" s="11">
        <f t="shared" si="297"/>
        <v>41766.692037037035</v>
      </c>
      <c r="W3793">
        <f t="shared" si="299"/>
        <v>2014</v>
      </c>
    </row>
    <row r="3794" spans="1:23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98"/>
        <v>2.8E-3</v>
      </c>
      <c r="P3794" s="6">
        <f t="shared" si="295"/>
        <v>17.5</v>
      </c>
      <c r="Q3794" t="s">
        <v>8317</v>
      </c>
      <c r="R3794" t="s">
        <v>8358</v>
      </c>
      <c r="S3794">
        <v>1436957022</v>
      </c>
      <c r="T3794">
        <v>1434365022</v>
      </c>
      <c r="U3794" s="11">
        <f t="shared" si="296"/>
        <v>42200.447013888886</v>
      </c>
      <c r="V3794" s="11">
        <f t="shared" si="297"/>
        <v>42170.447013888886</v>
      </c>
      <c r="W3794">
        <f t="shared" si="299"/>
        <v>2015</v>
      </c>
    </row>
    <row r="3795" spans="1:23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98"/>
        <v>0.59657142857142853</v>
      </c>
      <c r="P3795" s="6">
        <f t="shared" ref="P3795:P3858" si="300">IFERROR(E3795/L3795,0)</f>
        <v>174</v>
      </c>
      <c r="Q3795" t="s">
        <v>8317</v>
      </c>
      <c r="R3795" t="s">
        <v>8358</v>
      </c>
      <c r="S3795">
        <v>1418769129</v>
      </c>
      <c r="T3795">
        <v>1416954729</v>
      </c>
      <c r="U3795" s="11">
        <f t="shared" si="296"/>
        <v>41989.938993055555</v>
      </c>
      <c r="V3795" s="11">
        <f t="shared" si="297"/>
        <v>41968.938993055555</v>
      </c>
      <c r="W3795">
        <f t="shared" si="299"/>
        <v>2014</v>
      </c>
    </row>
    <row r="3796" spans="1:23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98"/>
        <v>0.01</v>
      </c>
      <c r="P3796" s="6">
        <f t="shared" si="300"/>
        <v>50</v>
      </c>
      <c r="Q3796" t="s">
        <v>8317</v>
      </c>
      <c r="R3796" t="s">
        <v>8358</v>
      </c>
      <c r="S3796">
        <v>1433685354</v>
      </c>
      <c r="T3796">
        <v>1431093354</v>
      </c>
      <c r="U3796" s="11">
        <f t="shared" si="296"/>
        <v>42162.58048611111</v>
      </c>
      <c r="V3796" s="11">
        <f t="shared" si="297"/>
        <v>42132.58048611111</v>
      </c>
      <c r="W3796">
        <f t="shared" si="299"/>
        <v>2015</v>
      </c>
    </row>
    <row r="3797" spans="1:23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98"/>
        <v>1.6666666666666666E-2</v>
      </c>
      <c r="P3797" s="6">
        <f t="shared" si="300"/>
        <v>5</v>
      </c>
      <c r="Q3797" t="s">
        <v>8317</v>
      </c>
      <c r="R3797" t="s">
        <v>8358</v>
      </c>
      <c r="S3797">
        <v>1440801000</v>
      </c>
      <c r="T3797">
        <v>1437042490</v>
      </c>
      <c r="U3797" s="11">
        <f t="shared" si="296"/>
        <v>42244.9375</v>
      </c>
      <c r="V3797" s="11">
        <f t="shared" si="297"/>
        <v>42201.436226851853</v>
      </c>
      <c r="W3797">
        <f t="shared" si="299"/>
        <v>2015</v>
      </c>
    </row>
    <row r="3798" spans="1:23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98"/>
        <v>4.4444444444444447E-5</v>
      </c>
      <c r="P3798" s="6">
        <f t="shared" si="300"/>
        <v>1</v>
      </c>
      <c r="Q3798" t="s">
        <v>8317</v>
      </c>
      <c r="R3798" t="s">
        <v>8358</v>
      </c>
      <c r="S3798">
        <v>1484354556</v>
      </c>
      <c r="T3798">
        <v>1479170556</v>
      </c>
      <c r="U3798" s="11">
        <f t="shared" si="296"/>
        <v>42749.029583333337</v>
      </c>
      <c r="V3798" s="11">
        <f t="shared" si="297"/>
        <v>42689.029583333337</v>
      </c>
      <c r="W3798">
        <f t="shared" si="299"/>
        <v>2016</v>
      </c>
    </row>
    <row r="3799" spans="1:23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98"/>
        <v>0.89666666666666661</v>
      </c>
      <c r="P3799" s="6">
        <f t="shared" si="300"/>
        <v>145.40540540540542</v>
      </c>
      <c r="Q3799" t="s">
        <v>8317</v>
      </c>
      <c r="R3799" t="s">
        <v>8358</v>
      </c>
      <c r="S3799">
        <v>1429564165</v>
      </c>
      <c r="T3799">
        <v>1426972165</v>
      </c>
      <c r="U3799" s="11">
        <f t="shared" si="296"/>
        <v>42114.881539351853</v>
      </c>
      <c r="V3799" s="11">
        <f t="shared" si="297"/>
        <v>42084.881539351853</v>
      </c>
      <c r="W3799">
        <f t="shared" si="299"/>
        <v>2015</v>
      </c>
    </row>
    <row r="3800" spans="1:23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98"/>
        <v>1.4642857142857143E-2</v>
      </c>
      <c r="P3800" s="6">
        <f t="shared" si="300"/>
        <v>205</v>
      </c>
      <c r="Q3800" t="s">
        <v>8317</v>
      </c>
      <c r="R3800" t="s">
        <v>8358</v>
      </c>
      <c r="S3800">
        <v>1407691248</v>
      </c>
      <c r="T3800">
        <v>1405099248</v>
      </c>
      <c r="U3800" s="11">
        <f t="shared" si="296"/>
        <v>41861.722777777781</v>
      </c>
      <c r="V3800" s="11">
        <f t="shared" si="297"/>
        <v>41831.722777777781</v>
      </c>
      <c r="W3800">
        <f t="shared" si="299"/>
        <v>2014</v>
      </c>
    </row>
    <row r="3801" spans="1:23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98"/>
        <v>4.02E-2</v>
      </c>
      <c r="P3801" s="6">
        <f t="shared" si="300"/>
        <v>100.5</v>
      </c>
      <c r="Q3801" t="s">
        <v>8317</v>
      </c>
      <c r="R3801" t="s">
        <v>8358</v>
      </c>
      <c r="S3801">
        <v>1457734843</v>
      </c>
      <c r="T3801">
        <v>1455142843</v>
      </c>
      <c r="U3801" s="11">
        <f t="shared" si="296"/>
        <v>42440.93105324074</v>
      </c>
      <c r="V3801" s="11">
        <f t="shared" si="297"/>
        <v>42410.93105324074</v>
      </c>
      <c r="W3801">
        <f t="shared" si="299"/>
        <v>2016</v>
      </c>
    </row>
    <row r="3802" spans="1:23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98"/>
        <v>4.0045454545454544E-2</v>
      </c>
      <c r="P3802" s="6">
        <f t="shared" si="300"/>
        <v>55.0625</v>
      </c>
      <c r="Q3802" t="s">
        <v>8317</v>
      </c>
      <c r="R3802" t="s">
        <v>8358</v>
      </c>
      <c r="S3802">
        <v>1420952340</v>
      </c>
      <c r="T3802">
        <v>1418146883</v>
      </c>
      <c r="U3802" s="11">
        <f t="shared" si="296"/>
        <v>42015.207638888889</v>
      </c>
      <c r="V3802" s="11">
        <f t="shared" si="297"/>
        <v>41982.737071759257</v>
      </c>
      <c r="W3802">
        <f t="shared" si="299"/>
        <v>2014</v>
      </c>
    </row>
    <row r="3803" spans="1:23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98"/>
        <v>8.5199999999999998E-2</v>
      </c>
      <c r="P3803" s="6">
        <f t="shared" si="300"/>
        <v>47.333333333333336</v>
      </c>
      <c r="Q3803" t="s">
        <v>8317</v>
      </c>
      <c r="R3803" t="s">
        <v>8358</v>
      </c>
      <c r="S3803">
        <v>1420215216</v>
      </c>
      <c r="T3803">
        <v>1417536816</v>
      </c>
      <c r="U3803" s="11">
        <f t="shared" si="296"/>
        <v>42006.676111111112</v>
      </c>
      <c r="V3803" s="11">
        <f t="shared" si="297"/>
        <v>41975.676111111112</v>
      </c>
      <c r="W3803">
        <f t="shared" si="299"/>
        <v>2014</v>
      </c>
    </row>
    <row r="3804" spans="1:23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98"/>
        <v>0</v>
      </c>
      <c r="P3804" s="6">
        <f t="shared" si="300"/>
        <v>0</v>
      </c>
      <c r="Q3804" t="s">
        <v>8317</v>
      </c>
      <c r="R3804" t="s">
        <v>8358</v>
      </c>
      <c r="S3804">
        <v>1445482906</v>
      </c>
      <c r="T3804">
        <v>1442890906</v>
      </c>
      <c r="U3804" s="11">
        <f t="shared" si="296"/>
        <v>42299.126226851848</v>
      </c>
      <c r="V3804" s="11">
        <f t="shared" si="297"/>
        <v>42269.126226851848</v>
      </c>
      <c r="W3804">
        <f t="shared" si="299"/>
        <v>2015</v>
      </c>
    </row>
    <row r="3805" spans="1:23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98"/>
        <v>0.19650000000000001</v>
      </c>
      <c r="P3805" s="6">
        <f t="shared" si="300"/>
        <v>58.95</v>
      </c>
      <c r="Q3805" t="s">
        <v>8317</v>
      </c>
      <c r="R3805" t="s">
        <v>8358</v>
      </c>
      <c r="S3805">
        <v>1457133568</v>
      </c>
      <c r="T3805">
        <v>1454541568</v>
      </c>
      <c r="U3805" s="11">
        <f t="shared" si="296"/>
        <v>42433.971851851849</v>
      </c>
      <c r="V3805" s="11">
        <f t="shared" si="297"/>
        <v>42403.971851851849</v>
      </c>
      <c r="W3805">
        <f t="shared" si="299"/>
        <v>2016</v>
      </c>
    </row>
    <row r="3806" spans="1:23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98"/>
        <v>0</v>
      </c>
      <c r="P3806" s="6">
        <f t="shared" si="300"/>
        <v>0</v>
      </c>
      <c r="Q3806" t="s">
        <v>8317</v>
      </c>
      <c r="R3806" t="s">
        <v>8358</v>
      </c>
      <c r="S3806">
        <v>1469948400</v>
      </c>
      <c r="T3806">
        <v>1465172024</v>
      </c>
      <c r="U3806" s="11">
        <f t="shared" si="296"/>
        <v>42582.291666666672</v>
      </c>
      <c r="V3806" s="11">
        <f t="shared" si="297"/>
        <v>42527.00953703704</v>
      </c>
      <c r="W3806">
        <f t="shared" si="299"/>
        <v>2016</v>
      </c>
    </row>
    <row r="3807" spans="1:23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98"/>
        <v>2.0000000000000002E-5</v>
      </c>
      <c r="P3807" s="6">
        <f t="shared" si="300"/>
        <v>1.5</v>
      </c>
      <c r="Q3807" t="s">
        <v>8317</v>
      </c>
      <c r="R3807" t="s">
        <v>8358</v>
      </c>
      <c r="S3807">
        <v>1411852640</v>
      </c>
      <c r="T3807">
        <v>1406668640</v>
      </c>
      <c r="U3807" s="11">
        <f t="shared" si="296"/>
        <v>41909.887037037035</v>
      </c>
      <c r="V3807" s="11">
        <f t="shared" si="297"/>
        <v>41849.887037037035</v>
      </c>
      <c r="W3807">
        <f t="shared" si="299"/>
        <v>2014</v>
      </c>
    </row>
    <row r="3808" spans="1:23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98"/>
        <v>6.6666666666666664E-4</v>
      </c>
      <c r="P3808" s="6">
        <f t="shared" si="300"/>
        <v>5</v>
      </c>
      <c r="Q3808" t="s">
        <v>8317</v>
      </c>
      <c r="R3808" t="s">
        <v>8358</v>
      </c>
      <c r="S3808">
        <v>1404022381</v>
      </c>
      <c r="T3808">
        <v>1402294381</v>
      </c>
      <c r="U3808" s="11">
        <f t="shared" si="296"/>
        <v>41819.259039351848</v>
      </c>
      <c r="V3808" s="11">
        <f t="shared" si="297"/>
        <v>41799.259039351848</v>
      </c>
      <c r="W3808">
        <f t="shared" si="299"/>
        <v>2014</v>
      </c>
    </row>
    <row r="3809" spans="1:23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98"/>
        <v>0.30333333333333334</v>
      </c>
      <c r="P3809" s="6">
        <f t="shared" si="300"/>
        <v>50.555555555555557</v>
      </c>
      <c r="Q3809" t="s">
        <v>8317</v>
      </c>
      <c r="R3809" t="s">
        <v>8358</v>
      </c>
      <c r="S3809">
        <v>1428097739</v>
      </c>
      <c r="T3809">
        <v>1427492939</v>
      </c>
      <c r="U3809" s="11">
        <f t="shared" si="296"/>
        <v>42097.909016203703</v>
      </c>
      <c r="V3809" s="11">
        <f t="shared" si="297"/>
        <v>42090.909016203703</v>
      </c>
      <c r="W3809">
        <f t="shared" si="299"/>
        <v>2015</v>
      </c>
    </row>
    <row r="3810" spans="1:23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98"/>
        <v>1</v>
      </c>
      <c r="P3810" s="6">
        <f t="shared" si="300"/>
        <v>41.666666666666664</v>
      </c>
      <c r="Q3810" t="s">
        <v>8317</v>
      </c>
      <c r="R3810" t="s">
        <v>8318</v>
      </c>
      <c r="S3810">
        <v>1429955619</v>
      </c>
      <c r="T3810">
        <v>1424775219</v>
      </c>
      <c r="U3810" s="11">
        <f t="shared" si="296"/>
        <v>42119.412256944444</v>
      </c>
      <c r="V3810" s="11">
        <f t="shared" si="297"/>
        <v>42059.453923611116</v>
      </c>
      <c r="W3810">
        <f t="shared" si="299"/>
        <v>2015</v>
      </c>
    </row>
    <row r="3811" spans="1:23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98"/>
        <v>1.0125</v>
      </c>
      <c r="P3811" s="6">
        <f t="shared" si="300"/>
        <v>53.289473684210527</v>
      </c>
      <c r="Q3811" t="s">
        <v>8317</v>
      </c>
      <c r="R3811" t="s">
        <v>8318</v>
      </c>
      <c r="S3811">
        <v>1406761200</v>
      </c>
      <c r="T3811">
        <v>1402403907</v>
      </c>
      <c r="U3811" s="11">
        <f t="shared" si="296"/>
        <v>41850.958333333336</v>
      </c>
      <c r="V3811" s="11">
        <f t="shared" si="297"/>
        <v>41800.526701388888</v>
      </c>
      <c r="W3811">
        <f t="shared" si="299"/>
        <v>2014</v>
      </c>
    </row>
    <row r="3812" spans="1:23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98"/>
        <v>1.2173333333333334</v>
      </c>
      <c r="P3812" s="6">
        <f t="shared" si="300"/>
        <v>70.230769230769226</v>
      </c>
      <c r="Q3812" t="s">
        <v>8317</v>
      </c>
      <c r="R3812" t="s">
        <v>8318</v>
      </c>
      <c r="S3812">
        <v>1426965758</v>
      </c>
      <c r="T3812">
        <v>1424377358</v>
      </c>
      <c r="U3812" s="11">
        <f t="shared" si="296"/>
        <v>42084.807384259257</v>
      </c>
      <c r="V3812" s="11">
        <f t="shared" si="297"/>
        <v>42054.849050925928</v>
      </c>
      <c r="W3812">
        <f t="shared" si="299"/>
        <v>2015</v>
      </c>
    </row>
    <row r="3813" spans="1:23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98"/>
        <v>3.3</v>
      </c>
      <c r="P3813" s="6">
        <f t="shared" si="300"/>
        <v>43.421052631578945</v>
      </c>
      <c r="Q3813" t="s">
        <v>8317</v>
      </c>
      <c r="R3813" t="s">
        <v>8318</v>
      </c>
      <c r="S3813">
        <v>1464692400</v>
      </c>
      <c r="T3813">
        <v>1461769373</v>
      </c>
      <c r="U3813" s="11">
        <f t="shared" si="296"/>
        <v>42521.458333333328</v>
      </c>
      <c r="V3813" s="11">
        <f t="shared" si="297"/>
        <v>42487.62700231481</v>
      </c>
      <c r="W3813">
        <f t="shared" si="299"/>
        <v>2016</v>
      </c>
    </row>
    <row r="3814" spans="1:23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98"/>
        <v>1.0954999999999999</v>
      </c>
      <c r="P3814" s="6">
        <f t="shared" si="300"/>
        <v>199.18181818181819</v>
      </c>
      <c r="Q3814" t="s">
        <v>8317</v>
      </c>
      <c r="R3814" t="s">
        <v>8318</v>
      </c>
      <c r="S3814">
        <v>1433131140</v>
      </c>
      <c r="T3814">
        <v>1429120908</v>
      </c>
      <c r="U3814" s="11">
        <f t="shared" si="296"/>
        <v>42156.165972222225</v>
      </c>
      <c r="V3814" s="11">
        <f t="shared" si="297"/>
        <v>42109.751250000001</v>
      </c>
      <c r="W3814">
        <f t="shared" si="299"/>
        <v>2015</v>
      </c>
    </row>
    <row r="3815" spans="1:23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98"/>
        <v>1.0095190476190474</v>
      </c>
      <c r="P3815" s="6">
        <f t="shared" si="300"/>
        <v>78.518148148148143</v>
      </c>
      <c r="Q3815" t="s">
        <v>8317</v>
      </c>
      <c r="R3815" t="s">
        <v>8318</v>
      </c>
      <c r="S3815">
        <v>1465940580</v>
      </c>
      <c r="T3815">
        <v>1462603021</v>
      </c>
      <c r="U3815" s="11">
        <f t="shared" si="296"/>
        <v>42535.904861111107</v>
      </c>
      <c r="V3815" s="11">
        <f t="shared" si="297"/>
        <v>42497.275706018518</v>
      </c>
      <c r="W3815">
        <f t="shared" si="299"/>
        <v>2016</v>
      </c>
    </row>
    <row r="3816" spans="1:23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98"/>
        <v>1.4013333333333333</v>
      </c>
      <c r="P3816" s="6">
        <f t="shared" si="300"/>
        <v>61.823529411764703</v>
      </c>
      <c r="Q3816" t="s">
        <v>8317</v>
      </c>
      <c r="R3816" t="s">
        <v>8318</v>
      </c>
      <c r="S3816">
        <v>1427860740</v>
      </c>
      <c r="T3816">
        <v>1424727712</v>
      </c>
      <c r="U3816" s="11">
        <f t="shared" si="296"/>
        <v>42095.165972222225</v>
      </c>
      <c r="V3816" s="11">
        <f t="shared" si="297"/>
        <v>42058.904074074075</v>
      </c>
      <c r="W3816">
        <f t="shared" si="299"/>
        <v>2015</v>
      </c>
    </row>
    <row r="3817" spans="1:23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98"/>
        <v>1.0000100000000001</v>
      </c>
      <c r="P3817" s="6">
        <f t="shared" si="300"/>
        <v>50.000500000000002</v>
      </c>
      <c r="Q3817" t="s">
        <v>8317</v>
      </c>
      <c r="R3817" t="s">
        <v>8318</v>
      </c>
      <c r="S3817">
        <v>1440111600</v>
      </c>
      <c r="T3817">
        <v>1437545657</v>
      </c>
      <c r="U3817" s="11">
        <f t="shared" si="296"/>
        <v>42236.958333333328</v>
      </c>
      <c r="V3817" s="11">
        <f t="shared" si="297"/>
        <v>42207.259918981479</v>
      </c>
      <c r="W3817">
        <f t="shared" si="299"/>
        <v>2015</v>
      </c>
    </row>
    <row r="3818" spans="1:23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98"/>
        <v>1.19238</v>
      </c>
      <c r="P3818" s="6">
        <f t="shared" si="300"/>
        <v>48.339729729729726</v>
      </c>
      <c r="Q3818" t="s">
        <v>8317</v>
      </c>
      <c r="R3818" t="s">
        <v>8318</v>
      </c>
      <c r="S3818">
        <v>1405614823</v>
      </c>
      <c r="T3818">
        <v>1403022823</v>
      </c>
      <c r="U3818" s="11">
        <f t="shared" si="296"/>
        <v>41837.690081018518</v>
      </c>
      <c r="V3818" s="11">
        <f t="shared" si="297"/>
        <v>41807.690081018518</v>
      </c>
      <c r="W3818">
        <f t="shared" si="299"/>
        <v>2014</v>
      </c>
    </row>
    <row r="3819" spans="1:23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98"/>
        <v>1.0725</v>
      </c>
      <c r="P3819" s="6">
        <f t="shared" si="300"/>
        <v>107.25</v>
      </c>
      <c r="Q3819" t="s">
        <v>8317</v>
      </c>
      <c r="R3819" t="s">
        <v>8318</v>
      </c>
      <c r="S3819">
        <v>1445659140</v>
      </c>
      <c r="T3819">
        <v>1444236216</v>
      </c>
      <c r="U3819" s="11">
        <f t="shared" si="296"/>
        <v>42301.165972222225</v>
      </c>
      <c r="V3819" s="11">
        <f t="shared" si="297"/>
        <v>42284.69694444444</v>
      </c>
      <c r="W3819">
        <f t="shared" si="299"/>
        <v>2015</v>
      </c>
    </row>
    <row r="3820" spans="1:23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98"/>
        <v>2.2799999999999998</v>
      </c>
      <c r="P3820" s="6">
        <f t="shared" si="300"/>
        <v>57</v>
      </c>
      <c r="Q3820" t="s">
        <v>8317</v>
      </c>
      <c r="R3820" t="s">
        <v>8318</v>
      </c>
      <c r="S3820">
        <v>1426187582</v>
      </c>
      <c r="T3820">
        <v>1423599182</v>
      </c>
      <c r="U3820" s="11">
        <f t="shared" si="296"/>
        <v>42075.800717592589</v>
      </c>
      <c r="V3820" s="11">
        <f t="shared" si="297"/>
        <v>42045.84238425926</v>
      </c>
      <c r="W3820">
        <f t="shared" si="299"/>
        <v>2015</v>
      </c>
    </row>
    <row r="3821" spans="1:23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98"/>
        <v>1.0640000000000001</v>
      </c>
      <c r="P3821" s="6">
        <f t="shared" si="300"/>
        <v>40.92307692307692</v>
      </c>
      <c r="Q3821" t="s">
        <v>8317</v>
      </c>
      <c r="R3821" t="s">
        <v>8318</v>
      </c>
      <c r="S3821">
        <v>1437166920</v>
      </c>
      <c r="T3821">
        <v>1435554104</v>
      </c>
      <c r="U3821" s="11">
        <f t="shared" si="296"/>
        <v>42202.876388888893</v>
      </c>
      <c r="V3821" s="11">
        <f t="shared" si="297"/>
        <v>42184.209537037037</v>
      </c>
      <c r="W3821">
        <f t="shared" si="299"/>
        <v>2015</v>
      </c>
    </row>
    <row r="3822" spans="1:23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98"/>
        <v>1.4333333333333333</v>
      </c>
      <c r="P3822" s="6">
        <f t="shared" si="300"/>
        <v>21.5</v>
      </c>
      <c r="Q3822" t="s">
        <v>8317</v>
      </c>
      <c r="R3822" t="s">
        <v>8318</v>
      </c>
      <c r="S3822">
        <v>1436110717</v>
      </c>
      <c r="T3822">
        <v>1433518717</v>
      </c>
      <c r="U3822" s="11">
        <f t="shared" si="296"/>
        <v>42190.651817129634</v>
      </c>
      <c r="V3822" s="11">
        <f t="shared" si="297"/>
        <v>42160.651817129634</v>
      </c>
      <c r="W3822">
        <f t="shared" si="299"/>
        <v>2015</v>
      </c>
    </row>
    <row r="3823" spans="1:23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98"/>
        <v>1.0454285714285714</v>
      </c>
      <c r="P3823" s="6">
        <f t="shared" si="300"/>
        <v>79.543478260869563</v>
      </c>
      <c r="Q3823" t="s">
        <v>8317</v>
      </c>
      <c r="R3823" t="s">
        <v>8318</v>
      </c>
      <c r="S3823">
        <v>1451881207</v>
      </c>
      <c r="T3823">
        <v>1449116407</v>
      </c>
      <c r="U3823" s="11">
        <f t="shared" si="296"/>
        <v>42373.180636574078</v>
      </c>
      <c r="V3823" s="11">
        <f t="shared" si="297"/>
        <v>42341.180636574078</v>
      </c>
      <c r="W3823">
        <f t="shared" si="299"/>
        <v>2015</v>
      </c>
    </row>
    <row r="3824" spans="1:23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98"/>
        <v>1.1002000000000001</v>
      </c>
      <c r="P3824" s="6">
        <f t="shared" si="300"/>
        <v>72.381578947368425</v>
      </c>
      <c r="Q3824" t="s">
        <v>8317</v>
      </c>
      <c r="R3824" t="s">
        <v>8318</v>
      </c>
      <c r="S3824">
        <v>1453244340</v>
      </c>
      <c r="T3824">
        <v>1448136417</v>
      </c>
      <c r="U3824" s="11">
        <f t="shared" si="296"/>
        <v>42388.957638888889</v>
      </c>
      <c r="V3824" s="11">
        <f t="shared" si="297"/>
        <v>42329.838159722218</v>
      </c>
      <c r="W3824">
        <f t="shared" si="299"/>
        <v>2015</v>
      </c>
    </row>
    <row r="3825" spans="1:23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98"/>
        <v>1.06</v>
      </c>
      <c r="P3825" s="6">
        <f t="shared" si="300"/>
        <v>64.634146341463421</v>
      </c>
      <c r="Q3825" t="s">
        <v>8317</v>
      </c>
      <c r="R3825" t="s">
        <v>8318</v>
      </c>
      <c r="S3825">
        <v>1437364740</v>
      </c>
      <c r="T3825">
        <v>1434405044</v>
      </c>
      <c r="U3825" s="11">
        <f t="shared" si="296"/>
        <v>42205.165972222225</v>
      </c>
      <c r="V3825" s="11">
        <f t="shared" si="297"/>
        <v>42170.910231481481</v>
      </c>
      <c r="W3825">
        <f t="shared" si="299"/>
        <v>2015</v>
      </c>
    </row>
    <row r="3826" spans="1:23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98"/>
        <v>1.08</v>
      </c>
      <c r="P3826" s="6">
        <f t="shared" si="300"/>
        <v>38.571428571428569</v>
      </c>
      <c r="Q3826" t="s">
        <v>8317</v>
      </c>
      <c r="R3826" t="s">
        <v>8318</v>
      </c>
      <c r="S3826">
        <v>1470058860</v>
      </c>
      <c r="T3826">
        <v>1469026903</v>
      </c>
      <c r="U3826" s="11">
        <f t="shared" si="296"/>
        <v>42583.570138888885</v>
      </c>
      <c r="V3826" s="11">
        <f t="shared" si="297"/>
        <v>42571.626192129625</v>
      </c>
      <c r="W3826">
        <f t="shared" si="299"/>
        <v>2016</v>
      </c>
    </row>
    <row r="3827" spans="1:23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98"/>
        <v>1.0542</v>
      </c>
      <c r="P3827" s="6">
        <f t="shared" si="300"/>
        <v>107.57142857142857</v>
      </c>
      <c r="Q3827" t="s">
        <v>8317</v>
      </c>
      <c r="R3827" t="s">
        <v>8318</v>
      </c>
      <c r="S3827">
        <v>1434505214</v>
      </c>
      <c r="T3827">
        <v>1432690814</v>
      </c>
      <c r="U3827" s="11">
        <f t="shared" si="296"/>
        <v>42172.069606481484</v>
      </c>
      <c r="V3827" s="11">
        <f t="shared" si="297"/>
        <v>42151.069606481484</v>
      </c>
      <c r="W3827">
        <f t="shared" si="299"/>
        <v>2015</v>
      </c>
    </row>
    <row r="3828" spans="1:23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98"/>
        <v>1.1916666666666667</v>
      </c>
      <c r="P3828" s="6">
        <f t="shared" si="300"/>
        <v>27.5</v>
      </c>
      <c r="Q3828" t="s">
        <v>8317</v>
      </c>
      <c r="R3828" t="s">
        <v>8318</v>
      </c>
      <c r="S3828">
        <v>1430993394</v>
      </c>
      <c r="T3828">
        <v>1428401394</v>
      </c>
      <c r="U3828" s="11">
        <f t="shared" si="296"/>
        <v>42131.423541666663</v>
      </c>
      <c r="V3828" s="11">
        <f t="shared" si="297"/>
        <v>42101.423541666663</v>
      </c>
      <c r="W3828">
        <f t="shared" si="299"/>
        <v>2015</v>
      </c>
    </row>
    <row r="3829" spans="1:23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98"/>
        <v>1.5266666666666666</v>
      </c>
      <c r="P3829" s="6">
        <f t="shared" si="300"/>
        <v>70.461538461538467</v>
      </c>
      <c r="Q3829" t="s">
        <v>8317</v>
      </c>
      <c r="R3829" t="s">
        <v>8318</v>
      </c>
      <c r="S3829">
        <v>1427414400</v>
      </c>
      <c r="T3829">
        <v>1422656201</v>
      </c>
      <c r="U3829" s="11">
        <f t="shared" si="296"/>
        <v>42090</v>
      </c>
      <c r="V3829" s="11">
        <f t="shared" si="297"/>
        <v>42034.928252314814</v>
      </c>
      <c r="W3829">
        <f t="shared" si="299"/>
        <v>2015</v>
      </c>
    </row>
    <row r="3830" spans="1:23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98"/>
        <v>1</v>
      </c>
      <c r="P3830" s="6">
        <f t="shared" si="300"/>
        <v>178.57142857142858</v>
      </c>
      <c r="Q3830" t="s">
        <v>8317</v>
      </c>
      <c r="R3830" t="s">
        <v>8318</v>
      </c>
      <c r="S3830">
        <v>1420033187</v>
      </c>
      <c r="T3830">
        <v>1414845587</v>
      </c>
      <c r="U3830" s="11">
        <f t="shared" si="296"/>
        <v>42004.569293981483</v>
      </c>
      <c r="V3830" s="11">
        <f t="shared" si="297"/>
        <v>41944.527627314819</v>
      </c>
      <c r="W3830">
        <f t="shared" si="299"/>
        <v>2014</v>
      </c>
    </row>
    <row r="3831" spans="1:23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98"/>
        <v>1.002</v>
      </c>
      <c r="P3831" s="6">
        <f t="shared" si="300"/>
        <v>62.625</v>
      </c>
      <c r="Q3831" t="s">
        <v>8317</v>
      </c>
      <c r="R3831" t="s">
        <v>8318</v>
      </c>
      <c r="S3831">
        <v>1472676371</v>
      </c>
      <c r="T3831">
        <v>1470948371</v>
      </c>
      <c r="U3831" s="11">
        <f t="shared" si="296"/>
        <v>42613.865405092598</v>
      </c>
      <c r="V3831" s="11">
        <f t="shared" si="297"/>
        <v>42593.865405092598</v>
      </c>
      <c r="W3831">
        <f t="shared" si="299"/>
        <v>2016</v>
      </c>
    </row>
    <row r="3832" spans="1:23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98"/>
        <v>2.25</v>
      </c>
      <c r="P3832" s="6">
        <f t="shared" si="300"/>
        <v>75</v>
      </c>
      <c r="Q3832" t="s">
        <v>8317</v>
      </c>
      <c r="R3832" t="s">
        <v>8318</v>
      </c>
      <c r="S3832">
        <v>1464371211</v>
      </c>
      <c r="T3832">
        <v>1463161611</v>
      </c>
      <c r="U3832" s="11">
        <f t="shared" si="296"/>
        <v>42517.740868055553</v>
      </c>
      <c r="V3832" s="11">
        <f t="shared" si="297"/>
        <v>42503.740868055553</v>
      </c>
      <c r="W3832">
        <f t="shared" si="299"/>
        <v>2016</v>
      </c>
    </row>
    <row r="3833" spans="1:23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98"/>
        <v>1.0602199999999999</v>
      </c>
      <c r="P3833" s="6">
        <f t="shared" si="300"/>
        <v>58.901111111111113</v>
      </c>
      <c r="Q3833" t="s">
        <v>8317</v>
      </c>
      <c r="R3833" t="s">
        <v>8318</v>
      </c>
      <c r="S3833">
        <v>1415222545</v>
      </c>
      <c r="T3833">
        <v>1413404545</v>
      </c>
      <c r="U3833" s="11">
        <f t="shared" si="296"/>
        <v>41948.890567129631</v>
      </c>
      <c r="V3833" s="11">
        <f t="shared" si="297"/>
        <v>41927.848900462966</v>
      </c>
      <c r="W3833">
        <f t="shared" si="299"/>
        <v>2014</v>
      </c>
    </row>
    <row r="3834" spans="1:23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98"/>
        <v>1.0466666666666666</v>
      </c>
      <c r="P3834" s="6">
        <f t="shared" si="300"/>
        <v>139.55555555555554</v>
      </c>
      <c r="Q3834" t="s">
        <v>8317</v>
      </c>
      <c r="R3834" t="s">
        <v>8318</v>
      </c>
      <c r="S3834">
        <v>1455936335</v>
      </c>
      <c r="T3834">
        <v>1452048335</v>
      </c>
      <c r="U3834" s="11">
        <f t="shared" si="296"/>
        <v>42420.114988425921</v>
      </c>
      <c r="V3834" s="11">
        <f t="shared" si="297"/>
        <v>42375.114988425921</v>
      </c>
      <c r="W3834">
        <f t="shared" si="299"/>
        <v>2016</v>
      </c>
    </row>
    <row r="3835" spans="1:23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98"/>
        <v>1.1666666666666667</v>
      </c>
      <c r="P3835" s="6">
        <f t="shared" si="300"/>
        <v>70</v>
      </c>
      <c r="Q3835" t="s">
        <v>8317</v>
      </c>
      <c r="R3835" t="s">
        <v>8318</v>
      </c>
      <c r="S3835">
        <v>1417460940</v>
      </c>
      <c r="T3835">
        <v>1416516972</v>
      </c>
      <c r="U3835" s="11">
        <f t="shared" si="296"/>
        <v>41974.797916666663</v>
      </c>
      <c r="V3835" s="11">
        <f t="shared" si="297"/>
        <v>41963.872361111105</v>
      </c>
      <c r="W3835">
        <f t="shared" si="299"/>
        <v>2014</v>
      </c>
    </row>
    <row r="3836" spans="1:23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98"/>
        <v>1.0903333333333334</v>
      </c>
      <c r="P3836" s="6">
        <f t="shared" si="300"/>
        <v>57.385964912280699</v>
      </c>
      <c r="Q3836" t="s">
        <v>8317</v>
      </c>
      <c r="R3836" t="s">
        <v>8318</v>
      </c>
      <c r="S3836">
        <v>1434624067</v>
      </c>
      <c r="T3836">
        <v>1432032067</v>
      </c>
      <c r="U3836" s="11">
        <f t="shared" si="296"/>
        <v>42173.445219907408</v>
      </c>
      <c r="V3836" s="11">
        <f t="shared" si="297"/>
        <v>42143.445219907408</v>
      </c>
      <c r="W3836">
        <f t="shared" si="299"/>
        <v>2015</v>
      </c>
    </row>
    <row r="3837" spans="1:23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98"/>
        <v>1.6</v>
      </c>
      <c r="P3837" s="6">
        <f t="shared" si="300"/>
        <v>40</v>
      </c>
      <c r="Q3837" t="s">
        <v>8317</v>
      </c>
      <c r="R3837" t="s">
        <v>8318</v>
      </c>
      <c r="S3837">
        <v>1461278208</v>
      </c>
      <c r="T3837">
        <v>1459463808</v>
      </c>
      <c r="U3837" s="11">
        <f t="shared" si="296"/>
        <v>42481.94222222222</v>
      </c>
      <c r="V3837" s="11">
        <f t="shared" si="297"/>
        <v>42460.94222222222</v>
      </c>
      <c r="W3837">
        <f t="shared" si="299"/>
        <v>2016</v>
      </c>
    </row>
    <row r="3838" spans="1:23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98"/>
        <v>1.125</v>
      </c>
      <c r="P3838" s="6">
        <f t="shared" si="300"/>
        <v>64.285714285714292</v>
      </c>
      <c r="Q3838" t="s">
        <v>8317</v>
      </c>
      <c r="R3838" t="s">
        <v>8318</v>
      </c>
      <c r="S3838">
        <v>1470197340</v>
      </c>
      <c r="T3838">
        <v>1467497652</v>
      </c>
      <c r="U3838" s="11">
        <f t="shared" si="296"/>
        <v>42585.172916666663</v>
      </c>
      <c r="V3838" s="11">
        <f t="shared" si="297"/>
        <v>42553.926527777774</v>
      </c>
      <c r="W3838">
        <f t="shared" si="299"/>
        <v>2016</v>
      </c>
    </row>
    <row r="3839" spans="1:23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98"/>
        <v>1.0209999999999999</v>
      </c>
      <c r="P3839" s="6">
        <f t="shared" si="300"/>
        <v>120.11764705882354</v>
      </c>
      <c r="Q3839" t="s">
        <v>8317</v>
      </c>
      <c r="R3839" t="s">
        <v>8318</v>
      </c>
      <c r="S3839">
        <v>1435947758</v>
      </c>
      <c r="T3839">
        <v>1432837358</v>
      </c>
      <c r="U3839" s="11">
        <f t="shared" si="296"/>
        <v>42188.765717592592</v>
      </c>
      <c r="V3839" s="11">
        <f t="shared" si="297"/>
        <v>42152.765717592592</v>
      </c>
      <c r="W3839">
        <f t="shared" si="299"/>
        <v>2015</v>
      </c>
    </row>
    <row r="3840" spans="1:23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98"/>
        <v>1.00824</v>
      </c>
      <c r="P3840" s="6">
        <f t="shared" si="300"/>
        <v>1008.24</v>
      </c>
      <c r="Q3840" t="s">
        <v>8317</v>
      </c>
      <c r="R3840" t="s">
        <v>8318</v>
      </c>
      <c r="S3840">
        <v>1432314209</v>
      </c>
      <c r="T3840">
        <v>1429722209</v>
      </c>
      <c r="U3840" s="11">
        <f t="shared" si="296"/>
        <v>42146.710752314815</v>
      </c>
      <c r="V3840" s="11">
        <f t="shared" si="297"/>
        <v>42116.710752314815</v>
      </c>
      <c r="W3840">
        <f t="shared" si="299"/>
        <v>2015</v>
      </c>
    </row>
    <row r="3841" spans="1:23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98"/>
        <v>1.0125</v>
      </c>
      <c r="P3841" s="6">
        <f t="shared" si="300"/>
        <v>63.28125</v>
      </c>
      <c r="Q3841" t="s">
        <v>8317</v>
      </c>
      <c r="R3841" t="s">
        <v>8318</v>
      </c>
      <c r="S3841">
        <v>1438226724</v>
      </c>
      <c r="T3841">
        <v>1433042724</v>
      </c>
      <c r="U3841" s="11">
        <f t="shared" si="296"/>
        <v>42215.142638888887</v>
      </c>
      <c r="V3841" s="11">
        <f t="shared" si="297"/>
        <v>42155.142638888887</v>
      </c>
      <c r="W3841">
        <f t="shared" si="299"/>
        <v>2015</v>
      </c>
    </row>
    <row r="3842" spans="1:23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98"/>
        <v>65</v>
      </c>
      <c r="P3842" s="6">
        <f t="shared" si="300"/>
        <v>21.666666666666668</v>
      </c>
      <c r="Q3842" t="s">
        <v>8317</v>
      </c>
      <c r="R3842" t="s">
        <v>8318</v>
      </c>
      <c r="S3842">
        <v>1459180229</v>
      </c>
      <c r="T3842">
        <v>1457023829</v>
      </c>
      <c r="U3842" s="11">
        <f t="shared" ref="U3842:U3905" si="301">(((S3842/60)/60)/24)+DATE(1970,1,1)</f>
        <v>42457.660057870366</v>
      </c>
      <c r="V3842" s="11">
        <f t="shared" ref="V3842:V3905" si="302">(((T3842/60)/60)/24)+DATE(1970,1,1)</f>
        <v>42432.701724537037</v>
      </c>
      <c r="W3842">
        <f t="shared" si="299"/>
        <v>2016</v>
      </c>
    </row>
    <row r="3843" spans="1:23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03">E3843/D3843</f>
        <v>8.72E-2</v>
      </c>
      <c r="P3843" s="6">
        <f t="shared" si="300"/>
        <v>25.647058823529413</v>
      </c>
      <c r="Q3843" t="s">
        <v>8317</v>
      </c>
      <c r="R3843" t="s">
        <v>8318</v>
      </c>
      <c r="S3843">
        <v>1405882287</v>
      </c>
      <c r="T3843">
        <v>1400698287</v>
      </c>
      <c r="U3843" s="11">
        <f t="shared" si="301"/>
        <v>41840.785729166666</v>
      </c>
      <c r="V3843" s="11">
        <f t="shared" si="302"/>
        <v>41780.785729166666</v>
      </c>
      <c r="W3843">
        <f t="shared" ref="W3843:W3906" si="304">YEAR(V3843)</f>
        <v>2014</v>
      </c>
    </row>
    <row r="3844" spans="1:23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03"/>
        <v>0.21940000000000001</v>
      </c>
      <c r="P3844" s="6">
        <f t="shared" si="300"/>
        <v>47.695652173913047</v>
      </c>
      <c r="Q3844" t="s">
        <v>8317</v>
      </c>
      <c r="R3844" t="s">
        <v>8318</v>
      </c>
      <c r="S3844">
        <v>1399809052</v>
      </c>
      <c r="T3844">
        <v>1397217052</v>
      </c>
      <c r="U3844" s="11">
        <f t="shared" si="301"/>
        <v>41770.493657407409</v>
      </c>
      <c r="V3844" s="11">
        <f t="shared" si="302"/>
        <v>41740.493657407409</v>
      </c>
      <c r="W3844">
        <f t="shared" si="304"/>
        <v>2014</v>
      </c>
    </row>
    <row r="3845" spans="1:23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03"/>
        <v>0.21299999999999999</v>
      </c>
      <c r="P3845" s="6">
        <f t="shared" si="300"/>
        <v>56.05263157894737</v>
      </c>
      <c r="Q3845" t="s">
        <v>8317</v>
      </c>
      <c r="R3845" t="s">
        <v>8318</v>
      </c>
      <c r="S3845">
        <v>1401587064</v>
      </c>
      <c r="T3845">
        <v>1399427064</v>
      </c>
      <c r="U3845" s="11">
        <f t="shared" si="301"/>
        <v>41791.072500000002</v>
      </c>
      <c r="V3845" s="11">
        <f t="shared" si="302"/>
        <v>41766.072500000002</v>
      </c>
      <c r="W3845">
        <f t="shared" si="304"/>
        <v>2014</v>
      </c>
    </row>
    <row r="3846" spans="1:23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03"/>
        <v>0.41489795918367345</v>
      </c>
      <c r="P3846" s="6">
        <f t="shared" si="300"/>
        <v>81.319999999999993</v>
      </c>
      <c r="Q3846" t="s">
        <v>8317</v>
      </c>
      <c r="R3846" t="s">
        <v>8318</v>
      </c>
      <c r="S3846">
        <v>1401778740</v>
      </c>
      <c r="T3846">
        <v>1399474134</v>
      </c>
      <c r="U3846" s="11">
        <f t="shared" si="301"/>
        <v>41793.290972222225</v>
      </c>
      <c r="V3846" s="11">
        <f t="shared" si="302"/>
        <v>41766.617291666669</v>
      </c>
      <c r="W3846">
        <f t="shared" si="304"/>
        <v>2014</v>
      </c>
    </row>
    <row r="3847" spans="1:23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03"/>
        <v>2.1049999999999999E-2</v>
      </c>
      <c r="P3847" s="6">
        <f t="shared" si="300"/>
        <v>70.166666666666671</v>
      </c>
      <c r="Q3847" t="s">
        <v>8317</v>
      </c>
      <c r="R3847" t="s">
        <v>8318</v>
      </c>
      <c r="S3847">
        <v>1443711774</v>
      </c>
      <c r="T3847">
        <v>1441119774</v>
      </c>
      <c r="U3847" s="11">
        <f t="shared" si="301"/>
        <v>42278.627013888887</v>
      </c>
      <c r="V3847" s="11">
        <f t="shared" si="302"/>
        <v>42248.627013888887</v>
      </c>
      <c r="W3847">
        <f t="shared" si="304"/>
        <v>2015</v>
      </c>
    </row>
    <row r="3848" spans="1:23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03"/>
        <v>2.7E-2</v>
      </c>
      <c r="P3848" s="6">
        <f t="shared" si="300"/>
        <v>23.625</v>
      </c>
      <c r="Q3848" t="s">
        <v>8317</v>
      </c>
      <c r="R3848" t="s">
        <v>8318</v>
      </c>
      <c r="S3848">
        <v>1412405940</v>
      </c>
      <c r="T3848">
        <v>1409721542</v>
      </c>
      <c r="U3848" s="11">
        <f t="shared" si="301"/>
        <v>41916.290972222225</v>
      </c>
      <c r="V3848" s="11">
        <f t="shared" si="302"/>
        <v>41885.221550925926</v>
      </c>
      <c r="W3848">
        <f t="shared" si="304"/>
        <v>2014</v>
      </c>
    </row>
    <row r="3849" spans="1:23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03"/>
        <v>0.16161904761904761</v>
      </c>
      <c r="P3849" s="6">
        <f t="shared" si="300"/>
        <v>188.55555555555554</v>
      </c>
      <c r="Q3849" t="s">
        <v>8317</v>
      </c>
      <c r="R3849" t="s">
        <v>8318</v>
      </c>
      <c r="S3849">
        <v>1437283391</v>
      </c>
      <c r="T3849">
        <v>1433395391</v>
      </c>
      <c r="U3849" s="11">
        <f t="shared" si="301"/>
        <v>42204.224432870367</v>
      </c>
      <c r="V3849" s="11">
        <f t="shared" si="302"/>
        <v>42159.224432870367</v>
      </c>
      <c r="W3849">
        <f t="shared" si="304"/>
        <v>2015</v>
      </c>
    </row>
    <row r="3850" spans="1:23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03"/>
        <v>0.16376923076923078</v>
      </c>
      <c r="P3850" s="6">
        <f t="shared" si="300"/>
        <v>49.511627906976742</v>
      </c>
      <c r="Q3850" t="s">
        <v>8317</v>
      </c>
      <c r="R3850" t="s">
        <v>8318</v>
      </c>
      <c r="S3850">
        <v>1445196989</v>
      </c>
      <c r="T3850">
        <v>1442604989</v>
      </c>
      <c r="U3850" s="11">
        <f t="shared" si="301"/>
        <v>42295.817002314812</v>
      </c>
      <c r="V3850" s="11">
        <f t="shared" si="302"/>
        <v>42265.817002314812</v>
      </c>
      <c r="W3850">
        <f t="shared" si="304"/>
        <v>2015</v>
      </c>
    </row>
    <row r="3851" spans="1:23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03"/>
        <v>7.0433333333333334E-2</v>
      </c>
      <c r="P3851" s="6">
        <f t="shared" si="300"/>
        <v>75.464285714285708</v>
      </c>
      <c r="Q3851" t="s">
        <v>8317</v>
      </c>
      <c r="R3851" t="s">
        <v>8318</v>
      </c>
      <c r="S3851">
        <v>1434047084</v>
      </c>
      <c r="T3851">
        <v>1431455084</v>
      </c>
      <c r="U3851" s="11">
        <f t="shared" si="301"/>
        <v>42166.767175925925</v>
      </c>
      <c r="V3851" s="11">
        <f t="shared" si="302"/>
        <v>42136.767175925925</v>
      </c>
      <c r="W3851">
        <f t="shared" si="304"/>
        <v>2015</v>
      </c>
    </row>
    <row r="3852" spans="1:23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03"/>
        <v>3.7999999999999999E-2</v>
      </c>
      <c r="P3852" s="6">
        <f t="shared" si="300"/>
        <v>9.5</v>
      </c>
      <c r="Q3852" t="s">
        <v>8317</v>
      </c>
      <c r="R3852" t="s">
        <v>8318</v>
      </c>
      <c r="S3852">
        <v>1420081143</v>
      </c>
      <c r="T3852">
        <v>1417489143</v>
      </c>
      <c r="U3852" s="11">
        <f t="shared" si="301"/>
        <v>42005.124340277776</v>
      </c>
      <c r="V3852" s="11">
        <f t="shared" si="302"/>
        <v>41975.124340277776</v>
      </c>
      <c r="W3852">
        <f t="shared" si="304"/>
        <v>2014</v>
      </c>
    </row>
    <row r="3853" spans="1:23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03"/>
        <v>0.34079999999999999</v>
      </c>
      <c r="P3853" s="6">
        <f t="shared" si="300"/>
        <v>35.5</v>
      </c>
      <c r="Q3853" t="s">
        <v>8317</v>
      </c>
      <c r="R3853" t="s">
        <v>8318</v>
      </c>
      <c r="S3853">
        <v>1437129179</v>
      </c>
      <c r="T3853">
        <v>1434537179</v>
      </c>
      <c r="U3853" s="11">
        <f t="shared" si="301"/>
        <v>42202.439571759256</v>
      </c>
      <c r="V3853" s="11">
        <f t="shared" si="302"/>
        <v>42172.439571759256</v>
      </c>
      <c r="W3853">
        <f t="shared" si="304"/>
        <v>2015</v>
      </c>
    </row>
    <row r="3854" spans="1:23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03"/>
        <v>2E-3</v>
      </c>
      <c r="P3854" s="6">
        <f t="shared" si="300"/>
        <v>10</v>
      </c>
      <c r="Q3854" t="s">
        <v>8317</v>
      </c>
      <c r="R3854" t="s">
        <v>8318</v>
      </c>
      <c r="S3854">
        <v>1427427276</v>
      </c>
      <c r="T3854">
        <v>1425270876</v>
      </c>
      <c r="U3854" s="11">
        <f t="shared" si="301"/>
        <v>42090.149027777778</v>
      </c>
      <c r="V3854" s="11">
        <f t="shared" si="302"/>
        <v>42065.190694444449</v>
      </c>
      <c r="W3854">
        <f t="shared" si="304"/>
        <v>2015</v>
      </c>
    </row>
    <row r="3855" spans="1:23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03"/>
        <v>2.5999999999999998E-4</v>
      </c>
      <c r="P3855" s="6">
        <f t="shared" si="300"/>
        <v>13</v>
      </c>
      <c r="Q3855" t="s">
        <v>8317</v>
      </c>
      <c r="R3855" t="s">
        <v>8318</v>
      </c>
      <c r="S3855">
        <v>1409602178</v>
      </c>
      <c r="T3855">
        <v>1406578178</v>
      </c>
      <c r="U3855" s="11">
        <f t="shared" si="301"/>
        <v>41883.84002314815</v>
      </c>
      <c r="V3855" s="11">
        <f t="shared" si="302"/>
        <v>41848.84002314815</v>
      </c>
      <c r="W3855">
        <f t="shared" si="304"/>
        <v>2014</v>
      </c>
    </row>
    <row r="3856" spans="1:23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03"/>
        <v>0.16254545454545455</v>
      </c>
      <c r="P3856" s="6">
        <f t="shared" si="300"/>
        <v>89.4</v>
      </c>
      <c r="Q3856" t="s">
        <v>8317</v>
      </c>
      <c r="R3856" t="s">
        <v>8318</v>
      </c>
      <c r="S3856">
        <v>1431206058</v>
      </c>
      <c r="T3856">
        <v>1428614058</v>
      </c>
      <c r="U3856" s="11">
        <f t="shared" si="301"/>
        <v>42133.884930555556</v>
      </c>
      <c r="V3856" s="11">
        <f t="shared" si="302"/>
        <v>42103.884930555556</v>
      </c>
      <c r="W3856">
        <f t="shared" si="304"/>
        <v>2015</v>
      </c>
    </row>
    <row r="3857" spans="1:23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03"/>
        <v>2.5000000000000001E-2</v>
      </c>
      <c r="P3857" s="6">
        <f t="shared" si="300"/>
        <v>25</v>
      </c>
      <c r="Q3857" t="s">
        <v>8317</v>
      </c>
      <c r="R3857" t="s">
        <v>8318</v>
      </c>
      <c r="S3857">
        <v>1427408271</v>
      </c>
      <c r="T3857">
        <v>1424819871</v>
      </c>
      <c r="U3857" s="11">
        <f t="shared" si="301"/>
        <v>42089.929062499999</v>
      </c>
      <c r="V3857" s="11">
        <f t="shared" si="302"/>
        <v>42059.970729166671</v>
      </c>
      <c r="W3857">
        <f t="shared" si="304"/>
        <v>2015</v>
      </c>
    </row>
    <row r="3858" spans="1:23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03"/>
        <v>2.0000000000000001E-4</v>
      </c>
      <c r="P3858" s="6">
        <f t="shared" si="300"/>
        <v>1</v>
      </c>
      <c r="Q3858" t="s">
        <v>8317</v>
      </c>
      <c r="R3858" t="s">
        <v>8318</v>
      </c>
      <c r="S3858">
        <v>1425833403</v>
      </c>
      <c r="T3858">
        <v>1423245003</v>
      </c>
      <c r="U3858" s="11">
        <f t="shared" si="301"/>
        <v>42071.701423611114</v>
      </c>
      <c r="V3858" s="11">
        <f t="shared" si="302"/>
        <v>42041.743090277778</v>
      </c>
      <c r="W3858">
        <f t="shared" si="304"/>
        <v>2015</v>
      </c>
    </row>
    <row r="3859" spans="1:23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03"/>
        <v>5.1999999999999998E-2</v>
      </c>
      <c r="P3859" s="6">
        <f t="shared" ref="P3859:P3922" si="305">IFERROR(E3859/L3859,0)</f>
        <v>65</v>
      </c>
      <c r="Q3859" t="s">
        <v>8317</v>
      </c>
      <c r="R3859" t="s">
        <v>8318</v>
      </c>
      <c r="S3859">
        <v>1406913120</v>
      </c>
      <c r="T3859">
        <v>1404927690</v>
      </c>
      <c r="U3859" s="11">
        <f t="shared" si="301"/>
        <v>41852.716666666667</v>
      </c>
      <c r="V3859" s="11">
        <f t="shared" si="302"/>
        <v>41829.73715277778</v>
      </c>
      <c r="W3859">
        <f t="shared" si="304"/>
        <v>2014</v>
      </c>
    </row>
    <row r="3860" spans="1:23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03"/>
        <v>0.02</v>
      </c>
      <c r="P3860" s="6">
        <f t="shared" si="305"/>
        <v>10</v>
      </c>
      <c r="Q3860" t="s">
        <v>8317</v>
      </c>
      <c r="R3860" t="s">
        <v>8318</v>
      </c>
      <c r="S3860">
        <v>1432328400</v>
      </c>
      <c r="T3860">
        <v>1430734844</v>
      </c>
      <c r="U3860" s="11">
        <f t="shared" si="301"/>
        <v>42146.875</v>
      </c>
      <c r="V3860" s="11">
        <f t="shared" si="302"/>
        <v>42128.431064814817</v>
      </c>
      <c r="W3860">
        <f t="shared" si="304"/>
        <v>2015</v>
      </c>
    </row>
    <row r="3861" spans="1:23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03"/>
        <v>4.0000000000000002E-4</v>
      </c>
      <c r="P3861" s="6">
        <f t="shared" si="305"/>
        <v>1</v>
      </c>
      <c r="Q3861" t="s">
        <v>8317</v>
      </c>
      <c r="R3861" t="s">
        <v>8318</v>
      </c>
      <c r="S3861">
        <v>1403730000</v>
      </c>
      <c r="T3861">
        <v>1401485207</v>
      </c>
      <c r="U3861" s="11">
        <f t="shared" si="301"/>
        <v>41815.875</v>
      </c>
      <c r="V3861" s="11">
        <f t="shared" si="302"/>
        <v>41789.893599537041</v>
      </c>
      <c r="W3861">
        <f t="shared" si="304"/>
        <v>2014</v>
      </c>
    </row>
    <row r="3862" spans="1:23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03"/>
        <v>0.17666666666666667</v>
      </c>
      <c r="P3862" s="6">
        <f t="shared" si="305"/>
        <v>81.538461538461533</v>
      </c>
      <c r="Q3862" t="s">
        <v>8317</v>
      </c>
      <c r="R3862" t="s">
        <v>8318</v>
      </c>
      <c r="S3862">
        <v>1407858710</v>
      </c>
      <c r="T3862">
        <v>1405266710</v>
      </c>
      <c r="U3862" s="11">
        <f t="shared" si="301"/>
        <v>41863.660995370366</v>
      </c>
      <c r="V3862" s="11">
        <f t="shared" si="302"/>
        <v>41833.660995370366</v>
      </c>
      <c r="W3862">
        <f t="shared" si="304"/>
        <v>2014</v>
      </c>
    </row>
    <row r="3863" spans="1:23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03"/>
        <v>0.05</v>
      </c>
      <c r="P3863" s="6">
        <f t="shared" si="305"/>
        <v>100</v>
      </c>
      <c r="Q3863" t="s">
        <v>8317</v>
      </c>
      <c r="R3863" t="s">
        <v>8318</v>
      </c>
      <c r="S3863">
        <v>1415828820</v>
      </c>
      <c r="T3863">
        <v>1412258977</v>
      </c>
      <c r="U3863" s="11">
        <f t="shared" si="301"/>
        <v>41955.907638888893</v>
      </c>
      <c r="V3863" s="11">
        <f t="shared" si="302"/>
        <v>41914.590011574073</v>
      </c>
      <c r="W3863">
        <f t="shared" si="304"/>
        <v>2014</v>
      </c>
    </row>
    <row r="3864" spans="1:23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03"/>
        <v>1.3333333333333334E-4</v>
      </c>
      <c r="P3864" s="6">
        <f t="shared" si="305"/>
        <v>1</v>
      </c>
      <c r="Q3864" t="s">
        <v>8317</v>
      </c>
      <c r="R3864" t="s">
        <v>8318</v>
      </c>
      <c r="S3864">
        <v>1473699540</v>
      </c>
      <c r="T3864">
        <v>1472451356</v>
      </c>
      <c r="U3864" s="11">
        <f t="shared" si="301"/>
        <v>42625.707638888889</v>
      </c>
      <c r="V3864" s="11">
        <f t="shared" si="302"/>
        <v>42611.261064814811</v>
      </c>
      <c r="W3864">
        <f t="shared" si="304"/>
        <v>2016</v>
      </c>
    </row>
    <row r="3865" spans="1:23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03"/>
        <v>0</v>
      </c>
      <c r="P3865" s="6">
        <f t="shared" si="305"/>
        <v>0</v>
      </c>
      <c r="Q3865" t="s">
        <v>8317</v>
      </c>
      <c r="R3865" t="s">
        <v>8318</v>
      </c>
      <c r="S3865">
        <v>1446739905</v>
      </c>
      <c r="T3865">
        <v>1441552305</v>
      </c>
      <c r="U3865" s="11">
        <f t="shared" si="301"/>
        <v>42313.674826388888</v>
      </c>
      <c r="V3865" s="11">
        <f t="shared" si="302"/>
        <v>42253.633159722223</v>
      </c>
      <c r="W3865">
        <f t="shared" si="304"/>
        <v>2015</v>
      </c>
    </row>
    <row r="3866" spans="1:23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03"/>
        <v>1.2E-2</v>
      </c>
      <c r="P3866" s="6">
        <f t="shared" si="305"/>
        <v>20</v>
      </c>
      <c r="Q3866" t="s">
        <v>8317</v>
      </c>
      <c r="R3866" t="s">
        <v>8318</v>
      </c>
      <c r="S3866">
        <v>1447799054</v>
      </c>
      <c r="T3866">
        <v>1445203454</v>
      </c>
      <c r="U3866" s="11">
        <f t="shared" si="301"/>
        <v>42325.933495370366</v>
      </c>
      <c r="V3866" s="11">
        <f t="shared" si="302"/>
        <v>42295.891828703709</v>
      </c>
      <c r="W3866">
        <f t="shared" si="304"/>
        <v>2015</v>
      </c>
    </row>
    <row r="3867" spans="1:23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03"/>
        <v>0.26937422295897223</v>
      </c>
      <c r="P3867" s="6">
        <f t="shared" si="305"/>
        <v>46.428571428571431</v>
      </c>
      <c r="Q3867" t="s">
        <v>8317</v>
      </c>
      <c r="R3867" t="s">
        <v>8318</v>
      </c>
      <c r="S3867">
        <v>1409376600</v>
      </c>
      <c r="T3867">
        <v>1405957098</v>
      </c>
      <c r="U3867" s="11">
        <f t="shared" si="301"/>
        <v>41881.229166666664</v>
      </c>
      <c r="V3867" s="11">
        <f t="shared" si="302"/>
        <v>41841.651597222226</v>
      </c>
      <c r="W3867">
        <f t="shared" si="304"/>
        <v>2014</v>
      </c>
    </row>
    <row r="3868" spans="1:23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03"/>
        <v>5.4999999999999997E-3</v>
      </c>
      <c r="P3868" s="6">
        <f t="shared" si="305"/>
        <v>5.5</v>
      </c>
      <c r="Q3868" t="s">
        <v>8317</v>
      </c>
      <c r="R3868" t="s">
        <v>8318</v>
      </c>
      <c r="S3868">
        <v>1458703740</v>
      </c>
      <c r="T3868">
        <v>1454453021</v>
      </c>
      <c r="U3868" s="11">
        <f t="shared" si="301"/>
        <v>42452.145138888889</v>
      </c>
      <c r="V3868" s="11">
        <f t="shared" si="302"/>
        <v>42402.947002314817</v>
      </c>
      <c r="W3868">
        <f t="shared" si="304"/>
        <v>2016</v>
      </c>
    </row>
    <row r="3869" spans="1:23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03"/>
        <v>0.1255</v>
      </c>
      <c r="P3869" s="6">
        <f t="shared" si="305"/>
        <v>50.2</v>
      </c>
      <c r="Q3869" t="s">
        <v>8317</v>
      </c>
      <c r="R3869" t="s">
        <v>8318</v>
      </c>
      <c r="S3869">
        <v>1466278339</v>
      </c>
      <c r="T3869">
        <v>1463686339</v>
      </c>
      <c r="U3869" s="11">
        <f t="shared" si="301"/>
        <v>42539.814108796301</v>
      </c>
      <c r="V3869" s="11">
        <f t="shared" si="302"/>
        <v>42509.814108796301</v>
      </c>
      <c r="W3869">
        <f t="shared" si="304"/>
        <v>2016</v>
      </c>
    </row>
    <row r="3870" spans="1:23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03"/>
        <v>2E-3</v>
      </c>
      <c r="P3870" s="6">
        <f t="shared" si="305"/>
        <v>10</v>
      </c>
      <c r="Q3870" t="s">
        <v>8317</v>
      </c>
      <c r="R3870" t="s">
        <v>8358</v>
      </c>
      <c r="S3870">
        <v>1410191405</v>
      </c>
      <c r="T3870">
        <v>1408031405</v>
      </c>
      <c r="U3870" s="11">
        <f t="shared" si="301"/>
        <v>41890.659780092588</v>
      </c>
      <c r="V3870" s="11">
        <f t="shared" si="302"/>
        <v>41865.659780092588</v>
      </c>
      <c r="W3870">
        <f t="shared" si="304"/>
        <v>2014</v>
      </c>
    </row>
    <row r="3871" spans="1:23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03"/>
        <v>3.44748684310884E-2</v>
      </c>
      <c r="P3871" s="6">
        <f t="shared" si="305"/>
        <v>30.133333333333333</v>
      </c>
      <c r="Q3871" t="s">
        <v>8317</v>
      </c>
      <c r="R3871" t="s">
        <v>8358</v>
      </c>
      <c r="S3871">
        <v>1426302660</v>
      </c>
      <c r="T3871">
        <v>1423761792</v>
      </c>
      <c r="U3871" s="11">
        <f t="shared" si="301"/>
        <v>42077.132638888885</v>
      </c>
      <c r="V3871" s="11">
        <f t="shared" si="302"/>
        <v>42047.724444444444</v>
      </c>
      <c r="W3871">
        <f t="shared" si="304"/>
        <v>2015</v>
      </c>
    </row>
    <row r="3872" spans="1:23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03"/>
        <v>0.15</v>
      </c>
      <c r="P3872" s="6">
        <f t="shared" si="305"/>
        <v>150</v>
      </c>
      <c r="Q3872" t="s">
        <v>8317</v>
      </c>
      <c r="R3872" t="s">
        <v>8358</v>
      </c>
      <c r="S3872">
        <v>1404360478</v>
      </c>
      <c r="T3872">
        <v>1401768478</v>
      </c>
      <c r="U3872" s="11">
        <f t="shared" si="301"/>
        <v>41823.17219907407</v>
      </c>
      <c r="V3872" s="11">
        <f t="shared" si="302"/>
        <v>41793.17219907407</v>
      </c>
      <c r="W3872">
        <f t="shared" si="304"/>
        <v>2014</v>
      </c>
    </row>
    <row r="3873" spans="1:23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03"/>
        <v>2.6666666666666668E-2</v>
      </c>
      <c r="P3873" s="6">
        <f t="shared" si="305"/>
        <v>13.333333333333334</v>
      </c>
      <c r="Q3873" t="s">
        <v>8317</v>
      </c>
      <c r="R3873" t="s">
        <v>8358</v>
      </c>
      <c r="S3873">
        <v>1490809450</v>
      </c>
      <c r="T3873">
        <v>1485629050</v>
      </c>
      <c r="U3873" s="11">
        <f t="shared" si="301"/>
        <v>42823.739004629635</v>
      </c>
      <c r="V3873" s="11">
        <f t="shared" si="302"/>
        <v>42763.780671296292</v>
      </c>
      <c r="W3873">
        <f t="shared" si="304"/>
        <v>2017</v>
      </c>
    </row>
    <row r="3874" spans="1:23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03"/>
        <v>0</v>
      </c>
      <c r="P3874" s="6">
        <f t="shared" si="305"/>
        <v>0</v>
      </c>
      <c r="Q3874" t="s">
        <v>8317</v>
      </c>
      <c r="R3874" t="s">
        <v>8358</v>
      </c>
      <c r="S3874">
        <v>1439522996</v>
      </c>
      <c r="T3874">
        <v>1435202996</v>
      </c>
      <c r="U3874" s="11">
        <f t="shared" si="301"/>
        <v>42230.145787037036</v>
      </c>
      <c r="V3874" s="11">
        <f t="shared" si="302"/>
        <v>42180.145787037036</v>
      </c>
      <c r="W3874">
        <f t="shared" si="304"/>
        <v>2015</v>
      </c>
    </row>
    <row r="3875" spans="1:23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03"/>
        <v>0</v>
      </c>
      <c r="P3875" s="6">
        <f t="shared" si="305"/>
        <v>0</v>
      </c>
      <c r="Q3875" t="s">
        <v>8317</v>
      </c>
      <c r="R3875" t="s">
        <v>8358</v>
      </c>
      <c r="S3875">
        <v>1444322535</v>
      </c>
      <c r="T3875">
        <v>1441730535</v>
      </c>
      <c r="U3875" s="11">
        <f t="shared" si="301"/>
        <v>42285.696006944447</v>
      </c>
      <c r="V3875" s="11">
        <f t="shared" si="302"/>
        <v>42255.696006944447</v>
      </c>
      <c r="W3875">
        <f t="shared" si="304"/>
        <v>2015</v>
      </c>
    </row>
    <row r="3876" spans="1:23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03"/>
        <v>0</v>
      </c>
      <c r="P3876" s="6">
        <f t="shared" si="305"/>
        <v>0</v>
      </c>
      <c r="Q3876" t="s">
        <v>8317</v>
      </c>
      <c r="R3876" t="s">
        <v>8358</v>
      </c>
      <c r="S3876">
        <v>1422061200</v>
      </c>
      <c r="T3876">
        <v>1420244622</v>
      </c>
      <c r="U3876" s="11">
        <f t="shared" si="301"/>
        <v>42028.041666666672</v>
      </c>
      <c r="V3876" s="11">
        <f t="shared" si="302"/>
        <v>42007.016458333332</v>
      </c>
      <c r="W3876">
        <f t="shared" si="304"/>
        <v>2015</v>
      </c>
    </row>
    <row r="3877" spans="1:23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03"/>
        <v>0</v>
      </c>
      <c r="P3877" s="6">
        <f t="shared" si="305"/>
        <v>0</v>
      </c>
      <c r="Q3877" t="s">
        <v>8317</v>
      </c>
      <c r="R3877" t="s">
        <v>8358</v>
      </c>
      <c r="S3877">
        <v>1472896800</v>
      </c>
      <c r="T3877">
        <v>1472804365</v>
      </c>
      <c r="U3877" s="11">
        <f t="shared" si="301"/>
        <v>42616.416666666672</v>
      </c>
      <c r="V3877" s="11">
        <f t="shared" si="302"/>
        <v>42615.346817129626</v>
      </c>
      <c r="W3877">
        <f t="shared" si="304"/>
        <v>2016</v>
      </c>
    </row>
    <row r="3878" spans="1:23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03"/>
        <v>0.52794871794871789</v>
      </c>
      <c r="P3878" s="6">
        <f t="shared" si="305"/>
        <v>44.760869565217391</v>
      </c>
      <c r="Q3878" t="s">
        <v>8317</v>
      </c>
      <c r="R3878" t="s">
        <v>8358</v>
      </c>
      <c r="S3878">
        <v>1454425128</v>
      </c>
      <c r="T3878">
        <v>1451833128</v>
      </c>
      <c r="U3878" s="11">
        <f t="shared" si="301"/>
        <v>42402.624166666668</v>
      </c>
      <c r="V3878" s="11">
        <f t="shared" si="302"/>
        <v>42372.624166666668</v>
      </c>
      <c r="W3878">
        <f t="shared" si="304"/>
        <v>2016</v>
      </c>
    </row>
    <row r="3879" spans="1:23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03"/>
        <v>4.9639999999999997E-2</v>
      </c>
      <c r="P3879" s="6">
        <f t="shared" si="305"/>
        <v>88.642857142857139</v>
      </c>
      <c r="Q3879" t="s">
        <v>8317</v>
      </c>
      <c r="R3879" t="s">
        <v>8358</v>
      </c>
      <c r="S3879">
        <v>1481213752</v>
      </c>
      <c r="T3879">
        <v>1478621752</v>
      </c>
      <c r="U3879" s="11">
        <f t="shared" si="301"/>
        <v>42712.67768518519</v>
      </c>
      <c r="V3879" s="11">
        <f t="shared" si="302"/>
        <v>42682.67768518519</v>
      </c>
      <c r="W3879">
        <f t="shared" si="304"/>
        <v>2016</v>
      </c>
    </row>
    <row r="3880" spans="1:23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03"/>
        <v>5.5555555555555556E-4</v>
      </c>
      <c r="P3880" s="6">
        <f t="shared" si="305"/>
        <v>10</v>
      </c>
      <c r="Q3880" t="s">
        <v>8317</v>
      </c>
      <c r="R3880" t="s">
        <v>8358</v>
      </c>
      <c r="S3880">
        <v>1435636740</v>
      </c>
      <c r="T3880">
        <v>1433014746</v>
      </c>
      <c r="U3880" s="11">
        <f t="shared" si="301"/>
        <v>42185.165972222225</v>
      </c>
      <c r="V3880" s="11">
        <f t="shared" si="302"/>
        <v>42154.818819444445</v>
      </c>
      <c r="W3880">
        <f t="shared" si="304"/>
        <v>2015</v>
      </c>
    </row>
    <row r="3881" spans="1:23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03"/>
        <v>0</v>
      </c>
      <c r="P3881" s="6">
        <f t="shared" si="305"/>
        <v>0</v>
      </c>
      <c r="Q3881" t="s">
        <v>8317</v>
      </c>
      <c r="R3881" t="s">
        <v>8358</v>
      </c>
      <c r="S3881">
        <v>1422218396</v>
      </c>
      <c r="T3881">
        <v>1419626396</v>
      </c>
      <c r="U3881" s="11">
        <f t="shared" si="301"/>
        <v>42029.861064814817</v>
      </c>
      <c r="V3881" s="11">
        <f t="shared" si="302"/>
        <v>41999.861064814817</v>
      </c>
      <c r="W3881">
        <f t="shared" si="304"/>
        <v>2014</v>
      </c>
    </row>
    <row r="3882" spans="1:23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03"/>
        <v>0.13066666666666665</v>
      </c>
      <c r="P3882" s="6">
        <f t="shared" si="305"/>
        <v>57.647058823529413</v>
      </c>
      <c r="Q3882" t="s">
        <v>8317</v>
      </c>
      <c r="R3882" t="s">
        <v>8358</v>
      </c>
      <c r="S3882">
        <v>1406761200</v>
      </c>
      <c r="T3882">
        <v>1403724820</v>
      </c>
      <c r="U3882" s="11">
        <f t="shared" si="301"/>
        <v>41850.958333333336</v>
      </c>
      <c r="V3882" s="11">
        <f t="shared" si="302"/>
        <v>41815.815046296295</v>
      </c>
      <c r="W3882">
        <f t="shared" si="304"/>
        <v>2014</v>
      </c>
    </row>
    <row r="3883" spans="1:23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03"/>
        <v>0.05</v>
      </c>
      <c r="P3883" s="6">
        <f t="shared" si="305"/>
        <v>25</v>
      </c>
      <c r="Q3883" t="s">
        <v>8317</v>
      </c>
      <c r="R3883" t="s">
        <v>8358</v>
      </c>
      <c r="S3883">
        <v>1487550399</v>
      </c>
      <c r="T3883">
        <v>1484958399</v>
      </c>
      <c r="U3883" s="11">
        <f t="shared" si="301"/>
        <v>42786.018506944441</v>
      </c>
      <c r="V3883" s="11">
        <f t="shared" si="302"/>
        <v>42756.018506944441</v>
      </c>
      <c r="W3883">
        <f t="shared" si="304"/>
        <v>2017</v>
      </c>
    </row>
    <row r="3884" spans="1:23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03"/>
        <v>0</v>
      </c>
      <c r="P3884" s="6">
        <f t="shared" si="305"/>
        <v>0</v>
      </c>
      <c r="Q3884" t="s">
        <v>8317</v>
      </c>
      <c r="R3884" t="s">
        <v>8358</v>
      </c>
      <c r="S3884">
        <v>1454281380</v>
      </c>
      <c r="T3884">
        <v>1451950570</v>
      </c>
      <c r="U3884" s="11">
        <f t="shared" si="301"/>
        <v>42400.960416666669</v>
      </c>
      <c r="V3884" s="11">
        <f t="shared" si="302"/>
        <v>42373.983449074076</v>
      </c>
      <c r="W3884">
        <f t="shared" si="304"/>
        <v>2016</v>
      </c>
    </row>
    <row r="3885" spans="1:23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03"/>
        <v>0</v>
      </c>
      <c r="P3885" s="6">
        <f t="shared" si="305"/>
        <v>0</v>
      </c>
      <c r="Q3885" t="s">
        <v>8317</v>
      </c>
      <c r="R3885" t="s">
        <v>8358</v>
      </c>
      <c r="S3885">
        <v>1409668069</v>
      </c>
      <c r="T3885">
        <v>1407076069</v>
      </c>
      <c r="U3885" s="11">
        <f t="shared" si="301"/>
        <v>41884.602650462963</v>
      </c>
      <c r="V3885" s="11">
        <f t="shared" si="302"/>
        <v>41854.602650462963</v>
      </c>
      <c r="W3885">
        <f t="shared" si="304"/>
        <v>2014</v>
      </c>
    </row>
    <row r="3886" spans="1:23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03"/>
        <v>0</v>
      </c>
      <c r="P3886" s="6">
        <f t="shared" si="305"/>
        <v>0</v>
      </c>
      <c r="Q3886" t="s">
        <v>8317</v>
      </c>
      <c r="R3886" t="s">
        <v>8358</v>
      </c>
      <c r="S3886">
        <v>1427479192</v>
      </c>
      <c r="T3886">
        <v>1425322792</v>
      </c>
      <c r="U3886" s="11">
        <f t="shared" si="301"/>
        <v>42090.749907407408</v>
      </c>
      <c r="V3886" s="11">
        <f t="shared" si="302"/>
        <v>42065.791574074072</v>
      </c>
      <c r="W3886">
        <f t="shared" si="304"/>
        <v>2015</v>
      </c>
    </row>
    <row r="3887" spans="1:23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03"/>
        <v>0</v>
      </c>
      <c r="P3887" s="6">
        <f t="shared" si="305"/>
        <v>0</v>
      </c>
      <c r="Q3887" t="s">
        <v>8317</v>
      </c>
      <c r="R3887" t="s">
        <v>8358</v>
      </c>
      <c r="S3887">
        <v>1462834191</v>
      </c>
      <c r="T3887">
        <v>1460242191</v>
      </c>
      <c r="U3887" s="11">
        <f t="shared" si="301"/>
        <v>42499.951284722221</v>
      </c>
      <c r="V3887" s="11">
        <f t="shared" si="302"/>
        <v>42469.951284722221</v>
      </c>
      <c r="W3887">
        <f t="shared" si="304"/>
        <v>2016</v>
      </c>
    </row>
    <row r="3888" spans="1:23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03"/>
        <v>0</v>
      </c>
      <c r="P3888" s="6">
        <f t="shared" si="305"/>
        <v>0</v>
      </c>
      <c r="Q3888" t="s">
        <v>8317</v>
      </c>
      <c r="R3888" t="s">
        <v>8358</v>
      </c>
      <c r="S3888">
        <v>1418275702</v>
      </c>
      <c r="T3888">
        <v>1415683702</v>
      </c>
      <c r="U3888" s="11">
        <f t="shared" si="301"/>
        <v>41984.228032407409</v>
      </c>
      <c r="V3888" s="11">
        <f t="shared" si="302"/>
        <v>41954.228032407409</v>
      </c>
      <c r="W3888">
        <f t="shared" si="304"/>
        <v>2014</v>
      </c>
    </row>
    <row r="3889" spans="1:23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03"/>
        <v>1.7500000000000002E-2</v>
      </c>
      <c r="P3889" s="6">
        <f t="shared" si="305"/>
        <v>17.5</v>
      </c>
      <c r="Q3889" t="s">
        <v>8317</v>
      </c>
      <c r="R3889" t="s">
        <v>8358</v>
      </c>
      <c r="S3889">
        <v>1430517600</v>
      </c>
      <c r="T3889">
        <v>1426538129</v>
      </c>
      <c r="U3889" s="11">
        <f t="shared" si="301"/>
        <v>42125.916666666672</v>
      </c>
      <c r="V3889" s="11">
        <f t="shared" si="302"/>
        <v>42079.857974537037</v>
      </c>
      <c r="W3889">
        <f t="shared" si="304"/>
        <v>2015</v>
      </c>
    </row>
    <row r="3890" spans="1:23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03"/>
        <v>0.27100000000000002</v>
      </c>
      <c r="P3890" s="6">
        <f t="shared" si="305"/>
        <v>38.714285714285715</v>
      </c>
      <c r="Q3890" t="s">
        <v>8317</v>
      </c>
      <c r="R3890" t="s">
        <v>8318</v>
      </c>
      <c r="S3890">
        <v>1488114358</v>
      </c>
      <c r="T3890">
        <v>1485522358</v>
      </c>
      <c r="U3890" s="11">
        <f t="shared" si="301"/>
        <v>42792.545810185184</v>
      </c>
      <c r="V3890" s="11">
        <f t="shared" si="302"/>
        <v>42762.545810185184</v>
      </c>
      <c r="W3890">
        <f t="shared" si="304"/>
        <v>2017</v>
      </c>
    </row>
    <row r="3891" spans="1:23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03"/>
        <v>1.4749999999999999E-2</v>
      </c>
      <c r="P3891" s="6">
        <f t="shared" si="305"/>
        <v>13.111111111111111</v>
      </c>
      <c r="Q3891" t="s">
        <v>8317</v>
      </c>
      <c r="R3891" t="s">
        <v>8318</v>
      </c>
      <c r="S3891">
        <v>1420413960</v>
      </c>
      <c r="T3891">
        <v>1417651630</v>
      </c>
      <c r="U3891" s="11">
        <f t="shared" si="301"/>
        <v>42008.976388888885</v>
      </c>
      <c r="V3891" s="11">
        <f t="shared" si="302"/>
        <v>41977.004976851851</v>
      </c>
      <c r="W3891">
        <f t="shared" si="304"/>
        <v>2014</v>
      </c>
    </row>
    <row r="3892" spans="1:23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03"/>
        <v>0.16826666666666668</v>
      </c>
      <c r="P3892" s="6">
        <f t="shared" si="305"/>
        <v>315.5</v>
      </c>
      <c r="Q3892" t="s">
        <v>8317</v>
      </c>
      <c r="R3892" t="s">
        <v>8318</v>
      </c>
      <c r="S3892">
        <v>1439662344</v>
      </c>
      <c r="T3892">
        <v>1434478344</v>
      </c>
      <c r="U3892" s="11">
        <f t="shared" si="301"/>
        <v>42231.758611111116</v>
      </c>
      <c r="V3892" s="11">
        <f t="shared" si="302"/>
        <v>42171.758611111116</v>
      </c>
      <c r="W3892">
        <f t="shared" si="304"/>
        <v>2015</v>
      </c>
    </row>
    <row r="3893" spans="1:23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03"/>
        <v>0.32500000000000001</v>
      </c>
      <c r="P3893" s="6">
        <f t="shared" si="305"/>
        <v>37.142857142857146</v>
      </c>
      <c r="Q3893" t="s">
        <v>8317</v>
      </c>
      <c r="R3893" t="s">
        <v>8318</v>
      </c>
      <c r="S3893">
        <v>1427086740</v>
      </c>
      <c r="T3893">
        <v>1424488244</v>
      </c>
      <c r="U3893" s="11">
        <f t="shared" si="301"/>
        <v>42086.207638888889</v>
      </c>
      <c r="V3893" s="11">
        <f t="shared" si="302"/>
        <v>42056.1324537037</v>
      </c>
      <c r="W3893">
        <f t="shared" si="304"/>
        <v>2015</v>
      </c>
    </row>
    <row r="3894" spans="1:23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03"/>
        <v>0</v>
      </c>
      <c r="P3894" s="6">
        <f t="shared" si="305"/>
        <v>0</v>
      </c>
      <c r="Q3894" t="s">
        <v>8317</v>
      </c>
      <c r="R3894" t="s">
        <v>8318</v>
      </c>
      <c r="S3894">
        <v>1408863600</v>
      </c>
      <c r="T3894">
        <v>1408203557</v>
      </c>
      <c r="U3894" s="11">
        <f t="shared" si="301"/>
        <v>41875.291666666664</v>
      </c>
      <c r="V3894" s="11">
        <f t="shared" si="302"/>
        <v>41867.652280092596</v>
      </c>
      <c r="W3894">
        <f t="shared" si="304"/>
        <v>2014</v>
      </c>
    </row>
    <row r="3895" spans="1:23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03"/>
        <v>0.2155</v>
      </c>
      <c r="P3895" s="6">
        <f t="shared" si="305"/>
        <v>128.27380952380952</v>
      </c>
      <c r="Q3895" t="s">
        <v>8317</v>
      </c>
      <c r="R3895" t="s">
        <v>8318</v>
      </c>
      <c r="S3895">
        <v>1404194400</v>
      </c>
      <c r="T3895">
        <v>1400600840</v>
      </c>
      <c r="U3895" s="11">
        <f t="shared" si="301"/>
        <v>41821.25</v>
      </c>
      <c r="V3895" s="11">
        <f t="shared" si="302"/>
        <v>41779.657870370371</v>
      </c>
      <c r="W3895">
        <f t="shared" si="304"/>
        <v>2014</v>
      </c>
    </row>
    <row r="3896" spans="1:23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03"/>
        <v>3.4666666666666665E-2</v>
      </c>
      <c r="P3896" s="6">
        <f t="shared" si="305"/>
        <v>47.272727272727273</v>
      </c>
      <c r="Q3896" t="s">
        <v>8317</v>
      </c>
      <c r="R3896" t="s">
        <v>8318</v>
      </c>
      <c r="S3896">
        <v>1481000340</v>
      </c>
      <c r="T3896">
        <v>1478386812</v>
      </c>
      <c r="U3896" s="11">
        <f t="shared" si="301"/>
        <v>42710.207638888889</v>
      </c>
      <c r="V3896" s="11">
        <f t="shared" si="302"/>
        <v>42679.958472222221</v>
      </c>
      <c r="W3896">
        <f t="shared" si="304"/>
        <v>2016</v>
      </c>
    </row>
    <row r="3897" spans="1:23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03"/>
        <v>0.05</v>
      </c>
      <c r="P3897" s="6">
        <f t="shared" si="305"/>
        <v>50</v>
      </c>
      <c r="Q3897" t="s">
        <v>8317</v>
      </c>
      <c r="R3897" t="s">
        <v>8318</v>
      </c>
      <c r="S3897">
        <v>1425103218</v>
      </c>
      <c r="T3897">
        <v>1422424818</v>
      </c>
      <c r="U3897" s="11">
        <f t="shared" si="301"/>
        <v>42063.250208333338</v>
      </c>
      <c r="V3897" s="11">
        <f t="shared" si="302"/>
        <v>42032.250208333338</v>
      </c>
      <c r="W3897">
        <f t="shared" si="304"/>
        <v>2015</v>
      </c>
    </row>
    <row r="3898" spans="1:23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03"/>
        <v>0.10625</v>
      </c>
      <c r="P3898" s="6">
        <f t="shared" si="305"/>
        <v>42.5</v>
      </c>
      <c r="Q3898" t="s">
        <v>8317</v>
      </c>
      <c r="R3898" t="s">
        <v>8318</v>
      </c>
      <c r="S3898">
        <v>1402979778</v>
      </c>
      <c r="T3898">
        <v>1401770178</v>
      </c>
      <c r="U3898" s="11">
        <f t="shared" si="301"/>
        <v>41807.191875000004</v>
      </c>
      <c r="V3898" s="11">
        <f t="shared" si="302"/>
        <v>41793.191875000004</v>
      </c>
      <c r="W3898">
        <f t="shared" si="304"/>
        <v>2014</v>
      </c>
    </row>
    <row r="3899" spans="1:23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03"/>
        <v>0.17599999999999999</v>
      </c>
      <c r="P3899" s="6">
        <f t="shared" si="305"/>
        <v>44</v>
      </c>
      <c r="Q3899" t="s">
        <v>8317</v>
      </c>
      <c r="R3899" t="s">
        <v>8318</v>
      </c>
      <c r="S3899">
        <v>1420750683</v>
      </c>
      <c r="T3899">
        <v>1418158683</v>
      </c>
      <c r="U3899" s="11">
        <f t="shared" si="301"/>
        <v>42012.87364583333</v>
      </c>
      <c r="V3899" s="11">
        <f t="shared" si="302"/>
        <v>41982.87364583333</v>
      </c>
      <c r="W3899">
        <f t="shared" si="304"/>
        <v>2014</v>
      </c>
    </row>
    <row r="3900" spans="1:23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03"/>
        <v>0.3256</v>
      </c>
      <c r="P3900" s="6">
        <f t="shared" si="305"/>
        <v>50.875</v>
      </c>
      <c r="Q3900" t="s">
        <v>8317</v>
      </c>
      <c r="R3900" t="s">
        <v>8318</v>
      </c>
      <c r="S3900">
        <v>1439827200</v>
      </c>
      <c r="T3900">
        <v>1436355270</v>
      </c>
      <c r="U3900" s="11">
        <f t="shared" si="301"/>
        <v>42233.666666666672</v>
      </c>
      <c r="V3900" s="11">
        <f t="shared" si="302"/>
        <v>42193.482291666667</v>
      </c>
      <c r="W3900">
        <f t="shared" si="304"/>
        <v>2015</v>
      </c>
    </row>
    <row r="3901" spans="1:23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03"/>
        <v>1.2500000000000001E-2</v>
      </c>
      <c r="P3901" s="6">
        <f t="shared" si="305"/>
        <v>62.5</v>
      </c>
      <c r="Q3901" t="s">
        <v>8317</v>
      </c>
      <c r="R3901" t="s">
        <v>8318</v>
      </c>
      <c r="S3901">
        <v>1407868561</v>
      </c>
      <c r="T3901">
        <v>1406140561</v>
      </c>
      <c r="U3901" s="11">
        <f t="shared" si="301"/>
        <v>41863.775011574071</v>
      </c>
      <c r="V3901" s="11">
        <f t="shared" si="302"/>
        <v>41843.775011574071</v>
      </c>
      <c r="W3901">
        <f t="shared" si="304"/>
        <v>2014</v>
      </c>
    </row>
    <row r="3902" spans="1:23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03"/>
        <v>5.3999999999999999E-2</v>
      </c>
      <c r="P3902" s="6">
        <f t="shared" si="305"/>
        <v>27</v>
      </c>
      <c r="Q3902" t="s">
        <v>8317</v>
      </c>
      <c r="R3902" t="s">
        <v>8318</v>
      </c>
      <c r="S3902">
        <v>1433988791</v>
      </c>
      <c r="T3902">
        <v>1431396791</v>
      </c>
      <c r="U3902" s="11">
        <f t="shared" si="301"/>
        <v>42166.092488425929</v>
      </c>
      <c r="V3902" s="11">
        <f t="shared" si="302"/>
        <v>42136.092488425929</v>
      </c>
      <c r="W3902">
        <f t="shared" si="304"/>
        <v>2015</v>
      </c>
    </row>
    <row r="3903" spans="1:23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03"/>
        <v>8.3333333333333332E-3</v>
      </c>
      <c r="P3903" s="6">
        <f t="shared" si="305"/>
        <v>25</v>
      </c>
      <c r="Q3903" t="s">
        <v>8317</v>
      </c>
      <c r="R3903" t="s">
        <v>8318</v>
      </c>
      <c r="S3903">
        <v>1450554599</v>
      </c>
      <c r="T3903">
        <v>1447098599</v>
      </c>
      <c r="U3903" s="11">
        <f t="shared" si="301"/>
        <v>42357.826377314821</v>
      </c>
      <c r="V3903" s="11">
        <f t="shared" si="302"/>
        <v>42317.826377314821</v>
      </c>
      <c r="W3903">
        <f t="shared" si="304"/>
        <v>2015</v>
      </c>
    </row>
    <row r="3904" spans="1:23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03"/>
        <v>0.48833333333333334</v>
      </c>
      <c r="P3904" s="6">
        <f t="shared" si="305"/>
        <v>47.258064516129032</v>
      </c>
      <c r="Q3904" t="s">
        <v>8317</v>
      </c>
      <c r="R3904" t="s">
        <v>8318</v>
      </c>
      <c r="S3904">
        <v>1479125642</v>
      </c>
      <c r="T3904">
        <v>1476962042</v>
      </c>
      <c r="U3904" s="11">
        <f t="shared" si="301"/>
        <v>42688.509745370371</v>
      </c>
      <c r="V3904" s="11">
        <f t="shared" si="302"/>
        <v>42663.468078703707</v>
      </c>
      <c r="W3904">
        <f t="shared" si="304"/>
        <v>2016</v>
      </c>
    </row>
    <row r="3905" spans="1:23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03"/>
        <v>0</v>
      </c>
      <c r="P3905" s="6">
        <f t="shared" si="305"/>
        <v>0</v>
      </c>
      <c r="Q3905" t="s">
        <v>8317</v>
      </c>
      <c r="R3905" t="s">
        <v>8318</v>
      </c>
      <c r="S3905">
        <v>1439581080</v>
      </c>
      <c r="T3905">
        <v>1435709765</v>
      </c>
      <c r="U3905" s="11">
        <f t="shared" si="301"/>
        <v>42230.818055555559</v>
      </c>
      <c r="V3905" s="11">
        <f t="shared" si="302"/>
        <v>42186.01116898148</v>
      </c>
      <c r="W3905">
        <f t="shared" si="304"/>
        <v>2015</v>
      </c>
    </row>
    <row r="3906" spans="1:23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03"/>
        <v>2.9999999999999997E-4</v>
      </c>
      <c r="P3906" s="6">
        <f t="shared" si="305"/>
        <v>1.5</v>
      </c>
      <c r="Q3906" t="s">
        <v>8317</v>
      </c>
      <c r="R3906" t="s">
        <v>8318</v>
      </c>
      <c r="S3906">
        <v>1429074240</v>
      </c>
      <c r="T3906">
        <v>1427866200</v>
      </c>
      <c r="U3906" s="11">
        <f t="shared" ref="U3906:U3969" si="306">(((S3906/60)/60)/24)+DATE(1970,1,1)</f>
        <v>42109.211111111115</v>
      </c>
      <c r="V3906" s="11">
        <f t="shared" ref="V3906:V3969" si="307">(((T3906/60)/60)/24)+DATE(1970,1,1)</f>
        <v>42095.229166666672</v>
      </c>
      <c r="W3906">
        <f t="shared" si="304"/>
        <v>2015</v>
      </c>
    </row>
    <row r="3907" spans="1:23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08">E3907/D3907</f>
        <v>0.11533333333333333</v>
      </c>
      <c r="P3907" s="6">
        <f t="shared" si="305"/>
        <v>24.714285714285715</v>
      </c>
      <c r="Q3907" t="s">
        <v>8317</v>
      </c>
      <c r="R3907" t="s">
        <v>8318</v>
      </c>
      <c r="S3907">
        <v>1434063600</v>
      </c>
      <c r="T3907">
        <v>1430405903</v>
      </c>
      <c r="U3907" s="11">
        <f t="shared" si="306"/>
        <v>42166.958333333328</v>
      </c>
      <c r="V3907" s="11">
        <f t="shared" si="307"/>
        <v>42124.623877314814</v>
      </c>
      <c r="W3907">
        <f t="shared" ref="W3907:W3970" si="309">YEAR(V3907)</f>
        <v>2015</v>
      </c>
    </row>
    <row r="3908" spans="1:23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08"/>
        <v>0.67333333333333334</v>
      </c>
      <c r="P3908" s="6">
        <f t="shared" si="305"/>
        <v>63.125</v>
      </c>
      <c r="Q3908" t="s">
        <v>8317</v>
      </c>
      <c r="R3908" t="s">
        <v>8318</v>
      </c>
      <c r="S3908">
        <v>1435325100</v>
      </c>
      <c r="T3908">
        <v>1432072893</v>
      </c>
      <c r="U3908" s="11">
        <f t="shared" si="306"/>
        <v>42181.559027777781</v>
      </c>
      <c r="V3908" s="11">
        <f t="shared" si="307"/>
        <v>42143.917743055557</v>
      </c>
      <c r="W3908">
        <f t="shared" si="309"/>
        <v>2015</v>
      </c>
    </row>
    <row r="3909" spans="1:23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08"/>
        <v>0.153</v>
      </c>
      <c r="P3909" s="6">
        <f t="shared" si="305"/>
        <v>38.25</v>
      </c>
      <c r="Q3909" t="s">
        <v>8317</v>
      </c>
      <c r="R3909" t="s">
        <v>8318</v>
      </c>
      <c r="S3909">
        <v>1414354080</v>
      </c>
      <c r="T3909">
        <v>1411587606</v>
      </c>
      <c r="U3909" s="11">
        <f t="shared" si="306"/>
        <v>41938.838888888888</v>
      </c>
      <c r="V3909" s="11">
        <f t="shared" si="307"/>
        <v>41906.819513888891</v>
      </c>
      <c r="W3909">
        <f t="shared" si="309"/>
        <v>2014</v>
      </c>
    </row>
    <row r="3910" spans="1:23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08"/>
        <v>8.666666666666667E-2</v>
      </c>
      <c r="P3910" s="6">
        <f t="shared" si="305"/>
        <v>16.25</v>
      </c>
      <c r="Q3910" t="s">
        <v>8317</v>
      </c>
      <c r="R3910" t="s">
        <v>8318</v>
      </c>
      <c r="S3910">
        <v>1406603696</v>
      </c>
      <c r="T3910">
        <v>1405307696</v>
      </c>
      <c r="U3910" s="11">
        <f t="shared" si="306"/>
        <v>41849.135370370372</v>
      </c>
      <c r="V3910" s="11">
        <f t="shared" si="307"/>
        <v>41834.135370370372</v>
      </c>
      <c r="W3910">
        <f t="shared" si="309"/>
        <v>2014</v>
      </c>
    </row>
    <row r="3911" spans="1:23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08"/>
        <v>2.2499999999999998E-3</v>
      </c>
      <c r="P3911" s="6">
        <f t="shared" si="305"/>
        <v>33.75</v>
      </c>
      <c r="Q3911" t="s">
        <v>8317</v>
      </c>
      <c r="R3911" t="s">
        <v>8318</v>
      </c>
      <c r="S3911">
        <v>1410424642</v>
      </c>
      <c r="T3911">
        <v>1407832642</v>
      </c>
      <c r="U3911" s="11">
        <f t="shared" si="306"/>
        <v>41893.359282407408</v>
      </c>
      <c r="V3911" s="11">
        <f t="shared" si="307"/>
        <v>41863.359282407408</v>
      </c>
      <c r="W3911">
        <f t="shared" si="309"/>
        <v>2014</v>
      </c>
    </row>
    <row r="3912" spans="1:23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08"/>
        <v>3.0833333333333334E-2</v>
      </c>
      <c r="P3912" s="6">
        <f t="shared" si="305"/>
        <v>61.666666666666664</v>
      </c>
      <c r="Q3912" t="s">
        <v>8317</v>
      </c>
      <c r="R3912" t="s">
        <v>8318</v>
      </c>
      <c r="S3912">
        <v>1441649397</v>
      </c>
      <c r="T3912">
        <v>1439057397</v>
      </c>
      <c r="U3912" s="11">
        <f t="shared" si="306"/>
        <v>42254.756909722222</v>
      </c>
      <c r="V3912" s="11">
        <f t="shared" si="307"/>
        <v>42224.756909722222</v>
      </c>
      <c r="W3912">
        <f t="shared" si="309"/>
        <v>2015</v>
      </c>
    </row>
    <row r="3913" spans="1:23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08"/>
        <v>0.37412499999999999</v>
      </c>
      <c r="P3913" s="6">
        <f t="shared" si="305"/>
        <v>83.138888888888886</v>
      </c>
      <c r="Q3913" t="s">
        <v>8317</v>
      </c>
      <c r="R3913" t="s">
        <v>8318</v>
      </c>
      <c r="S3913">
        <v>1417033777</v>
      </c>
      <c r="T3913">
        <v>1414438177</v>
      </c>
      <c r="U3913" s="11">
        <f t="shared" si="306"/>
        <v>41969.853900462964</v>
      </c>
      <c r="V3913" s="11">
        <f t="shared" si="307"/>
        <v>41939.8122337963</v>
      </c>
      <c r="W3913">
        <f t="shared" si="309"/>
        <v>2014</v>
      </c>
    </row>
    <row r="3914" spans="1:23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08"/>
        <v>6.666666666666667E-5</v>
      </c>
      <c r="P3914" s="6">
        <f t="shared" si="305"/>
        <v>1</v>
      </c>
      <c r="Q3914" t="s">
        <v>8317</v>
      </c>
      <c r="R3914" t="s">
        <v>8318</v>
      </c>
      <c r="S3914">
        <v>1429936500</v>
      </c>
      <c r="T3914">
        <v>1424759330</v>
      </c>
      <c r="U3914" s="11">
        <f t="shared" si="306"/>
        <v>42119.190972222219</v>
      </c>
      <c r="V3914" s="11">
        <f t="shared" si="307"/>
        <v>42059.270023148143</v>
      </c>
      <c r="W3914">
        <f t="shared" si="309"/>
        <v>2015</v>
      </c>
    </row>
    <row r="3915" spans="1:23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08"/>
        <v>0.1</v>
      </c>
      <c r="P3915" s="6">
        <f t="shared" si="305"/>
        <v>142.85714285714286</v>
      </c>
      <c r="Q3915" t="s">
        <v>8317</v>
      </c>
      <c r="R3915" t="s">
        <v>8318</v>
      </c>
      <c r="S3915">
        <v>1448863449</v>
      </c>
      <c r="T3915">
        <v>1446267849</v>
      </c>
      <c r="U3915" s="11">
        <f t="shared" si="306"/>
        <v>42338.252881944441</v>
      </c>
      <c r="V3915" s="11">
        <f t="shared" si="307"/>
        <v>42308.211215277777</v>
      </c>
      <c r="W3915">
        <f t="shared" si="309"/>
        <v>2015</v>
      </c>
    </row>
    <row r="3916" spans="1:23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08"/>
        <v>0.36359999999999998</v>
      </c>
      <c r="P3916" s="6">
        <f t="shared" si="305"/>
        <v>33.666666666666664</v>
      </c>
      <c r="Q3916" t="s">
        <v>8317</v>
      </c>
      <c r="R3916" t="s">
        <v>8318</v>
      </c>
      <c r="S3916">
        <v>1431298740</v>
      </c>
      <c r="T3916">
        <v>1429558756</v>
      </c>
      <c r="U3916" s="11">
        <f t="shared" si="306"/>
        <v>42134.957638888889</v>
      </c>
      <c r="V3916" s="11">
        <f t="shared" si="307"/>
        <v>42114.818935185183</v>
      </c>
      <c r="W3916">
        <f t="shared" si="309"/>
        <v>2015</v>
      </c>
    </row>
    <row r="3917" spans="1:23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08"/>
        <v>3.3333333333333335E-3</v>
      </c>
      <c r="P3917" s="6">
        <f t="shared" si="305"/>
        <v>5</v>
      </c>
      <c r="Q3917" t="s">
        <v>8317</v>
      </c>
      <c r="R3917" t="s">
        <v>8318</v>
      </c>
      <c r="S3917">
        <v>1464824309</v>
      </c>
      <c r="T3917">
        <v>1462232309</v>
      </c>
      <c r="U3917" s="11">
        <f t="shared" si="306"/>
        <v>42522.98505787037</v>
      </c>
      <c r="V3917" s="11">
        <f t="shared" si="307"/>
        <v>42492.98505787037</v>
      </c>
      <c r="W3917">
        <f t="shared" si="309"/>
        <v>2016</v>
      </c>
    </row>
    <row r="3918" spans="1:23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08"/>
        <v>0</v>
      </c>
      <c r="P3918" s="6">
        <f t="shared" si="305"/>
        <v>0</v>
      </c>
      <c r="Q3918" t="s">
        <v>8317</v>
      </c>
      <c r="R3918" t="s">
        <v>8318</v>
      </c>
      <c r="S3918">
        <v>1464952752</v>
      </c>
      <c r="T3918">
        <v>1462360752</v>
      </c>
      <c r="U3918" s="11">
        <f t="shared" si="306"/>
        <v>42524.471666666665</v>
      </c>
      <c r="V3918" s="11">
        <f t="shared" si="307"/>
        <v>42494.471666666665</v>
      </c>
      <c r="W3918">
        <f t="shared" si="309"/>
        <v>2016</v>
      </c>
    </row>
    <row r="3919" spans="1:23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08"/>
        <v>2.8571428571428571E-3</v>
      </c>
      <c r="P3919" s="6">
        <f t="shared" si="305"/>
        <v>10</v>
      </c>
      <c r="Q3919" t="s">
        <v>8317</v>
      </c>
      <c r="R3919" t="s">
        <v>8318</v>
      </c>
      <c r="S3919">
        <v>1410439161</v>
      </c>
      <c r="T3919">
        <v>1407847161</v>
      </c>
      <c r="U3919" s="11">
        <f t="shared" si="306"/>
        <v>41893.527326388888</v>
      </c>
      <c r="V3919" s="11">
        <f t="shared" si="307"/>
        <v>41863.527326388888</v>
      </c>
      <c r="W3919">
        <f t="shared" si="309"/>
        <v>2014</v>
      </c>
    </row>
    <row r="3920" spans="1:23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08"/>
        <v>2E-3</v>
      </c>
      <c r="P3920" s="6">
        <f t="shared" si="305"/>
        <v>40</v>
      </c>
      <c r="Q3920" t="s">
        <v>8317</v>
      </c>
      <c r="R3920" t="s">
        <v>8318</v>
      </c>
      <c r="S3920">
        <v>1407168000</v>
      </c>
      <c r="T3920">
        <v>1406131023</v>
      </c>
      <c r="U3920" s="11">
        <f t="shared" si="306"/>
        <v>41855.666666666664</v>
      </c>
      <c r="V3920" s="11">
        <f t="shared" si="307"/>
        <v>41843.664618055554</v>
      </c>
      <c r="W3920">
        <f t="shared" si="309"/>
        <v>2014</v>
      </c>
    </row>
    <row r="3921" spans="1:23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08"/>
        <v>1.7999999999999999E-2</v>
      </c>
      <c r="P3921" s="6">
        <f t="shared" si="305"/>
        <v>30</v>
      </c>
      <c r="Q3921" t="s">
        <v>8317</v>
      </c>
      <c r="R3921" t="s">
        <v>8318</v>
      </c>
      <c r="S3921">
        <v>1453075200</v>
      </c>
      <c r="T3921">
        <v>1450628773</v>
      </c>
      <c r="U3921" s="11">
        <f t="shared" si="306"/>
        <v>42387</v>
      </c>
      <c r="V3921" s="11">
        <f t="shared" si="307"/>
        <v>42358.684872685189</v>
      </c>
      <c r="W3921">
        <f t="shared" si="309"/>
        <v>2015</v>
      </c>
    </row>
    <row r="3922" spans="1:23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08"/>
        <v>5.3999999999999999E-2</v>
      </c>
      <c r="P3922" s="6">
        <f t="shared" si="305"/>
        <v>45</v>
      </c>
      <c r="Q3922" t="s">
        <v>8317</v>
      </c>
      <c r="R3922" t="s">
        <v>8318</v>
      </c>
      <c r="S3922">
        <v>1479032260</v>
      </c>
      <c r="T3922">
        <v>1476436660</v>
      </c>
      <c r="U3922" s="11">
        <f t="shared" si="306"/>
        <v>42687.428935185191</v>
      </c>
      <c r="V3922" s="11">
        <f t="shared" si="307"/>
        <v>42657.38726851852</v>
      </c>
      <c r="W3922">
        <f t="shared" si="309"/>
        <v>2016</v>
      </c>
    </row>
    <row r="3923" spans="1:23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08"/>
        <v>0</v>
      </c>
      <c r="P3923" s="6">
        <f t="shared" ref="P3923:P3986" si="310">IFERROR(E3923/L3923,0)</f>
        <v>0</v>
      </c>
      <c r="Q3923" t="s">
        <v>8317</v>
      </c>
      <c r="R3923" t="s">
        <v>8318</v>
      </c>
      <c r="S3923">
        <v>1414346400</v>
      </c>
      <c r="T3923">
        <v>1413291655</v>
      </c>
      <c r="U3923" s="11">
        <f t="shared" si="306"/>
        <v>41938.75</v>
      </c>
      <c r="V3923" s="11">
        <f t="shared" si="307"/>
        <v>41926.542303240742</v>
      </c>
      <c r="W3923">
        <f t="shared" si="309"/>
        <v>2014</v>
      </c>
    </row>
    <row r="3924" spans="1:23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08"/>
        <v>8.1333333333333327E-2</v>
      </c>
      <c r="P3924" s="6">
        <f t="shared" si="310"/>
        <v>10.166666666666666</v>
      </c>
      <c r="Q3924" t="s">
        <v>8317</v>
      </c>
      <c r="R3924" t="s">
        <v>8318</v>
      </c>
      <c r="S3924">
        <v>1425337200</v>
      </c>
      <c r="T3924">
        <v>1421432810</v>
      </c>
      <c r="U3924" s="11">
        <f t="shared" si="306"/>
        <v>42065.958333333328</v>
      </c>
      <c r="V3924" s="11">
        <f t="shared" si="307"/>
        <v>42020.768634259264</v>
      </c>
      <c r="W3924">
        <f t="shared" si="309"/>
        <v>2015</v>
      </c>
    </row>
    <row r="3925" spans="1:23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08"/>
        <v>0.12034782608695652</v>
      </c>
      <c r="P3925" s="6">
        <f t="shared" si="310"/>
        <v>81.411764705882348</v>
      </c>
      <c r="Q3925" t="s">
        <v>8317</v>
      </c>
      <c r="R3925" t="s">
        <v>8318</v>
      </c>
      <c r="S3925">
        <v>1428622271</v>
      </c>
      <c r="T3925">
        <v>1426203071</v>
      </c>
      <c r="U3925" s="11">
        <f t="shared" si="306"/>
        <v>42103.979988425926</v>
      </c>
      <c r="V3925" s="11">
        <f t="shared" si="307"/>
        <v>42075.979988425926</v>
      </c>
      <c r="W3925">
        <f t="shared" si="309"/>
        <v>2015</v>
      </c>
    </row>
    <row r="3926" spans="1:23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08"/>
        <v>0.15266666666666667</v>
      </c>
      <c r="P3926" s="6">
        <f t="shared" si="310"/>
        <v>57.25</v>
      </c>
      <c r="Q3926" t="s">
        <v>8317</v>
      </c>
      <c r="R3926" t="s">
        <v>8318</v>
      </c>
      <c r="S3926">
        <v>1403823722</v>
      </c>
      <c r="T3926">
        <v>1401231722</v>
      </c>
      <c r="U3926" s="11">
        <f t="shared" si="306"/>
        <v>41816.959745370368</v>
      </c>
      <c r="V3926" s="11">
        <f t="shared" si="307"/>
        <v>41786.959745370368</v>
      </c>
      <c r="W3926">
        <f t="shared" si="309"/>
        <v>2014</v>
      </c>
    </row>
    <row r="3927" spans="1:23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08"/>
        <v>0.1</v>
      </c>
      <c r="P3927" s="6">
        <f t="shared" si="310"/>
        <v>5</v>
      </c>
      <c r="Q3927" t="s">
        <v>8317</v>
      </c>
      <c r="R3927" t="s">
        <v>8318</v>
      </c>
      <c r="S3927">
        <v>1406753639</v>
      </c>
      <c r="T3927">
        <v>1404161639</v>
      </c>
      <c r="U3927" s="11">
        <f t="shared" si="306"/>
        <v>41850.870821759258</v>
      </c>
      <c r="V3927" s="11">
        <f t="shared" si="307"/>
        <v>41820.870821759258</v>
      </c>
      <c r="W3927">
        <f t="shared" si="309"/>
        <v>2014</v>
      </c>
    </row>
    <row r="3928" spans="1:23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08"/>
        <v>3.0000000000000001E-3</v>
      </c>
      <c r="P3928" s="6">
        <f t="shared" si="310"/>
        <v>15</v>
      </c>
      <c r="Q3928" t="s">
        <v>8317</v>
      </c>
      <c r="R3928" t="s">
        <v>8318</v>
      </c>
      <c r="S3928">
        <v>1419645748</v>
      </c>
      <c r="T3928">
        <v>1417053748</v>
      </c>
      <c r="U3928" s="11">
        <f t="shared" si="306"/>
        <v>42000.085046296299</v>
      </c>
      <c r="V3928" s="11">
        <f t="shared" si="307"/>
        <v>41970.085046296299</v>
      </c>
      <c r="W3928">
        <f t="shared" si="309"/>
        <v>2014</v>
      </c>
    </row>
    <row r="3929" spans="1:23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08"/>
        <v>0.01</v>
      </c>
      <c r="P3929" s="6">
        <f t="shared" si="310"/>
        <v>12.5</v>
      </c>
      <c r="Q3929" t="s">
        <v>8317</v>
      </c>
      <c r="R3929" t="s">
        <v>8318</v>
      </c>
      <c r="S3929">
        <v>1407565504</v>
      </c>
      <c r="T3929">
        <v>1404973504</v>
      </c>
      <c r="U3929" s="11">
        <f t="shared" si="306"/>
        <v>41860.267407407409</v>
      </c>
      <c r="V3929" s="11">
        <f t="shared" si="307"/>
        <v>41830.267407407409</v>
      </c>
      <c r="W3929">
        <f t="shared" si="309"/>
        <v>2014</v>
      </c>
    </row>
    <row r="3930" spans="1:23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08"/>
        <v>0.13020000000000001</v>
      </c>
      <c r="P3930" s="6">
        <f t="shared" si="310"/>
        <v>93</v>
      </c>
      <c r="Q3930" t="s">
        <v>8317</v>
      </c>
      <c r="R3930" t="s">
        <v>8318</v>
      </c>
      <c r="S3930">
        <v>1444971540</v>
      </c>
      <c r="T3930">
        <v>1442593427</v>
      </c>
      <c r="U3930" s="11">
        <f t="shared" si="306"/>
        <v>42293.207638888889</v>
      </c>
      <c r="V3930" s="11">
        <f t="shared" si="307"/>
        <v>42265.683182870373</v>
      </c>
      <c r="W3930">
        <f t="shared" si="309"/>
        <v>2015</v>
      </c>
    </row>
    <row r="3931" spans="1:23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08"/>
        <v>2.265E-2</v>
      </c>
      <c r="P3931" s="6">
        <f t="shared" si="310"/>
        <v>32.357142857142854</v>
      </c>
      <c r="Q3931" t="s">
        <v>8317</v>
      </c>
      <c r="R3931" t="s">
        <v>8318</v>
      </c>
      <c r="S3931">
        <v>1474228265</v>
      </c>
      <c r="T3931">
        <v>1471636265</v>
      </c>
      <c r="U3931" s="11">
        <f t="shared" si="306"/>
        <v>42631.827141203699</v>
      </c>
      <c r="V3931" s="11">
        <f t="shared" si="307"/>
        <v>42601.827141203699</v>
      </c>
      <c r="W3931">
        <f t="shared" si="309"/>
        <v>2016</v>
      </c>
    </row>
    <row r="3932" spans="1:23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08"/>
        <v>0</v>
      </c>
      <c r="P3932" s="6">
        <f t="shared" si="310"/>
        <v>0</v>
      </c>
      <c r="Q3932" t="s">
        <v>8317</v>
      </c>
      <c r="R3932" t="s">
        <v>8318</v>
      </c>
      <c r="S3932">
        <v>1459490400</v>
      </c>
      <c r="T3932">
        <v>1457078868</v>
      </c>
      <c r="U3932" s="11">
        <f t="shared" si="306"/>
        <v>42461.25</v>
      </c>
      <c r="V3932" s="11">
        <f t="shared" si="307"/>
        <v>42433.338749999995</v>
      </c>
      <c r="W3932">
        <f t="shared" si="309"/>
        <v>2016</v>
      </c>
    </row>
    <row r="3933" spans="1:23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08"/>
        <v>0</v>
      </c>
      <c r="P3933" s="6">
        <f t="shared" si="310"/>
        <v>0</v>
      </c>
      <c r="Q3933" t="s">
        <v>8317</v>
      </c>
      <c r="R3933" t="s">
        <v>8318</v>
      </c>
      <c r="S3933">
        <v>1441510707</v>
      </c>
      <c r="T3933">
        <v>1439350707</v>
      </c>
      <c r="U3933" s="11">
        <f t="shared" si="306"/>
        <v>42253.151701388888</v>
      </c>
      <c r="V3933" s="11">
        <f t="shared" si="307"/>
        <v>42228.151701388888</v>
      </c>
      <c r="W3933">
        <f t="shared" si="309"/>
        <v>2015</v>
      </c>
    </row>
    <row r="3934" spans="1:23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08"/>
        <v>8.3333333333333331E-5</v>
      </c>
      <c r="P3934" s="6">
        <f t="shared" si="310"/>
        <v>1</v>
      </c>
      <c r="Q3934" t="s">
        <v>8317</v>
      </c>
      <c r="R3934" t="s">
        <v>8318</v>
      </c>
      <c r="S3934">
        <v>1458097364</v>
      </c>
      <c r="T3934">
        <v>1455508964</v>
      </c>
      <c r="U3934" s="11">
        <f t="shared" si="306"/>
        <v>42445.126898148148</v>
      </c>
      <c r="V3934" s="11">
        <f t="shared" si="307"/>
        <v>42415.168564814812</v>
      </c>
      <c r="W3934">
        <f t="shared" si="309"/>
        <v>2016</v>
      </c>
    </row>
    <row r="3935" spans="1:23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08"/>
        <v>0.15742857142857142</v>
      </c>
      <c r="P3935" s="6">
        <f t="shared" si="310"/>
        <v>91.833333333333329</v>
      </c>
      <c r="Q3935" t="s">
        <v>8317</v>
      </c>
      <c r="R3935" t="s">
        <v>8318</v>
      </c>
      <c r="S3935">
        <v>1468716180</v>
      </c>
      <c r="T3935">
        <v>1466205262</v>
      </c>
      <c r="U3935" s="11">
        <f t="shared" si="306"/>
        <v>42568.029861111107</v>
      </c>
      <c r="V3935" s="11">
        <f t="shared" si="307"/>
        <v>42538.968310185184</v>
      </c>
      <c r="W3935">
        <f t="shared" si="309"/>
        <v>2016</v>
      </c>
    </row>
    <row r="3936" spans="1:23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08"/>
        <v>0.11</v>
      </c>
      <c r="P3936" s="6">
        <f t="shared" si="310"/>
        <v>45.833333333333336</v>
      </c>
      <c r="Q3936" t="s">
        <v>8317</v>
      </c>
      <c r="R3936" t="s">
        <v>8318</v>
      </c>
      <c r="S3936">
        <v>1443704400</v>
      </c>
      <c r="T3936">
        <v>1439827639</v>
      </c>
      <c r="U3936" s="11">
        <f t="shared" si="306"/>
        <v>42278.541666666672</v>
      </c>
      <c r="V3936" s="11">
        <f t="shared" si="307"/>
        <v>42233.671747685185</v>
      </c>
      <c r="W3936">
        <f t="shared" si="309"/>
        <v>2015</v>
      </c>
    </row>
    <row r="3937" spans="1:23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08"/>
        <v>0.43833333333333335</v>
      </c>
      <c r="P3937" s="6">
        <f t="shared" si="310"/>
        <v>57.173913043478258</v>
      </c>
      <c r="Q3937" t="s">
        <v>8317</v>
      </c>
      <c r="R3937" t="s">
        <v>8318</v>
      </c>
      <c r="S3937">
        <v>1443973546</v>
      </c>
      <c r="T3937">
        <v>1438789546</v>
      </c>
      <c r="U3937" s="11">
        <f t="shared" si="306"/>
        <v>42281.656782407401</v>
      </c>
      <c r="V3937" s="11">
        <f t="shared" si="307"/>
        <v>42221.656782407401</v>
      </c>
      <c r="W3937">
        <f t="shared" si="309"/>
        <v>2015</v>
      </c>
    </row>
    <row r="3938" spans="1:23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08"/>
        <v>0</v>
      </c>
      <c r="P3938" s="6">
        <f t="shared" si="310"/>
        <v>0</v>
      </c>
      <c r="Q3938" t="s">
        <v>8317</v>
      </c>
      <c r="R3938" t="s">
        <v>8318</v>
      </c>
      <c r="S3938">
        <v>1480576720</v>
      </c>
      <c r="T3938">
        <v>1477981120</v>
      </c>
      <c r="U3938" s="11">
        <f t="shared" si="306"/>
        <v>42705.304629629631</v>
      </c>
      <c r="V3938" s="11">
        <f t="shared" si="307"/>
        <v>42675.262962962966</v>
      </c>
      <c r="W3938">
        <f t="shared" si="309"/>
        <v>2016</v>
      </c>
    </row>
    <row r="3939" spans="1:23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08"/>
        <v>0.86135181975736563</v>
      </c>
      <c r="P3939" s="6">
        <f t="shared" si="310"/>
        <v>248.5</v>
      </c>
      <c r="Q3939" t="s">
        <v>8317</v>
      </c>
      <c r="R3939" t="s">
        <v>8318</v>
      </c>
      <c r="S3939">
        <v>1468249760</v>
      </c>
      <c r="T3939">
        <v>1465830560</v>
      </c>
      <c r="U3939" s="11">
        <f t="shared" si="306"/>
        <v>42562.631481481483</v>
      </c>
      <c r="V3939" s="11">
        <f t="shared" si="307"/>
        <v>42534.631481481483</v>
      </c>
      <c r="W3939">
        <f t="shared" si="309"/>
        <v>2016</v>
      </c>
    </row>
    <row r="3940" spans="1:23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08"/>
        <v>0.12196620583717357</v>
      </c>
      <c r="P3940" s="6">
        <f t="shared" si="310"/>
        <v>79.400000000000006</v>
      </c>
      <c r="Q3940" t="s">
        <v>8317</v>
      </c>
      <c r="R3940" t="s">
        <v>8318</v>
      </c>
      <c r="S3940">
        <v>1435441454</v>
      </c>
      <c r="T3940">
        <v>1432763054</v>
      </c>
      <c r="U3940" s="11">
        <f t="shared" si="306"/>
        <v>42182.905717592599</v>
      </c>
      <c r="V3940" s="11">
        <f t="shared" si="307"/>
        <v>42151.905717592599</v>
      </c>
      <c r="W3940">
        <f t="shared" si="309"/>
        <v>2015</v>
      </c>
    </row>
    <row r="3941" spans="1:23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08"/>
        <v>1E-3</v>
      </c>
      <c r="P3941" s="6">
        <f t="shared" si="310"/>
        <v>5</v>
      </c>
      <c r="Q3941" t="s">
        <v>8317</v>
      </c>
      <c r="R3941" t="s">
        <v>8318</v>
      </c>
      <c r="S3941">
        <v>1412656200</v>
      </c>
      <c r="T3941">
        <v>1412328979</v>
      </c>
      <c r="U3941" s="11">
        <f t="shared" si="306"/>
        <v>41919.1875</v>
      </c>
      <c r="V3941" s="11">
        <f t="shared" si="307"/>
        <v>41915.400219907409</v>
      </c>
      <c r="W3941">
        <f t="shared" si="309"/>
        <v>2014</v>
      </c>
    </row>
    <row r="3942" spans="1:23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08"/>
        <v>2.2000000000000001E-3</v>
      </c>
      <c r="P3942" s="6">
        <f t="shared" si="310"/>
        <v>5.5</v>
      </c>
      <c r="Q3942" t="s">
        <v>8317</v>
      </c>
      <c r="R3942" t="s">
        <v>8318</v>
      </c>
      <c r="S3942">
        <v>1420199351</v>
      </c>
      <c r="T3942">
        <v>1416311351</v>
      </c>
      <c r="U3942" s="11">
        <f t="shared" si="306"/>
        <v>42006.492488425924</v>
      </c>
      <c r="V3942" s="11">
        <f t="shared" si="307"/>
        <v>41961.492488425924</v>
      </c>
      <c r="W3942">
        <f t="shared" si="309"/>
        <v>2014</v>
      </c>
    </row>
    <row r="3943" spans="1:23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08"/>
        <v>9.0909090909090905E-3</v>
      </c>
      <c r="P3943" s="6">
        <f t="shared" si="310"/>
        <v>25</v>
      </c>
      <c r="Q3943" t="s">
        <v>8317</v>
      </c>
      <c r="R3943" t="s">
        <v>8318</v>
      </c>
      <c r="S3943">
        <v>1416877200</v>
      </c>
      <c r="T3943">
        <v>1414505137</v>
      </c>
      <c r="U3943" s="11">
        <f t="shared" si="306"/>
        <v>41968.041666666672</v>
      </c>
      <c r="V3943" s="11">
        <f t="shared" si="307"/>
        <v>41940.587233796294</v>
      </c>
      <c r="W3943">
        <f t="shared" si="309"/>
        <v>2014</v>
      </c>
    </row>
    <row r="3944" spans="1:23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08"/>
        <v>0</v>
      </c>
      <c r="P3944" s="6">
        <f t="shared" si="310"/>
        <v>0</v>
      </c>
      <c r="Q3944" t="s">
        <v>8317</v>
      </c>
      <c r="R3944" t="s">
        <v>8318</v>
      </c>
      <c r="S3944">
        <v>1434490914</v>
      </c>
      <c r="T3944">
        <v>1429306914</v>
      </c>
      <c r="U3944" s="11">
        <f t="shared" si="306"/>
        <v>42171.904097222221</v>
      </c>
      <c r="V3944" s="11">
        <f t="shared" si="307"/>
        <v>42111.904097222221</v>
      </c>
      <c r="W3944">
        <f t="shared" si="309"/>
        <v>2015</v>
      </c>
    </row>
    <row r="3945" spans="1:23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08"/>
        <v>0.35639999999999999</v>
      </c>
      <c r="P3945" s="6">
        <f t="shared" si="310"/>
        <v>137.07692307692307</v>
      </c>
      <c r="Q3945" t="s">
        <v>8317</v>
      </c>
      <c r="R3945" t="s">
        <v>8318</v>
      </c>
      <c r="S3945">
        <v>1446483000</v>
      </c>
      <c r="T3945">
        <v>1443811268</v>
      </c>
      <c r="U3945" s="11">
        <f t="shared" si="306"/>
        <v>42310.701388888891</v>
      </c>
      <c r="V3945" s="11">
        <f t="shared" si="307"/>
        <v>42279.778564814813</v>
      </c>
      <c r="W3945">
        <f t="shared" si="309"/>
        <v>2015</v>
      </c>
    </row>
    <row r="3946" spans="1:23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08"/>
        <v>0</v>
      </c>
      <c r="P3946" s="6">
        <f t="shared" si="310"/>
        <v>0</v>
      </c>
      <c r="Q3946" t="s">
        <v>8317</v>
      </c>
      <c r="R3946" t="s">
        <v>8318</v>
      </c>
      <c r="S3946">
        <v>1440690875</v>
      </c>
      <c r="T3946">
        <v>1438098875</v>
      </c>
      <c r="U3946" s="11">
        <f t="shared" si="306"/>
        <v>42243.662905092591</v>
      </c>
      <c r="V3946" s="11">
        <f t="shared" si="307"/>
        <v>42213.662905092591</v>
      </c>
      <c r="W3946">
        <f t="shared" si="309"/>
        <v>2015</v>
      </c>
    </row>
    <row r="3947" spans="1:23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08"/>
        <v>2.5000000000000001E-3</v>
      </c>
      <c r="P3947" s="6">
        <f t="shared" si="310"/>
        <v>5</v>
      </c>
      <c r="Q3947" t="s">
        <v>8317</v>
      </c>
      <c r="R3947" t="s">
        <v>8318</v>
      </c>
      <c r="S3947">
        <v>1431717268</v>
      </c>
      <c r="T3947">
        <v>1429125268</v>
      </c>
      <c r="U3947" s="11">
        <f t="shared" si="306"/>
        <v>42139.801712962959</v>
      </c>
      <c r="V3947" s="11">
        <f t="shared" si="307"/>
        <v>42109.801712962959</v>
      </c>
      <c r="W3947">
        <f t="shared" si="309"/>
        <v>2015</v>
      </c>
    </row>
    <row r="3948" spans="1:23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08"/>
        <v>3.2500000000000001E-2</v>
      </c>
      <c r="P3948" s="6">
        <f t="shared" si="310"/>
        <v>39</v>
      </c>
      <c r="Q3948" t="s">
        <v>8317</v>
      </c>
      <c r="R3948" t="s">
        <v>8318</v>
      </c>
      <c r="S3948">
        <v>1425110400</v>
      </c>
      <c r="T3948">
        <v>1422388822</v>
      </c>
      <c r="U3948" s="11">
        <f t="shared" si="306"/>
        <v>42063.333333333328</v>
      </c>
      <c r="V3948" s="11">
        <f t="shared" si="307"/>
        <v>42031.833587962959</v>
      </c>
      <c r="W3948">
        <f t="shared" si="309"/>
        <v>2015</v>
      </c>
    </row>
    <row r="3949" spans="1:23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08"/>
        <v>3.3666666666666664E-2</v>
      </c>
      <c r="P3949" s="6">
        <f t="shared" si="310"/>
        <v>50.5</v>
      </c>
      <c r="Q3949" t="s">
        <v>8317</v>
      </c>
      <c r="R3949" t="s">
        <v>8318</v>
      </c>
      <c r="S3949">
        <v>1475378744</v>
      </c>
      <c r="T3949">
        <v>1472786744</v>
      </c>
      <c r="U3949" s="11">
        <f t="shared" si="306"/>
        <v>42645.142870370371</v>
      </c>
      <c r="V3949" s="11">
        <f t="shared" si="307"/>
        <v>42615.142870370371</v>
      </c>
      <c r="W3949">
        <f t="shared" si="309"/>
        <v>2016</v>
      </c>
    </row>
    <row r="3950" spans="1:23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08"/>
        <v>0</v>
      </c>
      <c r="P3950" s="6">
        <f t="shared" si="310"/>
        <v>0</v>
      </c>
      <c r="Q3950" t="s">
        <v>8317</v>
      </c>
      <c r="R3950" t="s">
        <v>8318</v>
      </c>
      <c r="S3950">
        <v>1410076123</v>
      </c>
      <c r="T3950">
        <v>1404892123</v>
      </c>
      <c r="U3950" s="11">
        <f t="shared" si="306"/>
        <v>41889.325497685182</v>
      </c>
      <c r="V3950" s="11">
        <f t="shared" si="307"/>
        <v>41829.325497685182</v>
      </c>
      <c r="W3950">
        <f t="shared" si="309"/>
        <v>2014</v>
      </c>
    </row>
    <row r="3951" spans="1:23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08"/>
        <v>0.15770000000000001</v>
      </c>
      <c r="P3951" s="6">
        <f t="shared" si="310"/>
        <v>49.28125</v>
      </c>
      <c r="Q3951" t="s">
        <v>8317</v>
      </c>
      <c r="R3951" t="s">
        <v>8318</v>
      </c>
      <c r="S3951">
        <v>1423623221</v>
      </c>
      <c r="T3951">
        <v>1421031221</v>
      </c>
      <c r="U3951" s="11">
        <f t="shared" si="306"/>
        <v>42046.120613425926</v>
      </c>
      <c r="V3951" s="11">
        <f t="shared" si="307"/>
        <v>42016.120613425926</v>
      </c>
      <c r="W3951">
        <f t="shared" si="309"/>
        <v>2015</v>
      </c>
    </row>
    <row r="3952" spans="1:23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08"/>
        <v>6.2500000000000003E-3</v>
      </c>
      <c r="P3952" s="6">
        <f t="shared" si="310"/>
        <v>25</v>
      </c>
      <c r="Q3952" t="s">
        <v>8317</v>
      </c>
      <c r="R3952" t="s">
        <v>8318</v>
      </c>
      <c r="S3952">
        <v>1460140500</v>
      </c>
      <c r="T3952">
        <v>1457628680</v>
      </c>
      <c r="U3952" s="11">
        <f t="shared" si="306"/>
        <v>42468.774305555555</v>
      </c>
      <c r="V3952" s="11">
        <f t="shared" si="307"/>
        <v>42439.702314814815</v>
      </c>
      <c r="W3952">
        <f t="shared" si="309"/>
        <v>2016</v>
      </c>
    </row>
    <row r="3953" spans="1:23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08"/>
        <v>5.0000000000000004E-6</v>
      </c>
      <c r="P3953" s="6">
        <f t="shared" si="310"/>
        <v>1</v>
      </c>
      <c r="Q3953" t="s">
        <v>8317</v>
      </c>
      <c r="R3953" t="s">
        <v>8318</v>
      </c>
      <c r="S3953">
        <v>1462301342</v>
      </c>
      <c r="T3953">
        <v>1457120942</v>
      </c>
      <c r="U3953" s="11">
        <f t="shared" si="306"/>
        <v>42493.784050925926</v>
      </c>
      <c r="V3953" s="11">
        <f t="shared" si="307"/>
        <v>42433.825717592597</v>
      </c>
      <c r="W3953">
        <f t="shared" si="309"/>
        <v>2016</v>
      </c>
    </row>
    <row r="3954" spans="1:23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08"/>
        <v>9.6153846153846159E-4</v>
      </c>
      <c r="P3954" s="6">
        <f t="shared" si="310"/>
        <v>25</v>
      </c>
      <c r="Q3954" t="s">
        <v>8317</v>
      </c>
      <c r="R3954" t="s">
        <v>8318</v>
      </c>
      <c r="S3954">
        <v>1445885890</v>
      </c>
      <c r="T3954">
        <v>1440701890</v>
      </c>
      <c r="U3954" s="11">
        <f t="shared" si="306"/>
        <v>42303.790393518517</v>
      </c>
      <c r="V3954" s="11">
        <f t="shared" si="307"/>
        <v>42243.790393518517</v>
      </c>
      <c r="W3954">
        <f t="shared" si="309"/>
        <v>2015</v>
      </c>
    </row>
    <row r="3955" spans="1:23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08"/>
        <v>0</v>
      </c>
      <c r="P3955" s="6">
        <f t="shared" si="310"/>
        <v>0</v>
      </c>
      <c r="Q3955" t="s">
        <v>8317</v>
      </c>
      <c r="R3955" t="s">
        <v>8318</v>
      </c>
      <c r="S3955">
        <v>1469834940</v>
      </c>
      <c r="T3955">
        <v>1467162586</v>
      </c>
      <c r="U3955" s="11">
        <f t="shared" si="306"/>
        <v>42580.978472222225</v>
      </c>
      <c r="V3955" s="11">
        <f t="shared" si="307"/>
        <v>42550.048449074078</v>
      </c>
      <c r="W3955">
        <f t="shared" si="309"/>
        <v>2016</v>
      </c>
    </row>
    <row r="3956" spans="1:23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08"/>
        <v>0</v>
      </c>
      <c r="P3956" s="6">
        <f t="shared" si="310"/>
        <v>0</v>
      </c>
      <c r="Q3956" t="s">
        <v>8317</v>
      </c>
      <c r="R3956" t="s">
        <v>8318</v>
      </c>
      <c r="S3956">
        <v>1405352264</v>
      </c>
      <c r="T3956">
        <v>1400168264</v>
      </c>
      <c r="U3956" s="11">
        <f t="shared" si="306"/>
        <v>41834.651203703703</v>
      </c>
      <c r="V3956" s="11">
        <f t="shared" si="307"/>
        <v>41774.651203703703</v>
      </c>
      <c r="W3956">
        <f t="shared" si="309"/>
        <v>2014</v>
      </c>
    </row>
    <row r="3957" spans="1:23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08"/>
        <v>0.24285714285714285</v>
      </c>
      <c r="P3957" s="6">
        <f t="shared" si="310"/>
        <v>53.125</v>
      </c>
      <c r="Q3957" t="s">
        <v>8317</v>
      </c>
      <c r="R3957" t="s">
        <v>8318</v>
      </c>
      <c r="S3957">
        <v>1448745741</v>
      </c>
      <c r="T3957">
        <v>1446150141</v>
      </c>
      <c r="U3957" s="11">
        <f t="shared" si="306"/>
        <v>42336.890520833331</v>
      </c>
      <c r="V3957" s="11">
        <f t="shared" si="307"/>
        <v>42306.848854166667</v>
      </c>
      <c r="W3957">
        <f t="shared" si="309"/>
        <v>2015</v>
      </c>
    </row>
    <row r="3958" spans="1:23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08"/>
        <v>0</v>
      </c>
      <c r="P3958" s="6">
        <f t="shared" si="310"/>
        <v>0</v>
      </c>
      <c r="Q3958" t="s">
        <v>8317</v>
      </c>
      <c r="R3958" t="s">
        <v>8318</v>
      </c>
      <c r="S3958">
        <v>1461543600</v>
      </c>
      <c r="T3958">
        <v>1459203727</v>
      </c>
      <c r="U3958" s="11">
        <f t="shared" si="306"/>
        <v>42485.013888888891</v>
      </c>
      <c r="V3958" s="11">
        <f t="shared" si="307"/>
        <v>42457.932025462964</v>
      </c>
      <c r="W3958">
        <f t="shared" si="309"/>
        <v>2016</v>
      </c>
    </row>
    <row r="3959" spans="1:23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08"/>
        <v>2.5000000000000001E-4</v>
      </c>
      <c r="P3959" s="6">
        <f t="shared" si="310"/>
        <v>7</v>
      </c>
      <c r="Q3959" t="s">
        <v>8317</v>
      </c>
      <c r="R3959" t="s">
        <v>8318</v>
      </c>
      <c r="S3959">
        <v>1468020354</v>
      </c>
      <c r="T3959">
        <v>1464045954</v>
      </c>
      <c r="U3959" s="11">
        <f t="shared" si="306"/>
        <v>42559.976319444439</v>
      </c>
      <c r="V3959" s="11">
        <f t="shared" si="307"/>
        <v>42513.976319444439</v>
      </c>
      <c r="W3959">
        <f t="shared" si="309"/>
        <v>2016</v>
      </c>
    </row>
    <row r="3960" spans="1:23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08"/>
        <v>0.32050000000000001</v>
      </c>
      <c r="P3960" s="6">
        <f t="shared" si="310"/>
        <v>40.0625</v>
      </c>
      <c r="Q3960" t="s">
        <v>8317</v>
      </c>
      <c r="R3960" t="s">
        <v>8318</v>
      </c>
      <c r="S3960">
        <v>1406988000</v>
      </c>
      <c r="T3960">
        <v>1403822912</v>
      </c>
      <c r="U3960" s="11">
        <f t="shared" si="306"/>
        <v>41853.583333333336</v>
      </c>
      <c r="V3960" s="11">
        <f t="shared" si="307"/>
        <v>41816.950370370374</v>
      </c>
      <c r="W3960">
        <f t="shared" si="309"/>
        <v>2014</v>
      </c>
    </row>
    <row r="3961" spans="1:23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08"/>
        <v>0.24333333333333335</v>
      </c>
      <c r="P3961" s="6">
        <f t="shared" si="310"/>
        <v>24.333333333333332</v>
      </c>
      <c r="Q3961" t="s">
        <v>8317</v>
      </c>
      <c r="R3961" t="s">
        <v>8318</v>
      </c>
      <c r="S3961">
        <v>1411930556</v>
      </c>
      <c r="T3961">
        <v>1409338556</v>
      </c>
      <c r="U3961" s="11">
        <f t="shared" si="306"/>
        <v>41910.788842592592</v>
      </c>
      <c r="V3961" s="11">
        <f t="shared" si="307"/>
        <v>41880.788842592592</v>
      </c>
      <c r="W3961">
        <f t="shared" si="309"/>
        <v>2014</v>
      </c>
    </row>
    <row r="3962" spans="1:23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08"/>
        <v>1.4999999999999999E-2</v>
      </c>
      <c r="P3962" s="6">
        <f t="shared" si="310"/>
        <v>11.25</v>
      </c>
      <c r="Q3962" t="s">
        <v>8317</v>
      </c>
      <c r="R3962" t="s">
        <v>8318</v>
      </c>
      <c r="S3962">
        <v>1451852256</v>
      </c>
      <c r="T3962">
        <v>1449260256</v>
      </c>
      <c r="U3962" s="11">
        <f t="shared" si="306"/>
        <v>42372.845555555556</v>
      </c>
      <c r="V3962" s="11">
        <f t="shared" si="307"/>
        <v>42342.845555555556</v>
      </c>
      <c r="W3962">
        <f t="shared" si="309"/>
        <v>2015</v>
      </c>
    </row>
    <row r="3963" spans="1:23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08"/>
        <v>4.1999999999999997E-3</v>
      </c>
      <c r="P3963" s="6">
        <f t="shared" si="310"/>
        <v>10.5</v>
      </c>
      <c r="Q3963" t="s">
        <v>8317</v>
      </c>
      <c r="R3963" t="s">
        <v>8318</v>
      </c>
      <c r="S3963">
        <v>1399584210</v>
      </c>
      <c r="T3963">
        <v>1397683410</v>
      </c>
      <c r="U3963" s="11">
        <f t="shared" si="306"/>
        <v>41767.891319444447</v>
      </c>
      <c r="V3963" s="11">
        <f t="shared" si="307"/>
        <v>41745.891319444447</v>
      </c>
      <c r="W3963">
        <f t="shared" si="309"/>
        <v>2014</v>
      </c>
    </row>
    <row r="3964" spans="1:23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08"/>
        <v>3.214285714285714E-2</v>
      </c>
      <c r="P3964" s="6">
        <f t="shared" si="310"/>
        <v>15</v>
      </c>
      <c r="Q3964" t="s">
        <v>8317</v>
      </c>
      <c r="R3964" t="s">
        <v>8318</v>
      </c>
      <c r="S3964">
        <v>1448722494</v>
      </c>
      <c r="T3964">
        <v>1446562494</v>
      </c>
      <c r="U3964" s="11">
        <f t="shared" si="306"/>
        <v>42336.621458333335</v>
      </c>
      <c r="V3964" s="11">
        <f t="shared" si="307"/>
        <v>42311.621458333335</v>
      </c>
      <c r="W3964">
        <f t="shared" si="309"/>
        <v>2015</v>
      </c>
    </row>
    <row r="3965" spans="1:23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08"/>
        <v>0</v>
      </c>
      <c r="P3965" s="6">
        <f t="shared" si="310"/>
        <v>0</v>
      </c>
      <c r="Q3965" t="s">
        <v>8317</v>
      </c>
      <c r="R3965" t="s">
        <v>8318</v>
      </c>
      <c r="S3965">
        <v>1447821717</v>
      </c>
      <c r="T3965">
        <v>1445226117</v>
      </c>
      <c r="U3965" s="11">
        <f t="shared" si="306"/>
        <v>42326.195798611108</v>
      </c>
      <c r="V3965" s="11">
        <f t="shared" si="307"/>
        <v>42296.154131944444</v>
      </c>
      <c r="W3965">
        <f t="shared" si="309"/>
        <v>2015</v>
      </c>
    </row>
    <row r="3966" spans="1:23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08"/>
        <v>6.3E-2</v>
      </c>
      <c r="P3966" s="6">
        <f t="shared" si="310"/>
        <v>42</v>
      </c>
      <c r="Q3966" t="s">
        <v>8317</v>
      </c>
      <c r="R3966" t="s">
        <v>8318</v>
      </c>
      <c r="S3966">
        <v>1429460386</v>
      </c>
      <c r="T3966">
        <v>1424279986</v>
      </c>
      <c r="U3966" s="11">
        <f t="shared" si="306"/>
        <v>42113.680393518516</v>
      </c>
      <c r="V3966" s="11">
        <f t="shared" si="307"/>
        <v>42053.722060185188</v>
      </c>
      <c r="W3966">
        <f t="shared" si="309"/>
        <v>2015</v>
      </c>
    </row>
    <row r="3967" spans="1:23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08"/>
        <v>0.14249999999999999</v>
      </c>
      <c r="P3967" s="6">
        <f t="shared" si="310"/>
        <v>71.25</v>
      </c>
      <c r="Q3967" t="s">
        <v>8317</v>
      </c>
      <c r="R3967" t="s">
        <v>8318</v>
      </c>
      <c r="S3967">
        <v>1460608780</v>
      </c>
      <c r="T3967">
        <v>1455428380</v>
      </c>
      <c r="U3967" s="11">
        <f t="shared" si="306"/>
        <v>42474.194212962961</v>
      </c>
      <c r="V3967" s="11">
        <f t="shared" si="307"/>
        <v>42414.235879629632</v>
      </c>
      <c r="W3967">
        <f t="shared" si="309"/>
        <v>2016</v>
      </c>
    </row>
    <row r="3968" spans="1:23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08"/>
        <v>6.0000000000000001E-3</v>
      </c>
      <c r="P3968" s="6">
        <f t="shared" si="310"/>
        <v>22.5</v>
      </c>
      <c r="Q3968" t="s">
        <v>8317</v>
      </c>
      <c r="R3968" t="s">
        <v>8318</v>
      </c>
      <c r="S3968">
        <v>1406170740</v>
      </c>
      <c r="T3968">
        <v>1402506278</v>
      </c>
      <c r="U3968" s="11">
        <f t="shared" si="306"/>
        <v>41844.124305555553</v>
      </c>
      <c r="V3968" s="11">
        <f t="shared" si="307"/>
        <v>41801.711550925924</v>
      </c>
      <c r="W3968">
        <f t="shared" si="309"/>
        <v>2014</v>
      </c>
    </row>
    <row r="3969" spans="1:23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08"/>
        <v>0.2411764705882353</v>
      </c>
      <c r="P3969" s="6">
        <f t="shared" si="310"/>
        <v>41</v>
      </c>
      <c r="Q3969" t="s">
        <v>8317</v>
      </c>
      <c r="R3969" t="s">
        <v>8318</v>
      </c>
      <c r="S3969">
        <v>1488783507</v>
      </c>
      <c r="T3969">
        <v>1486191507</v>
      </c>
      <c r="U3969" s="11">
        <f t="shared" si="306"/>
        <v>42800.290590277778</v>
      </c>
      <c r="V3969" s="11">
        <f t="shared" si="307"/>
        <v>42770.290590277778</v>
      </c>
      <c r="W3969">
        <f t="shared" si="309"/>
        <v>2017</v>
      </c>
    </row>
    <row r="3970" spans="1:23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08"/>
        <v>0.10539999999999999</v>
      </c>
      <c r="P3970" s="6">
        <f t="shared" si="310"/>
        <v>47.909090909090907</v>
      </c>
      <c r="Q3970" t="s">
        <v>8317</v>
      </c>
      <c r="R3970" t="s">
        <v>8318</v>
      </c>
      <c r="S3970">
        <v>1463945673</v>
      </c>
      <c r="T3970">
        <v>1458761673</v>
      </c>
      <c r="U3970" s="11">
        <f t="shared" ref="U3970:U4033" si="311">(((S3970/60)/60)/24)+DATE(1970,1,1)</f>
        <v>42512.815659722226</v>
      </c>
      <c r="V3970" s="11">
        <f t="shared" ref="V3970:V4033" si="312">(((T3970/60)/60)/24)+DATE(1970,1,1)</f>
        <v>42452.815659722226</v>
      </c>
      <c r="W3970">
        <f t="shared" si="309"/>
        <v>2016</v>
      </c>
    </row>
    <row r="3971" spans="1:23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13">E3971/D3971</f>
        <v>7.4690265486725665E-2</v>
      </c>
      <c r="P3971" s="6">
        <f t="shared" si="310"/>
        <v>35.166666666666664</v>
      </c>
      <c r="Q3971" t="s">
        <v>8317</v>
      </c>
      <c r="R3971" t="s">
        <v>8318</v>
      </c>
      <c r="S3971">
        <v>1472442900</v>
      </c>
      <c r="T3971">
        <v>1471638646</v>
      </c>
      <c r="U3971" s="11">
        <f t="shared" si="311"/>
        <v>42611.163194444445</v>
      </c>
      <c r="V3971" s="11">
        <f t="shared" si="312"/>
        <v>42601.854699074072</v>
      </c>
      <c r="W3971">
        <f t="shared" ref="W3971:W4034" si="314">YEAR(V3971)</f>
        <v>2016</v>
      </c>
    </row>
    <row r="3972" spans="1:23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13"/>
        <v>7.3333333333333334E-4</v>
      </c>
      <c r="P3972" s="6">
        <f t="shared" si="310"/>
        <v>5.5</v>
      </c>
      <c r="Q3972" t="s">
        <v>8317</v>
      </c>
      <c r="R3972" t="s">
        <v>8318</v>
      </c>
      <c r="S3972">
        <v>1460925811</v>
      </c>
      <c r="T3972">
        <v>1458333811</v>
      </c>
      <c r="U3972" s="11">
        <f t="shared" si="311"/>
        <v>42477.863553240735</v>
      </c>
      <c r="V3972" s="11">
        <f t="shared" si="312"/>
        <v>42447.863553240735</v>
      </c>
      <c r="W3972">
        <f t="shared" si="314"/>
        <v>2016</v>
      </c>
    </row>
    <row r="3973" spans="1:23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13"/>
        <v>9.7142857142857135E-3</v>
      </c>
      <c r="P3973" s="6">
        <f t="shared" si="310"/>
        <v>22.666666666666668</v>
      </c>
      <c r="Q3973" t="s">
        <v>8317</v>
      </c>
      <c r="R3973" t="s">
        <v>8318</v>
      </c>
      <c r="S3973">
        <v>1405947126</v>
      </c>
      <c r="T3973">
        <v>1403355126</v>
      </c>
      <c r="U3973" s="11">
        <f t="shared" si="311"/>
        <v>41841.536180555559</v>
      </c>
      <c r="V3973" s="11">
        <f t="shared" si="312"/>
        <v>41811.536180555559</v>
      </c>
      <c r="W3973">
        <f t="shared" si="314"/>
        <v>2014</v>
      </c>
    </row>
    <row r="3974" spans="1:23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13"/>
        <v>0.21099999999999999</v>
      </c>
      <c r="P3974" s="6">
        <f t="shared" si="310"/>
        <v>26.375</v>
      </c>
      <c r="Q3974" t="s">
        <v>8317</v>
      </c>
      <c r="R3974" t="s">
        <v>8318</v>
      </c>
      <c r="S3974">
        <v>1423186634</v>
      </c>
      <c r="T3974">
        <v>1418002634</v>
      </c>
      <c r="U3974" s="11">
        <f t="shared" si="311"/>
        <v>42041.067523148144</v>
      </c>
      <c r="V3974" s="11">
        <f t="shared" si="312"/>
        <v>41981.067523148144</v>
      </c>
      <c r="W3974">
        <f t="shared" si="314"/>
        <v>2014</v>
      </c>
    </row>
    <row r="3975" spans="1:23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13"/>
        <v>0.78100000000000003</v>
      </c>
      <c r="P3975" s="6">
        <f t="shared" si="310"/>
        <v>105.54054054054055</v>
      </c>
      <c r="Q3975" t="s">
        <v>8317</v>
      </c>
      <c r="R3975" t="s">
        <v>8318</v>
      </c>
      <c r="S3975">
        <v>1462766400</v>
      </c>
      <c r="T3975">
        <v>1460219110</v>
      </c>
      <c r="U3975" s="11">
        <f t="shared" si="311"/>
        <v>42499.166666666672</v>
      </c>
      <c r="V3975" s="11">
        <f t="shared" si="312"/>
        <v>42469.68414351852</v>
      </c>
      <c r="W3975">
        <f t="shared" si="314"/>
        <v>2016</v>
      </c>
    </row>
    <row r="3976" spans="1:23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13"/>
        <v>0.32</v>
      </c>
      <c r="P3976" s="6">
        <f t="shared" si="310"/>
        <v>29.09090909090909</v>
      </c>
      <c r="Q3976" t="s">
        <v>8317</v>
      </c>
      <c r="R3976" t="s">
        <v>8318</v>
      </c>
      <c r="S3976">
        <v>1464872848</v>
      </c>
      <c r="T3976">
        <v>1462280848</v>
      </c>
      <c r="U3976" s="11">
        <f t="shared" si="311"/>
        <v>42523.546851851846</v>
      </c>
      <c r="V3976" s="11">
        <f t="shared" si="312"/>
        <v>42493.546851851846</v>
      </c>
      <c r="W3976">
        <f t="shared" si="314"/>
        <v>2016</v>
      </c>
    </row>
    <row r="3977" spans="1:23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13"/>
        <v>0</v>
      </c>
      <c r="P3977" s="6">
        <f t="shared" si="310"/>
        <v>0</v>
      </c>
      <c r="Q3977" t="s">
        <v>8317</v>
      </c>
      <c r="R3977" t="s">
        <v>8318</v>
      </c>
      <c r="S3977">
        <v>1468442898</v>
      </c>
      <c r="T3977">
        <v>1465850898</v>
      </c>
      <c r="U3977" s="11">
        <f t="shared" si="311"/>
        <v>42564.866875</v>
      </c>
      <c r="V3977" s="11">
        <f t="shared" si="312"/>
        <v>42534.866875</v>
      </c>
      <c r="W3977">
        <f t="shared" si="314"/>
        <v>2016</v>
      </c>
    </row>
    <row r="3978" spans="1:23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13"/>
        <v>0.47692307692307695</v>
      </c>
      <c r="P3978" s="6">
        <f t="shared" si="310"/>
        <v>62</v>
      </c>
      <c r="Q3978" t="s">
        <v>8317</v>
      </c>
      <c r="R3978" t="s">
        <v>8318</v>
      </c>
      <c r="S3978">
        <v>1406876400</v>
      </c>
      <c r="T3978">
        <v>1405024561</v>
      </c>
      <c r="U3978" s="11">
        <f t="shared" si="311"/>
        <v>41852.291666666664</v>
      </c>
      <c r="V3978" s="11">
        <f t="shared" si="312"/>
        <v>41830.858344907407</v>
      </c>
      <c r="W3978">
        <f t="shared" si="314"/>
        <v>2014</v>
      </c>
    </row>
    <row r="3979" spans="1:23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13"/>
        <v>1.4500000000000001E-2</v>
      </c>
      <c r="P3979" s="6">
        <f t="shared" si="310"/>
        <v>217.5</v>
      </c>
      <c r="Q3979" t="s">
        <v>8317</v>
      </c>
      <c r="R3979" t="s">
        <v>8318</v>
      </c>
      <c r="S3979">
        <v>1469213732</v>
      </c>
      <c r="T3979">
        <v>1466621732</v>
      </c>
      <c r="U3979" s="11">
        <f t="shared" si="311"/>
        <v>42573.788564814815</v>
      </c>
      <c r="V3979" s="11">
        <f t="shared" si="312"/>
        <v>42543.788564814815</v>
      </c>
      <c r="W3979">
        <f t="shared" si="314"/>
        <v>2016</v>
      </c>
    </row>
    <row r="3980" spans="1:23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13"/>
        <v>0.107</v>
      </c>
      <c r="P3980" s="6">
        <f t="shared" si="310"/>
        <v>26.75</v>
      </c>
      <c r="Q3980" t="s">
        <v>8317</v>
      </c>
      <c r="R3980" t="s">
        <v>8318</v>
      </c>
      <c r="S3980">
        <v>1422717953</v>
      </c>
      <c r="T3980">
        <v>1417533953</v>
      </c>
      <c r="U3980" s="11">
        <f t="shared" si="311"/>
        <v>42035.642974537041</v>
      </c>
      <c r="V3980" s="11">
        <f t="shared" si="312"/>
        <v>41975.642974537041</v>
      </c>
      <c r="W3980">
        <f t="shared" si="314"/>
        <v>2014</v>
      </c>
    </row>
    <row r="3981" spans="1:23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13"/>
        <v>1.8333333333333333E-2</v>
      </c>
      <c r="P3981" s="6">
        <f t="shared" si="310"/>
        <v>18.333333333333332</v>
      </c>
      <c r="Q3981" t="s">
        <v>8317</v>
      </c>
      <c r="R3981" t="s">
        <v>8318</v>
      </c>
      <c r="S3981">
        <v>1427659200</v>
      </c>
      <c r="T3981">
        <v>1425678057</v>
      </c>
      <c r="U3981" s="11">
        <f t="shared" si="311"/>
        <v>42092.833333333328</v>
      </c>
      <c r="V3981" s="11">
        <f t="shared" si="312"/>
        <v>42069.903437500005</v>
      </c>
      <c r="W3981">
        <f t="shared" si="314"/>
        <v>2015</v>
      </c>
    </row>
    <row r="3982" spans="1:23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13"/>
        <v>0.18</v>
      </c>
      <c r="P3982" s="6">
        <f t="shared" si="310"/>
        <v>64.285714285714292</v>
      </c>
      <c r="Q3982" t="s">
        <v>8317</v>
      </c>
      <c r="R3982" t="s">
        <v>8318</v>
      </c>
      <c r="S3982">
        <v>1404570147</v>
      </c>
      <c r="T3982">
        <v>1401978147</v>
      </c>
      <c r="U3982" s="11">
        <f t="shared" si="311"/>
        <v>41825.598923611113</v>
      </c>
      <c r="V3982" s="11">
        <f t="shared" si="312"/>
        <v>41795.598923611113</v>
      </c>
      <c r="W3982">
        <f t="shared" si="314"/>
        <v>2014</v>
      </c>
    </row>
    <row r="3983" spans="1:23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13"/>
        <v>4.0833333333333333E-2</v>
      </c>
      <c r="P3983" s="6">
        <f t="shared" si="310"/>
        <v>175</v>
      </c>
      <c r="Q3983" t="s">
        <v>8317</v>
      </c>
      <c r="R3983" t="s">
        <v>8318</v>
      </c>
      <c r="S3983">
        <v>1468729149</v>
      </c>
      <c r="T3983">
        <v>1463545149</v>
      </c>
      <c r="U3983" s="11">
        <f t="shared" si="311"/>
        <v>42568.179965277777</v>
      </c>
      <c r="V3983" s="11">
        <f t="shared" si="312"/>
        <v>42508.179965277777</v>
      </c>
      <c r="W3983">
        <f t="shared" si="314"/>
        <v>2016</v>
      </c>
    </row>
    <row r="3984" spans="1:23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13"/>
        <v>0.2</v>
      </c>
      <c r="P3984" s="6">
        <f t="shared" si="310"/>
        <v>34</v>
      </c>
      <c r="Q3984" t="s">
        <v>8317</v>
      </c>
      <c r="R3984" t="s">
        <v>8318</v>
      </c>
      <c r="S3984">
        <v>1436297180</v>
      </c>
      <c r="T3984">
        <v>1431113180</v>
      </c>
      <c r="U3984" s="11">
        <f t="shared" si="311"/>
        <v>42192.809953703705</v>
      </c>
      <c r="V3984" s="11">
        <f t="shared" si="312"/>
        <v>42132.809953703705</v>
      </c>
      <c r="W3984">
        <f t="shared" si="314"/>
        <v>2015</v>
      </c>
    </row>
    <row r="3985" spans="1:23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13"/>
        <v>0.34802513464991025</v>
      </c>
      <c r="P3985" s="6">
        <f t="shared" si="310"/>
        <v>84.282608695652172</v>
      </c>
      <c r="Q3985" t="s">
        <v>8317</v>
      </c>
      <c r="R3985" t="s">
        <v>8318</v>
      </c>
      <c r="S3985">
        <v>1400569140</v>
      </c>
      <c r="T3985">
        <v>1397854356</v>
      </c>
      <c r="U3985" s="11">
        <f t="shared" si="311"/>
        <v>41779.290972222225</v>
      </c>
      <c r="V3985" s="11">
        <f t="shared" si="312"/>
        <v>41747.86986111111</v>
      </c>
      <c r="W3985">
        <f t="shared" si="314"/>
        <v>2014</v>
      </c>
    </row>
    <row r="3986" spans="1:23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13"/>
        <v>6.3333333333333339E-2</v>
      </c>
      <c r="P3986" s="6">
        <f t="shared" si="310"/>
        <v>9.5</v>
      </c>
      <c r="Q3986" t="s">
        <v>8317</v>
      </c>
      <c r="R3986" t="s">
        <v>8318</v>
      </c>
      <c r="S3986">
        <v>1415404800</v>
      </c>
      <c r="T3986">
        <v>1412809644</v>
      </c>
      <c r="U3986" s="11">
        <f t="shared" si="311"/>
        <v>41951</v>
      </c>
      <c r="V3986" s="11">
        <f t="shared" si="312"/>
        <v>41920.963472222218</v>
      </c>
      <c r="W3986">
        <f t="shared" si="314"/>
        <v>2014</v>
      </c>
    </row>
    <row r="3987" spans="1:23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13"/>
        <v>0.32050000000000001</v>
      </c>
      <c r="P3987" s="6">
        <f t="shared" ref="P3987:P4050" si="315">IFERROR(E3987/L3987,0)</f>
        <v>33.736842105263158</v>
      </c>
      <c r="Q3987" t="s">
        <v>8317</v>
      </c>
      <c r="R3987" t="s">
        <v>8318</v>
      </c>
      <c r="S3987">
        <v>1456002300</v>
      </c>
      <c r="T3987">
        <v>1454173120</v>
      </c>
      <c r="U3987" s="11">
        <f t="shared" si="311"/>
        <v>42420.878472222219</v>
      </c>
      <c r="V3987" s="11">
        <f t="shared" si="312"/>
        <v>42399.707407407404</v>
      </c>
      <c r="W3987">
        <f t="shared" si="314"/>
        <v>2016</v>
      </c>
    </row>
    <row r="3988" spans="1:23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13"/>
        <v>9.7600000000000006E-2</v>
      </c>
      <c r="P3988" s="6">
        <f t="shared" si="315"/>
        <v>37.53846153846154</v>
      </c>
      <c r="Q3988" t="s">
        <v>8317</v>
      </c>
      <c r="R3988" t="s">
        <v>8318</v>
      </c>
      <c r="S3988">
        <v>1462539840</v>
      </c>
      <c r="T3988">
        <v>1460034594</v>
      </c>
      <c r="U3988" s="11">
        <f t="shared" si="311"/>
        <v>42496.544444444444</v>
      </c>
      <c r="V3988" s="11">
        <f t="shared" si="312"/>
        <v>42467.548541666663</v>
      </c>
      <c r="W3988">
        <f t="shared" si="314"/>
        <v>2016</v>
      </c>
    </row>
    <row r="3989" spans="1:23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13"/>
        <v>0.3775</v>
      </c>
      <c r="P3989" s="6">
        <f t="shared" si="315"/>
        <v>11.615384615384615</v>
      </c>
      <c r="Q3989" t="s">
        <v>8317</v>
      </c>
      <c r="R3989" t="s">
        <v>8318</v>
      </c>
      <c r="S3989">
        <v>1400278290</v>
      </c>
      <c r="T3989">
        <v>1399414290</v>
      </c>
      <c r="U3989" s="11">
        <f t="shared" si="311"/>
        <v>41775.92465277778</v>
      </c>
      <c r="V3989" s="11">
        <f t="shared" si="312"/>
        <v>41765.92465277778</v>
      </c>
      <c r="W3989">
        <f t="shared" si="314"/>
        <v>2014</v>
      </c>
    </row>
    <row r="3990" spans="1:23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13"/>
        <v>2.1333333333333333E-2</v>
      </c>
      <c r="P3990" s="6">
        <f t="shared" si="315"/>
        <v>8</v>
      </c>
      <c r="Q3990" t="s">
        <v>8317</v>
      </c>
      <c r="R3990" t="s">
        <v>8318</v>
      </c>
      <c r="S3990">
        <v>1440813413</v>
      </c>
      <c r="T3990">
        <v>1439517413</v>
      </c>
      <c r="U3990" s="11">
        <f t="shared" si="311"/>
        <v>42245.08116898148</v>
      </c>
      <c r="V3990" s="11">
        <f t="shared" si="312"/>
        <v>42230.08116898148</v>
      </c>
      <c r="W3990">
        <f t="shared" si="314"/>
        <v>2015</v>
      </c>
    </row>
    <row r="3991" spans="1:23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13"/>
        <v>0</v>
      </c>
      <c r="P3991" s="6">
        <f t="shared" si="315"/>
        <v>0</v>
      </c>
      <c r="Q3991" t="s">
        <v>8317</v>
      </c>
      <c r="R3991" t="s">
        <v>8318</v>
      </c>
      <c r="S3991">
        <v>1447009181</v>
      </c>
      <c r="T3991">
        <v>1444413581</v>
      </c>
      <c r="U3991" s="11">
        <f t="shared" si="311"/>
        <v>42316.791446759264</v>
      </c>
      <c r="V3991" s="11">
        <f t="shared" si="312"/>
        <v>42286.749780092592</v>
      </c>
      <c r="W3991">
        <f t="shared" si="314"/>
        <v>2015</v>
      </c>
    </row>
    <row r="3992" spans="1:23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13"/>
        <v>4.1818181818181817E-2</v>
      </c>
      <c r="P3992" s="6">
        <f t="shared" si="315"/>
        <v>23</v>
      </c>
      <c r="Q3992" t="s">
        <v>8317</v>
      </c>
      <c r="R3992" t="s">
        <v>8318</v>
      </c>
      <c r="S3992">
        <v>1456934893</v>
      </c>
      <c r="T3992">
        <v>1454342893</v>
      </c>
      <c r="U3992" s="11">
        <f t="shared" si="311"/>
        <v>42431.672372685185</v>
      </c>
      <c r="V3992" s="11">
        <f t="shared" si="312"/>
        <v>42401.672372685185</v>
      </c>
      <c r="W3992">
        <f t="shared" si="314"/>
        <v>2016</v>
      </c>
    </row>
    <row r="3993" spans="1:23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13"/>
        <v>0.2</v>
      </c>
      <c r="P3993" s="6">
        <f t="shared" si="315"/>
        <v>100</v>
      </c>
      <c r="Q3993" t="s">
        <v>8317</v>
      </c>
      <c r="R3993" t="s">
        <v>8318</v>
      </c>
      <c r="S3993">
        <v>1433086082</v>
      </c>
      <c r="T3993">
        <v>1430494082</v>
      </c>
      <c r="U3993" s="11">
        <f t="shared" si="311"/>
        <v>42155.644467592589</v>
      </c>
      <c r="V3993" s="11">
        <f t="shared" si="312"/>
        <v>42125.644467592589</v>
      </c>
      <c r="W3993">
        <f t="shared" si="314"/>
        <v>2015</v>
      </c>
    </row>
    <row r="3994" spans="1:23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13"/>
        <v>5.4100000000000002E-2</v>
      </c>
      <c r="P3994" s="6">
        <f t="shared" si="315"/>
        <v>60.111111111111114</v>
      </c>
      <c r="Q3994" t="s">
        <v>8317</v>
      </c>
      <c r="R3994" t="s">
        <v>8318</v>
      </c>
      <c r="S3994">
        <v>1449876859</v>
      </c>
      <c r="T3994">
        <v>1444689259</v>
      </c>
      <c r="U3994" s="11">
        <f t="shared" si="311"/>
        <v>42349.982164351852</v>
      </c>
      <c r="V3994" s="11">
        <f t="shared" si="312"/>
        <v>42289.94049768518</v>
      </c>
      <c r="W3994">
        <f t="shared" si="314"/>
        <v>2015</v>
      </c>
    </row>
    <row r="3995" spans="1:23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13"/>
        <v>6.0000000000000002E-5</v>
      </c>
      <c r="P3995" s="6">
        <f t="shared" si="315"/>
        <v>3</v>
      </c>
      <c r="Q3995" t="s">
        <v>8317</v>
      </c>
      <c r="R3995" t="s">
        <v>8318</v>
      </c>
      <c r="S3995">
        <v>1431549912</v>
      </c>
      <c r="T3995">
        <v>1428957912</v>
      </c>
      <c r="U3995" s="11">
        <f t="shared" si="311"/>
        <v>42137.864722222221</v>
      </c>
      <c r="V3995" s="11">
        <f t="shared" si="312"/>
        <v>42107.864722222221</v>
      </c>
      <c r="W3995">
        <f t="shared" si="314"/>
        <v>2015</v>
      </c>
    </row>
    <row r="3996" spans="1:23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13"/>
        <v>2.5000000000000001E-3</v>
      </c>
      <c r="P3996" s="6">
        <f t="shared" si="315"/>
        <v>5</v>
      </c>
      <c r="Q3996" t="s">
        <v>8317</v>
      </c>
      <c r="R3996" t="s">
        <v>8318</v>
      </c>
      <c r="S3996">
        <v>1405761690</v>
      </c>
      <c r="T3996">
        <v>1403169690</v>
      </c>
      <c r="U3996" s="11">
        <f t="shared" si="311"/>
        <v>41839.389930555553</v>
      </c>
      <c r="V3996" s="11">
        <f t="shared" si="312"/>
        <v>41809.389930555553</v>
      </c>
      <c r="W3996">
        <f t="shared" si="314"/>
        <v>2014</v>
      </c>
    </row>
    <row r="3997" spans="1:23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13"/>
        <v>0.35</v>
      </c>
      <c r="P3997" s="6">
        <f t="shared" si="315"/>
        <v>17.5</v>
      </c>
      <c r="Q3997" t="s">
        <v>8317</v>
      </c>
      <c r="R3997" t="s">
        <v>8318</v>
      </c>
      <c r="S3997">
        <v>1423913220</v>
      </c>
      <c r="T3997">
        <v>1421339077</v>
      </c>
      <c r="U3997" s="11">
        <f t="shared" si="311"/>
        <v>42049.477083333331</v>
      </c>
      <c r="V3997" s="11">
        <f t="shared" si="312"/>
        <v>42019.683761574073</v>
      </c>
      <c r="W3997">
        <f t="shared" si="314"/>
        <v>2015</v>
      </c>
    </row>
    <row r="3998" spans="1:23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13"/>
        <v>0.16566666666666666</v>
      </c>
      <c r="P3998" s="6">
        <f t="shared" si="315"/>
        <v>29.235294117647058</v>
      </c>
      <c r="Q3998" t="s">
        <v>8317</v>
      </c>
      <c r="R3998" t="s">
        <v>8318</v>
      </c>
      <c r="S3998">
        <v>1416499440</v>
      </c>
      <c r="T3998">
        <v>1415341464</v>
      </c>
      <c r="U3998" s="11">
        <f t="shared" si="311"/>
        <v>41963.669444444444</v>
      </c>
      <c r="V3998" s="11">
        <f t="shared" si="312"/>
        <v>41950.26694444444</v>
      </c>
      <c r="W3998">
        <f t="shared" si="314"/>
        <v>2014</v>
      </c>
    </row>
    <row r="3999" spans="1:23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13"/>
        <v>0</v>
      </c>
      <c r="P3999" s="6">
        <f t="shared" si="315"/>
        <v>0</v>
      </c>
      <c r="Q3999" t="s">
        <v>8317</v>
      </c>
      <c r="R3999" t="s">
        <v>8318</v>
      </c>
      <c r="S3999">
        <v>1428222221</v>
      </c>
      <c r="T3999">
        <v>1425633821</v>
      </c>
      <c r="U3999" s="11">
        <f t="shared" si="311"/>
        <v>42099.349780092598</v>
      </c>
      <c r="V3999" s="11">
        <f t="shared" si="312"/>
        <v>42069.391446759255</v>
      </c>
      <c r="W3999">
        <f t="shared" si="314"/>
        <v>2015</v>
      </c>
    </row>
    <row r="4000" spans="1:23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13"/>
        <v>0.57199999999999995</v>
      </c>
      <c r="P4000" s="6">
        <f t="shared" si="315"/>
        <v>59.583333333333336</v>
      </c>
      <c r="Q4000" t="s">
        <v>8317</v>
      </c>
      <c r="R4000" t="s">
        <v>8318</v>
      </c>
      <c r="S4000">
        <v>1427580426</v>
      </c>
      <c r="T4000">
        <v>1424992026</v>
      </c>
      <c r="U4000" s="11">
        <f t="shared" si="311"/>
        <v>42091.921597222223</v>
      </c>
      <c r="V4000" s="11">
        <f t="shared" si="312"/>
        <v>42061.963263888887</v>
      </c>
      <c r="W4000">
        <f t="shared" si="314"/>
        <v>2015</v>
      </c>
    </row>
    <row r="4001" spans="1:23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13"/>
        <v>0.16514285714285715</v>
      </c>
      <c r="P4001" s="6">
        <f t="shared" si="315"/>
        <v>82.571428571428569</v>
      </c>
      <c r="Q4001" t="s">
        <v>8317</v>
      </c>
      <c r="R4001" t="s">
        <v>8318</v>
      </c>
      <c r="S4001">
        <v>1409514709</v>
      </c>
      <c r="T4001">
        <v>1406058798</v>
      </c>
      <c r="U4001" s="11">
        <f t="shared" si="311"/>
        <v>41882.827650462961</v>
      </c>
      <c r="V4001" s="11">
        <f t="shared" si="312"/>
        <v>41842.828680555554</v>
      </c>
      <c r="W4001">
        <f t="shared" si="314"/>
        <v>2014</v>
      </c>
    </row>
    <row r="4002" spans="1:23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13"/>
        <v>1.25E-3</v>
      </c>
      <c r="P4002" s="6">
        <f t="shared" si="315"/>
        <v>10</v>
      </c>
      <c r="Q4002" t="s">
        <v>8317</v>
      </c>
      <c r="R4002" t="s">
        <v>8318</v>
      </c>
      <c r="S4002">
        <v>1462631358</v>
      </c>
      <c r="T4002">
        <v>1457450958</v>
      </c>
      <c r="U4002" s="11">
        <f t="shared" si="311"/>
        <v>42497.603680555556</v>
      </c>
      <c r="V4002" s="11">
        <f t="shared" si="312"/>
        <v>42437.64534722222</v>
      </c>
      <c r="W4002">
        <f t="shared" si="314"/>
        <v>2016</v>
      </c>
    </row>
    <row r="4003" spans="1:23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13"/>
        <v>0.3775</v>
      </c>
      <c r="P4003" s="6">
        <f t="shared" si="315"/>
        <v>32.357142857142854</v>
      </c>
      <c r="Q4003" t="s">
        <v>8317</v>
      </c>
      <c r="R4003" t="s">
        <v>8318</v>
      </c>
      <c r="S4003">
        <v>1488394800</v>
      </c>
      <c r="T4003">
        <v>1486681708</v>
      </c>
      <c r="U4003" s="11">
        <f t="shared" si="311"/>
        <v>42795.791666666672</v>
      </c>
      <c r="V4003" s="11">
        <f t="shared" si="312"/>
        <v>42775.964212962965</v>
      </c>
      <c r="W4003">
        <f t="shared" si="314"/>
        <v>2017</v>
      </c>
    </row>
    <row r="4004" spans="1:23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13"/>
        <v>1.84E-2</v>
      </c>
      <c r="P4004" s="6">
        <f t="shared" si="315"/>
        <v>5.75</v>
      </c>
      <c r="Q4004" t="s">
        <v>8317</v>
      </c>
      <c r="R4004" t="s">
        <v>8318</v>
      </c>
      <c r="S4004">
        <v>1411779761</v>
      </c>
      <c r="T4004">
        <v>1409187761</v>
      </c>
      <c r="U4004" s="11">
        <f t="shared" si="311"/>
        <v>41909.043530092589</v>
      </c>
      <c r="V4004" s="11">
        <f t="shared" si="312"/>
        <v>41879.043530092589</v>
      </c>
      <c r="W4004">
        <f t="shared" si="314"/>
        <v>2014</v>
      </c>
    </row>
    <row r="4005" spans="1:23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13"/>
        <v>0.10050000000000001</v>
      </c>
      <c r="P4005" s="6">
        <f t="shared" si="315"/>
        <v>100.5</v>
      </c>
      <c r="Q4005" t="s">
        <v>8317</v>
      </c>
      <c r="R4005" t="s">
        <v>8318</v>
      </c>
      <c r="S4005">
        <v>1424009147</v>
      </c>
      <c r="T4005">
        <v>1421417147</v>
      </c>
      <c r="U4005" s="11">
        <f t="shared" si="311"/>
        <v>42050.587349537032</v>
      </c>
      <c r="V4005" s="11">
        <f t="shared" si="312"/>
        <v>42020.587349537032</v>
      </c>
      <c r="W4005">
        <f t="shared" si="314"/>
        <v>2015</v>
      </c>
    </row>
    <row r="4006" spans="1:23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13"/>
        <v>2E-3</v>
      </c>
      <c r="P4006" s="6">
        <f t="shared" si="315"/>
        <v>1</v>
      </c>
      <c r="Q4006" t="s">
        <v>8317</v>
      </c>
      <c r="R4006" t="s">
        <v>8318</v>
      </c>
      <c r="S4006">
        <v>1412740457</v>
      </c>
      <c r="T4006">
        <v>1410148457</v>
      </c>
      <c r="U4006" s="11">
        <f t="shared" si="311"/>
        <v>41920.16269675926</v>
      </c>
      <c r="V4006" s="11">
        <f t="shared" si="312"/>
        <v>41890.16269675926</v>
      </c>
      <c r="W4006">
        <f t="shared" si="314"/>
        <v>2014</v>
      </c>
    </row>
    <row r="4007" spans="1:23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13"/>
        <v>1.3333333333333334E-2</v>
      </c>
      <c r="P4007" s="6">
        <f t="shared" si="315"/>
        <v>20</v>
      </c>
      <c r="Q4007" t="s">
        <v>8317</v>
      </c>
      <c r="R4007" t="s">
        <v>8318</v>
      </c>
      <c r="S4007">
        <v>1413832985</v>
      </c>
      <c r="T4007">
        <v>1408648985</v>
      </c>
      <c r="U4007" s="11">
        <f t="shared" si="311"/>
        <v>41932.807696759257</v>
      </c>
      <c r="V4007" s="11">
        <f t="shared" si="312"/>
        <v>41872.807696759257</v>
      </c>
      <c r="W4007">
        <f t="shared" si="314"/>
        <v>2014</v>
      </c>
    </row>
    <row r="4008" spans="1:23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13"/>
        <v>6.666666666666667E-5</v>
      </c>
      <c r="P4008" s="6">
        <f t="shared" si="315"/>
        <v>2</v>
      </c>
      <c r="Q4008" t="s">
        <v>8317</v>
      </c>
      <c r="R4008" t="s">
        <v>8318</v>
      </c>
      <c r="S4008">
        <v>1455647587</v>
      </c>
      <c r="T4008">
        <v>1453487587</v>
      </c>
      <c r="U4008" s="11">
        <f t="shared" si="311"/>
        <v>42416.772997685184</v>
      </c>
      <c r="V4008" s="11">
        <f t="shared" si="312"/>
        <v>42391.772997685184</v>
      </c>
      <c r="W4008">
        <f t="shared" si="314"/>
        <v>2016</v>
      </c>
    </row>
    <row r="4009" spans="1:23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13"/>
        <v>2.5000000000000001E-3</v>
      </c>
      <c r="P4009" s="6">
        <f t="shared" si="315"/>
        <v>5</v>
      </c>
      <c r="Q4009" t="s">
        <v>8317</v>
      </c>
      <c r="R4009" t="s">
        <v>8318</v>
      </c>
      <c r="S4009">
        <v>1409070480</v>
      </c>
      <c r="T4009">
        <v>1406572381</v>
      </c>
      <c r="U4009" s="11">
        <f t="shared" si="311"/>
        <v>41877.686111111114</v>
      </c>
      <c r="V4009" s="11">
        <f t="shared" si="312"/>
        <v>41848.772928240738</v>
      </c>
      <c r="W4009">
        <f t="shared" si="314"/>
        <v>2014</v>
      </c>
    </row>
    <row r="4010" spans="1:23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13"/>
        <v>0.06</v>
      </c>
      <c r="P4010" s="6">
        <f t="shared" si="315"/>
        <v>15</v>
      </c>
      <c r="Q4010" t="s">
        <v>8317</v>
      </c>
      <c r="R4010" t="s">
        <v>8318</v>
      </c>
      <c r="S4010">
        <v>1437606507</v>
      </c>
      <c r="T4010">
        <v>1435014507</v>
      </c>
      <c r="U4010" s="11">
        <f t="shared" si="311"/>
        <v>42207.964201388888</v>
      </c>
      <c r="V4010" s="11">
        <f t="shared" si="312"/>
        <v>42177.964201388888</v>
      </c>
      <c r="W4010">
        <f t="shared" si="314"/>
        <v>2015</v>
      </c>
    </row>
    <row r="4011" spans="1:23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13"/>
        <v>3.8860103626943004E-2</v>
      </c>
      <c r="P4011" s="6">
        <f t="shared" si="315"/>
        <v>25</v>
      </c>
      <c r="Q4011" t="s">
        <v>8317</v>
      </c>
      <c r="R4011" t="s">
        <v>8318</v>
      </c>
      <c r="S4011">
        <v>1410281360</v>
      </c>
      <c r="T4011">
        <v>1406825360</v>
      </c>
      <c r="U4011" s="11">
        <f t="shared" si="311"/>
        <v>41891.700925925928</v>
      </c>
      <c r="V4011" s="11">
        <f t="shared" si="312"/>
        <v>41851.700925925928</v>
      </c>
      <c r="W4011">
        <f t="shared" si="314"/>
        <v>2014</v>
      </c>
    </row>
    <row r="4012" spans="1:23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13"/>
        <v>0.24194444444444443</v>
      </c>
      <c r="P4012" s="6">
        <f t="shared" si="315"/>
        <v>45.842105263157897</v>
      </c>
      <c r="Q4012" t="s">
        <v>8317</v>
      </c>
      <c r="R4012" t="s">
        <v>8318</v>
      </c>
      <c r="S4012">
        <v>1414348166</v>
      </c>
      <c r="T4012">
        <v>1412879366</v>
      </c>
      <c r="U4012" s="11">
        <f t="shared" si="311"/>
        <v>41938.770439814813</v>
      </c>
      <c r="V4012" s="11">
        <f t="shared" si="312"/>
        <v>41921.770439814813</v>
      </c>
      <c r="W4012">
        <f t="shared" si="314"/>
        <v>2014</v>
      </c>
    </row>
    <row r="4013" spans="1:23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13"/>
        <v>7.5999999999999998E-2</v>
      </c>
      <c r="P4013" s="6">
        <f t="shared" si="315"/>
        <v>4.75</v>
      </c>
      <c r="Q4013" t="s">
        <v>8317</v>
      </c>
      <c r="R4013" t="s">
        <v>8318</v>
      </c>
      <c r="S4013">
        <v>1422450278</v>
      </c>
      <c r="T4013">
        <v>1419858278</v>
      </c>
      <c r="U4013" s="11">
        <f t="shared" si="311"/>
        <v>42032.54488425926</v>
      </c>
      <c r="V4013" s="11">
        <f t="shared" si="312"/>
        <v>42002.54488425926</v>
      </c>
      <c r="W4013">
        <f t="shared" si="314"/>
        <v>2014</v>
      </c>
    </row>
    <row r="4014" spans="1:23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13"/>
        <v>0</v>
      </c>
      <c r="P4014" s="6">
        <f t="shared" si="315"/>
        <v>0</v>
      </c>
      <c r="Q4014" t="s">
        <v>8317</v>
      </c>
      <c r="R4014" t="s">
        <v>8318</v>
      </c>
      <c r="S4014">
        <v>1430571849</v>
      </c>
      <c r="T4014">
        <v>1427979849</v>
      </c>
      <c r="U4014" s="11">
        <f t="shared" si="311"/>
        <v>42126.544548611113</v>
      </c>
      <c r="V4014" s="11">
        <f t="shared" si="312"/>
        <v>42096.544548611113</v>
      </c>
      <c r="W4014">
        <f t="shared" si="314"/>
        <v>2015</v>
      </c>
    </row>
    <row r="4015" spans="1:23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13"/>
        <v>1.2999999999999999E-2</v>
      </c>
      <c r="P4015" s="6">
        <f t="shared" si="315"/>
        <v>13</v>
      </c>
      <c r="Q4015" t="s">
        <v>8317</v>
      </c>
      <c r="R4015" t="s">
        <v>8318</v>
      </c>
      <c r="S4015">
        <v>1424070823</v>
      </c>
      <c r="T4015">
        <v>1421478823</v>
      </c>
      <c r="U4015" s="11">
        <f t="shared" si="311"/>
        <v>42051.301192129627</v>
      </c>
      <c r="V4015" s="11">
        <f t="shared" si="312"/>
        <v>42021.301192129627</v>
      </c>
      <c r="W4015">
        <f t="shared" si="314"/>
        <v>2015</v>
      </c>
    </row>
    <row r="4016" spans="1:23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13"/>
        <v>0</v>
      </c>
      <c r="P4016" s="6">
        <f t="shared" si="315"/>
        <v>0</v>
      </c>
      <c r="Q4016" t="s">
        <v>8317</v>
      </c>
      <c r="R4016" t="s">
        <v>8318</v>
      </c>
      <c r="S4016">
        <v>1457157269</v>
      </c>
      <c r="T4016">
        <v>1455861269</v>
      </c>
      <c r="U4016" s="11">
        <f t="shared" si="311"/>
        <v>42434.246168981481</v>
      </c>
      <c r="V4016" s="11">
        <f t="shared" si="312"/>
        <v>42419.246168981481</v>
      </c>
      <c r="W4016">
        <f t="shared" si="314"/>
        <v>2016</v>
      </c>
    </row>
    <row r="4017" spans="1:23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13"/>
        <v>1.4285714285714287E-4</v>
      </c>
      <c r="P4017" s="6">
        <f t="shared" si="315"/>
        <v>1</v>
      </c>
      <c r="Q4017" t="s">
        <v>8317</v>
      </c>
      <c r="R4017" t="s">
        <v>8318</v>
      </c>
      <c r="S4017">
        <v>1437331463</v>
      </c>
      <c r="T4017">
        <v>1434739463</v>
      </c>
      <c r="U4017" s="11">
        <f t="shared" si="311"/>
        <v>42204.780821759254</v>
      </c>
      <c r="V4017" s="11">
        <f t="shared" si="312"/>
        <v>42174.780821759254</v>
      </c>
      <c r="W4017">
        <f t="shared" si="314"/>
        <v>2015</v>
      </c>
    </row>
    <row r="4018" spans="1:23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13"/>
        <v>0.14000000000000001</v>
      </c>
      <c r="P4018" s="6">
        <f t="shared" si="315"/>
        <v>10</v>
      </c>
      <c r="Q4018" t="s">
        <v>8317</v>
      </c>
      <c r="R4018" t="s">
        <v>8318</v>
      </c>
      <c r="S4018">
        <v>1410987400</v>
      </c>
      <c r="T4018">
        <v>1408395400</v>
      </c>
      <c r="U4018" s="11">
        <f t="shared" si="311"/>
        <v>41899.872685185182</v>
      </c>
      <c r="V4018" s="11">
        <f t="shared" si="312"/>
        <v>41869.872685185182</v>
      </c>
      <c r="W4018">
        <f t="shared" si="314"/>
        <v>2014</v>
      </c>
    </row>
    <row r="4019" spans="1:23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13"/>
        <v>1.0500000000000001E-2</v>
      </c>
      <c r="P4019" s="6">
        <f t="shared" si="315"/>
        <v>52.5</v>
      </c>
      <c r="Q4019" t="s">
        <v>8317</v>
      </c>
      <c r="R4019" t="s">
        <v>8318</v>
      </c>
      <c r="S4019">
        <v>1409846874</v>
      </c>
      <c r="T4019">
        <v>1407254874</v>
      </c>
      <c r="U4019" s="11">
        <f t="shared" si="311"/>
        <v>41886.672152777777</v>
      </c>
      <c r="V4019" s="11">
        <f t="shared" si="312"/>
        <v>41856.672152777777</v>
      </c>
      <c r="W4019">
        <f t="shared" si="314"/>
        <v>2014</v>
      </c>
    </row>
    <row r="4020" spans="1:23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13"/>
        <v>8.666666666666667E-2</v>
      </c>
      <c r="P4020" s="6">
        <f t="shared" si="315"/>
        <v>32.5</v>
      </c>
      <c r="Q4020" t="s">
        <v>8317</v>
      </c>
      <c r="R4020" t="s">
        <v>8318</v>
      </c>
      <c r="S4020">
        <v>1475877108</v>
      </c>
      <c r="T4020">
        <v>1473285108</v>
      </c>
      <c r="U4020" s="11">
        <f t="shared" si="311"/>
        <v>42650.91097222222</v>
      </c>
      <c r="V4020" s="11">
        <f t="shared" si="312"/>
        <v>42620.91097222222</v>
      </c>
      <c r="W4020">
        <f t="shared" si="314"/>
        <v>2016</v>
      </c>
    </row>
    <row r="4021" spans="1:23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13"/>
        <v>8.2857142857142851E-3</v>
      </c>
      <c r="P4021" s="6">
        <f t="shared" si="315"/>
        <v>7.25</v>
      </c>
      <c r="Q4021" t="s">
        <v>8317</v>
      </c>
      <c r="R4021" t="s">
        <v>8318</v>
      </c>
      <c r="S4021">
        <v>1460737680</v>
      </c>
      <c r="T4021">
        <v>1455725596</v>
      </c>
      <c r="U4021" s="11">
        <f t="shared" si="311"/>
        <v>42475.686111111107</v>
      </c>
      <c r="V4021" s="11">
        <f t="shared" si="312"/>
        <v>42417.675879629634</v>
      </c>
      <c r="W4021">
        <f t="shared" si="314"/>
        <v>2016</v>
      </c>
    </row>
    <row r="4022" spans="1:23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13"/>
        <v>0.16666666666666666</v>
      </c>
      <c r="P4022" s="6">
        <f t="shared" si="315"/>
        <v>33.333333333333336</v>
      </c>
      <c r="Q4022" t="s">
        <v>8317</v>
      </c>
      <c r="R4022" t="s">
        <v>8318</v>
      </c>
      <c r="S4022">
        <v>1427168099</v>
      </c>
      <c r="T4022">
        <v>1424579699</v>
      </c>
      <c r="U4022" s="11">
        <f t="shared" si="311"/>
        <v>42087.149293981478</v>
      </c>
      <c r="V4022" s="11">
        <f t="shared" si="312"/>
        <v>42057.190960648149</v>
      </c>
      <c r="W4022">
        <f t="shared" si="314"/>
        <v>2015</v>
      </c>
    </row>
    <row r="4023" spans="1:23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13"/>
        <v>8.3333333333333332E-3</v>
      </c>
      <c r="P4023" s="6">
        <f t="shared" si="315"/>
        <v>62.5</v>
      </c>
      <c r="Q4023" t="s">
        <v>8317</v>
      </c>
      <c r="R4023" t="s">
        <v>8318</v>
      </c>
      <c r="S4023">
        <v>1414360358</v>
      </c>
      <c r="T4023">
        <v>1409176358</v>
      </c>
      <c r="U4023" s="11">
        <f t="shared" si="311"/>
        <v>41938.911550925928</v>
      </c>
      <c r="V4023" s="11">
        <f t="shared" si="312"/>
        <v>41878.911550925928</v>
      </c>
      <c r="W4023">
        <f t="shared" si="314"/>
        <v>2014</v>
      </c>
    </row>
    <row r="4024" spans="1:23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13"/>
        <v>0.69561111111111107</v>
      </c>
      <c r="P4024" s="6">
        <f t="shared" si="315"/>
        <v>63.558375634517766</v>
      </c>
      <c r="Q4024" t="s">
        <v>8317</v>
      </c>
      <c r="R4024" t="s">
        <v>8318</v>
      </c>
      <c r="S4024">
        <v>1422759240</v>
      </c>
      <c r="T4024">
        <v>1418824867</v>
      </c>
      <c r="U4024" s="11">
        <f t="shared" si="311"/>
        <v>42036.120833333334</v>
      </c>
      <c r="V4024" s="11">
        <f t="shared" si="312"/>
        <v>41990.584108796291</v>
      </c>
      <c r="W4024">
        <f t="shared" si="314"/>
        <v>2014</v>
      </c>
    </row>
    <row r="4025" spans="1:23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13"/>
        <v>0</v>
      </c>
      <c r="P4025" s="6">
        <f t="shared" si="315"/>
        <v>0</v>
      </c>
      <c r="Q4025" t="s">
        <v>8317</v>
      </c>
      <c r="R4025" t="s">
        <v>8318</v>
      </c>
      <c r="S4025">
        <v>1458860363</v>
      </c>
      <c r="T4025">
        <v>1454975963</v>
      </c>
      <c r="U4025" s="11">
        <f t="shared" si="311"/>
        <v>42453.957905092597</v>
      </c>
      <c r="V4025" s="11">
        <f t="shared" si="312"/>
        <v>42408.999571759254</v>
      </c>
      <c r="W4025">
        <f t="shared" si="314"/>
        <v>2016</v>
      </c>
    </row>
    <row r="4026" spans="1:23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13"/>
        <v>1.2500000000000001E-2</v>
      </c>
      <c r="P4026" s="6">
        <f t="shared" si="315"/>
        <v>10</v>
      </c>
      <c r="Q4026" t="s">
        <v>8317</v>
      </c>
      <c r="R4026" t="s">
        <v>8318</v>
      </c>
      <c r="S4026">
        <v>1441037097</v>
      </c>
      <c r="T4026">
        <v>1438445097</v>
      </c>
      <c r="U4026" s="11">
        <f t="shared" si="311"/>
        <v>42247.670104166667</v>
      </c>
      <c r="V4026" s="11">
        <f t="shared" si="312"/>
        <v>42217.670104166667</v>
      </c>
      <c r="W4026">
        <f t="shared" si="314"/>
        <v>2015</v>
      </c>
    </row>
    <row r="4027" spans="1:23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13"/>
        <v>0.05</v>
      </c>
      <c r="P4027" s="6">
        <f t="shared" si="315"/>
        <v>62.5</v>
      </c>
      <c r="Q4027" t="s">
        <v>8317</v>
      </c>
      <c r="R4027" t="s">
        <v>8318</v>
      </c>
      <c r="S4027">
        <v>1437889336</v>
      </c>
      <c r="T4027">
        <v>1432705336</v>
      </c>
      <c r="U4027" s="11">
        <f t="shared" si="311"/>
        <v>42211.237685185188</v>
      </c>
      <c r="V4027" s="11">
        <f t="shared" si="312"/>
        <v>42151.237685185188</v>
      </c>
      <c r="W4027">
        <f t="shared" si="314"/>
        <v>2015</v>
      </c>
    </row>
    <row r="4028" spans="1:23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13"/>
        <v>0</v>
      </c>
      <c r="P4028" s="6">
        <f t="shared" si="315"/>
        <v>0</v>
      </c>
      <c r="Q4028" t="s">
        <v>8317</v>
      </c>
      <c r="R4028" t="s">
        <v>8318</v>
      </c>
      <c r="S4028">
        <v>1449247439</v>
      </c>
      <c r="T4028">
        <v>1444059839</v>
      </c>
      <c r="U4028" s="11">
        <f t="shared" si="311"/>
        <v>42342.697210648148</v>
      </c>
      <c r="V4028" s="11">
        <f t="shared" si="312"/>
        <v>42282.655543981484</v>
      </c>
      <c r="W4028">
        <f t="shared" si="314"/>
        <v>2015</v>
      </c>
    </row>
    <row r="4029" spans="1:23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13"/>
        <v>7.166666666666667E-2</v>
      </c>
      <c r="P4029" s="6">
        <f t="shared" si="315"/>
        <v>30.714285714285715</v>
      </c>
      <c r="Q4029" t="s">
        <v>8317</v>
      </c>
      <c r="R4029" t="s">
        <v>8318</v>
      </c>
      <c r="S4029">
        <v>1487811600</v>
      </c>
      <c r="T4029">
        <v>1486077481</v>
      </c>
      <c r="U4029" s="11">
        <f t="shared" si="311"/>
        <v>42789.041666666672</v>
      </c>
      <c r="V4029" s="11">
        <f t="shared" si="312"/>
        <v>42768.97084490741</v>
      </c>
      <c r="W4029">
        <f t="shared" si="314"/>
        <v>2017</v>
      </c>
    </row>
    <row r="4030" spans="1:23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13"/>
        <v>0.28050000000000003</v>
      </c>
      <c r="P4030" s="6">
        <f t="shared" si="315"/>
        <v>51</v>
      </c>
      <c r="Q4030" t="s">
        <v>8317</v>
      </c>
      <c r="R4030" t="s">
        <v>8318</v>
      </c>
      <c r="S4030">
        <v>1402007500</v>
      </c>
      <c r="T4030">
        <v>1399415500</v>
      </c>
      <c r="U4030" s="11">
        <f t="shared" si="311"/>
        <v>41795.938657407409</v>
      </c>
      <c r="V4030" s="11">
        <f t="shared" si="312"/>
        <v>41765.938657407409</v>
      </c>
      <c r="W4030">
        <f t="shared" si="314"/>
        <v>2014</v>
      </c>
    </row>
    <row r="4031" spans="1:23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13"/>
        <v>0</v>
      </c>
      <c r="P4031" s="6">
        <f t="shared" si="315"/>
        <v>0</v>
      </c>
      <c r="Q4031" t="s">
        <v>8317</v>
      </c>
      <c r="R4031" t="s">
        <v>8318</v>
      </c>
      <c r="S4031">
        <v>1450053370</v>
      </c>
      <c r="T4031">
        <v>1447461370</v>
      </c>
      <c r="U4031" s="11">
        <f t="shared" si="311"/>
        <v>42352.025115740747</v>
      </c>
      <c r="V4031" s="11">
        <f t="shared" si="312"/>
        <v>42322.025115740747</v>
      </c>
      <c r="W4031">
        <f t="shared" si="314"/>
        <v>2015</v>
      </c>
    </row>
    <row r="4032" spans="1:23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13"/>
        <v>0.16</v>
      </c>
      <c r="P4032" s="6">
        <f t="shared" si="315"/>
        <v>66.666666666666671</v>
      </c>
      <c r="Q4032" t="s">
        <v>8317</v>
      </c>
      <c r="R4032" t="s">
        <v>8318</v>
      </c>
      <c r="S4032">
        <v>1454525340</v>
      </c>
      <c r="T4032">
        <v>1452008599</v>
      </c>
      <c r="U4032" s="11">
        <f t="shared" si="311"/>
        <v>42403.784027777772</v>
      </c>
      <c r="V4032" s="11">
        <f t="shared" si="312"/>
        <v>42374.655081018514</v>
      </c>
      <c r="W4032">
        <f t="shared" si="314"/>
        <v>2016</v>
      </c>
    </row>
    <row r="4033" spans="1:23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13"/>
        <v>0</v>
      </c>
      <c r="P4033" s="6">
        <f t="shared" si="315"/>
        <v>0</v>
      </c>
      <c r="Q4033" t="s">
        <v>8317</v>
      </c>
      <c r="R4033" t="s">
        <v>8318</v>
      </c>
      <c r="S4033">
        <v>1418914964</v>
      </c>
      <c r="T4033">
        <v>1414591364</v>
      </c>
      <c r="U4033" s="11">
        <f t="shared" si="311"/>
        <v>41991.626898148148</v>
      </c>
      <c r="V4033" s="11">
        <f t="shared" si="312"/>
        <v>41941.585231481484</v>
      </c>
      <c r="W4033">
        <f t="shared" si="314"/>
        <v>2014</v>
      </c>
    </row>
    <row r="4034" spans="1:23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13"/>
        <v>6.8287037037037035E-2</v>
      </c>
      <c r="P4034" s="6">
        <f t="shared" si="315"/>
        <v>59</v>
      </c>
      <c r="Q4034" t="s">
        <v>8317</v>
      </c>
      <c r="R4034" t="s">
        <v>8318</v>
      </c>
      <c r="S4034">
        <v>1450211116</v>
      </c>
      <c r="T4034">
        <v>1445023516</v>
      </c>
      <c r="U4034" s="11">
        <f t="shared" ref="U4034:U4097" si="316">(((S4034/60)/60)/24)+DATE(1970,1,1)</f>
        <v>42353.85087962963</v>
      </c>
      <c r="V4034" s="11">
        <f t="shared" ref="V4034:V4097" si="317">(((T4034/60)/60)/24)+DATE(1970,1,1)</f>
        <v>42293.809212962966</v>
      </c>
      <c r="W4034">
        <f t="shared" si="314"/>
        <v>2015</v>
      </c>
    </row>
    <row r="4035" spans="1:23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18">E4035/D4035</f>
        <v>0.25698702928870293</v>
      </c>
      <c r="P4035" s="6">
        <f t="shared" si="315"/>
        <v>65.340319148936175</v>
      </c>
      <c r="Q4035" t="s">
        <v>8317</v>
      </c>
      <c r="R4035" t="s">
        <v>8318</v>
      </c>
      <c r="S4035">
        <v>1475398800</v>
      </c>
      <c r="T4035">
        <v>1472711224</v>
      </c>
      <c r="U4035" s="11">
        <f t="shared" si="316"/>
        <v>42645.375</v>
      </c>
      <c r="V4035" s="11">
        <f t="shared" si="317"/>
        <v>42614.268796296295</v>
      </c>
      <c r="W4035">
        <f t="shared" ref="W4035:W4098" si="319">YEAR(V4035)</f>
        <v>2016</v>
      </c>
    </row>
    <row r="4036" spans="1:23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18"/>
        <v>1.4814814814814815E-2</v>
      </c>
      <c r="P4036" s="6">
        <f t="shared" si="315"/>
        <v>100</v>
      </c>
      <c r="Q4036" t="s">
        <v>8317</v>
      </c>
      <c r="R4036" t="s">
        <v>8318</v>
      </c>
      <c r="S4036">
        <v>1428097450</v>
      </c>
      <c r="T4036">
        <v>1425509050</v>
      </c>
      <c r="U4036" s="11">
        <f t="shared" si="316"/>
        <v>42097.905671296292</v>
      </c>
      <c r="V4036" s="11">
        <f t="shared" si="317"/>
        <v>42067.947337962964</v>
      </c>
      <c r="W4036">
        <f t="shared" si="319"/>
        <v>2015</v>
      </c>
    </row>
    <row r="4037" spans="1:23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18"/>
        <v>0.36849999999999999</v>
      </c>
      <c r="P4037" s="6">
        <f t="shared" si="315"/>
        <v>147.4</v>
      </c>
      <c r="Q4037" t="s">
        <v>8317</v>
      </c>
      <c r="R4037" t="s">
        <v>8318</v>
      </c>
      <c r="S4037">
        <v>1413925887</v>
      </c>
      <c r="T4037">
        <v>1411333887</v>
      </c>
      <c r="U4037" s="11">
        <f t="shared" si="316"/>
        <v>41933.882951388885</v>
      </c>
      <c r="V4037" s="11">
        <f t="shared" si="317"/>
        <v>41903.882951388885</v>
      </c>
      <c r="W4037">
        <f t="shared" si="319"/>
        <v>2014</v>
      </c>
    </row>
    <row r="4038" spans="1:23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18"/>
        <v>0.47049999999999997</v>
      </c>
      <c r="P4038" s="6">
        <f t="shared" si="315"/>
        <v>166.05882352941177</v>
      </c>
      <c r="Q4038" t="s">
        <v>8317</v>
      </c>
      <c r="R4038" t="s">
        <v>8318</v>
      </c>
      <c r="S4038">
        <v>1404253800</v>
      </c>
      <c r="T4038">
        <v>1402784964</v>
      </c>
      <c r="U4038" s="11">
        <f t="shared" si="316"/>
        <v>41821.9375</v>
      </c>
      <c r="V4038" s="11">
        <f t="shared" si="317"/>
        <v>41804.937083333331</v>
      </c>
      <c r="W4038">
        <f t="shared" si="319"/>
        <v>2014</v>
      </c>
    </row>
    <row r="4039" spans="1:23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18"/>
        <v>0.11428571428571428</v>
      </c>
      <c r="P4039" s="6">
        <f t="shared" si="315"/>
        <v>40</v>
      </c>
      <c r="Q4039" t="s">
        <v>8317</v>
      </c>
      <c r="R4039" t="s">
        <v>8318</v>
      </c>
      <c r="S4039">
        <v>1464099900</v>
      </c>
      <c r="T4039">
        <v>1462585315</v>
      </c>
      <c r="U4039" s="11">
        <f t="shared" si="316"/>
        <v>42514.600694444445</v>
      </c>
      <c r="V4039" s="11">
        <f t="shared" si="317"/>
        <v>42497.070775462969</v>
      </c>
      <c r="W4039">
        <f t="shared" si="319"/>
        <v>2016</v>
      </c>
    </row>
    <row r="4040" spans="1:23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18"/>
        <v>0.12039999999999999</v>
      </c>
      <c r="P4040" s="6">
        <f t="shared" si="315"/>
        <v>75.25</v>
      </c>
      <c r="Q4040" t="s">
        <v>8317</v>
      </c>
      <c r="R4040" t="s">
        <v>8318</v>
      </c>
      <c r="S4040">
        <v>1413573010</v>
      </c>
      <c r="T4040">
        <v>1408389010</v>
      </c>
      <c r="U4040" s="11">
        <f t="shared" si="316"/>
        <v>41929.798726851855</v>
      </c>
      <c r="V4040" s="11">
        <f t="shared" si="317"/>
        <v>41869.798726851855</v>
      </c>
      <c r="W4040">
        <f t="shared" si="319"/>
        <v>2014</v>
      </c>
    </row>
    <row r="4041" spans="1:23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18"/>
        <v>0.6</v>
      </c>
      <c r="P4041" s="6">
        <f t="shared" si="315"/>
        <v>60</v>
      </c>
      <c r="Q4041" t="s">
        <v>8317</v>
      </c>
      <c r="R4041" t="s">
        <v>8318</v>
      </c>
      <c r="S4041">
        <v>1448949540</v>
      </c>
      <c r="T4041">
        <v>1446048367</v>
      </c>
      <c r="U4041" s="11">
        <f t="shared" si="316"/>
        <v>42339.249305555553</v>
      </c>
      <c r="V4041" s="11">
        <f t="shared" si="317"/>
        <v>42305.670914351853</v>
      </c>
      <c r="W4041">
        <f t="shared" si="319"/>
        <v>2015</v>
      </c>
    </row>
    <row r="4042" spans="1:23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18"/>
        <v>0.3125</v>
      </c>
      <c r="P4042" s="6">
        <f t="shared" si="315"/>
        <v>1250</v>
      </c>
      <c r="Q4042" t="s">
        <v>8317</v>
      </c>
      <c r="R4042" t="s">
        <v>8318</v>
      </c>
      <c r="S4042">
        <v>1437188400</v>
      </c>
      <c r="T4042">
        <v>1432100004</v>
      </c>
      <c r="U4042" s="11">
        <f t="shared" si="316"/>
        <v>42203.125</v>
      </c>
      <c r="V4042" s="11">
        <f t="shared" si="317"/>
        <v>42144.231527777782</v>
      </c>
      <c r="W4042">
        <f t="shared" si="319"/>
        <v>2015</v>
      </c>
    </row>
    <row r="4043" spans="1:23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18"/>
        <v>4.1999999999999997E-3</v>
      </c>
      <c r="P4043" s="6">
        <f t="shared" si="315"/>
        <v>10.5</v>
      </c>
      <c r="Q4043" t="s">
        <v>8317</v>
      </c>
      <c r="R4043" t="s">
        <v>8318</v>
      </c>
      <c r="S4043">
        <v>1473160954</v>
      </c>
      <c r="T4043">
        <v>1467976954</v>
      </c>
      <c r="U4043" s="11">
        <f t="shared" si="316"/>
        <v>42619.474004629628</v>
      </c>
      <c r="V4043" s="11">
        <f t="shared" si="317"/>
        <v>42559.474004629628</v>
      </c>
      <c r="W4043">
        <f t="shared" si="319"/>
        <v>2016</v>
      </c>
    </row>
    <row r="4044" spans="1:23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18"/>
        <v>2.0999999999999999E-3</v>
      </c>
      <c r="P4044" s="6">
        <f t="shared" si="315"/>
        <v>7</v>
      </c>
      <c r="Q4044" t="s">
        <v>8317</v>
      </c>
      <c r="R4044" t="s">
        <v>8318</v>
      </c>
      <c r="S4044">
        <v>1421781360</v>
      </c>
      <c r="T4044">
        <v>1419213664</v>
      </c>
      <c r="U4044" s="11">
        <f t="shared" si="316"/>
        <v>42024.802777777775</v>
      </c>
      <c r="V4044" s="11">
        <f t="shared" si="317"/>
        <v>41995.084074074075</v>
      </c>
      <c r="W4044">
        <f t="shared" si="319"/>
        <v>2014</v>
      </c>
    </row>
    <row r="4045" spans="1:23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18"/>
        <v>0</v>
      </c>
      <c r="P4045" s="6">
        <f t="shared" si="315"/>
        <v>0</v>
      </c>
      <c r="Q4045" t="s">
        <v>8317</v>
      </c>
      <c r="R4045" t="s">
        <v>8318</v>
      </c>
      <c r="S4045">
        <v>1416524325</v>
      </c>
      <c r="T4045">
        <v>1415228325</v>
      </c>
      <c r="U4045" s="11">
        <f t="shared" si="316"/>
        <v>41963.957465277781</v>
      </c>
      <c r="V4045" s="11">
        <f t="shared" si="317"/>
        <v>41948.957465277781</v>
      </c>
      <c r="W4045">
        <f t="shared" si="319"/>
        <v>2014</v>
      </c>
    </row>
    <row r="4046" spans="1:23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18"/>
        <v>0.375</v>
      </c>
      <c r="P4046" s="6">
        <f t="shared" si="315"/>
        <v>56.25</v>
      </c>
      <c r="Q4046" t="s">
        <v>8317</v>
      </c>
      <c r="R4046" t="s">
        <v>8318</v>
      </c>
      <c r="S4046">
        <v>1428642000</v>
      </c>
      <c r="T4046">
        <v>1426050982</v>
      </c>
      <c r="U4046" s="11">
        <f t="shared" si="316"/>
        <v>42104.208333333328</v>
      </c>
      <c r="V4046" s="11">
        <f t="shared" si="317"/>
        <v>42074.219699074078</v>
      </c>
      <c r="W4046">
        <f t="shared" si="319"/>
        <v>2015</v>
      </c>
    </row>
    <row r="4047" spans="1:23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18"/>
        <v>2.0000000000000001E-4</v>
      </c>
      <c r="P4047" s="6">
        <f t="shared" si="315"/>
        <v>1</v>
      </c>
      <c r="Q4047" t="s">
        <v>8317</v>
      </c>
      <c r="R4047" t="s">
        <v>8318</v>
      </c>
      <c r="S4047">
        <v>1408596589</v>
      </c>
      <c r="T4047">
        <v>1406004589</v>
      </c>
      <c r="U4047" s="11">
        <f t="shared" si="316"/>
        <v>41872.201261574075</v>
      </c>
      <c r="V4047" s="11">
        <f t="shared" si="317"/>
        <v>41842.201261574075</v>
      </c>
      <c r="W4047">
        <f t="shared" si="319"/>
        <v>2014</v>
      </c>
    </row>
    <row r="4048" spans="1:23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18"/>
        <v>8.2142857142857142E-2</v>
      </c>
      <c r="P4048" s="6">
        <f t="shared" si="315"/>
        <v>38.333333333333336</v>
      </c>
      <c r="Q4048" t="s">
        <v>8317</v>
      </c>
      <c r="R4048" t="s">
        <v>8318</v>
      </c>
      <c r="S4048">
        <v>1413992210</v>
      </c>
      <c r="T4048">
        <v>1411400210</v>
      </c>
      <c r="U4048" s="11">
        <f t="shared" si="316"/>
        <v>41934.650578703702</v>
      </c>
      <c r="V4048" s="11">
        <f t="shared" si="317"/>
        <v>41904.650578703702</v>
      </c>
      <c r="W4048">
        <f t="shared" si="319"/>
        <v>2014</v>
      </c>
    </row>
    <row r="4049" spans="1:23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18"/>
        <v>2.1999999999999999E-2</v>
      </c>
      <c r="P4049" s="6">
        <f t="shared" si="315"/>
        <v>27.5</v>
      </c>
      <c r="Q4049" t="s">
        <v>8317</v>
      </c>
      <c r="R4049" t="s">
        <v>8318</v>
      </c>
      <c r="S4049">
        <v>1420938000</v>
      </c>
      <c r="T4049">
        <v>1418862743</v>
      </c>
      <c r="U4049" s="11">
        <f t="shared" si="316"/>
        <v>42015.041666666672</v>
      </c>
      <c r="V4049" s="11">
        <f t="shared" si="317"/>
        <v>41991.022488425922</v>
      </c>
      <c r="W4049">
        <f t="shared" si="319"/>
        <v>2014</v>
      </c>
    </row>
    <row r="4050" spans="1:23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18"/>
        <v>0.17652941176470588</v>
      </c>
      <c r="P4050" s="6">
        <f t="shared" si="315"/>
        <v>32.978021978021978</v>
      </c>
      <c r="Q4050" t="s">
        <v>8317</v>
      </c>
      <c r="R4050" t="s">
        <v>8318</v>
      </c>
      <c r="S4050">
        <v>1460373187</v>
      </c>
      <c r="T4050">
        <v>1457352787</v>
      </c>
      <c r="U4050" s="11">
        <f t="shared" si="316"/>
        <v>42471.467442129629</v>
      </c>
      <c r="V4050" s="11">
        <f t="shared" si="317"/>
        <v>42436.509108796294</v>
      </c>
      <c r="W4050">
        <f t="shared" si="319"/>
        <v>2016</v>
      </c>
    </row>
    <row r="4051" spans="1:23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18"/>
        <v>8.0000000000000004E-4</v>
      </c>
      <c r="P4051" s="6">
        <f t="shared" ref="P4051:P4114" si="320">IFERROR(E4051/L4051,0)</f>
        <v>16</v>
      </c>
      <c r="Q4051" t="s">
        <v>8317</v>
      </c>
      <c r="R4051" t="s">
        <v>8318</v>
      </c>
      <c r="S4051">
        <v>1436914815</v>
      </c>
      <c r="T4051">
        <v>1434322815</v>
      </c>
      <c r="U4051" s="11">
        <f t="shared" si="316"/>
        <v>42199.958506944444</v>
      </c>
      <c r="V4051" s="11">
        <f t="shared" si="317"/>
        <v>42169.958506944444</v>
      </c>
      <c r="W4051">
        <f t="shared" si="319"/>
        <v>2015</v>
      </c>
    </row>
    <row r="4052" spans="1:23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18"/>
        <v>6.6666666666666664E-4</v>
      </c>
      <c r="P4052" s="6">
        <f t="shared" si="320"/>
        <v>1</v>
      </c>
      <c r="Q4052" t="s">
        <v>8317</v>
      </c>
      <c r="R4052" t="s">
        <v>8318</v>
      </c>
      <c r="S4052">
        <v>1414077391</v>
      </c>
      <c r="T4052">
        <v>1411485391</v>
      </c>
      <c r="U4052" s="11">
        <f t="shared" si="316"/>
        <v>41935.636469907404</v>
      </c>
      <c r="V4052" s="11">
        <f t="shared" si="317"/>
        <v>41905.636469907404</v>
      </c>
      <c r="W4052">
        <f t="shared" si="319"/>
        <v>2014</v>
      </c>
    </row>
    <row r="4053" spans="1:23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18"/>
        <v>0</v>
      </c>
      <c r="P4053" s="6">
        <f t="shared" si="320"/>
        <v>0</v>
      </c>
      <c r="Q4053" t="s">
        <v>8317</v>
      </c>
      <c r="R4053" t="s">
        <v>8318</v>
      </c>
      <c r="S4053">
        <v>1399618380</v>
      </c>
      <c r="T4053">
        <v>1399058797</v>
      </c>
      <c r="U4053" s="11">
        <f t="shared" si="316"/>
        <v>41768.286805555559</v>
      </c>
      <c r="V4053" s="11">
        <f t="shared" si="317"/>
        <v>41761.810150462967</v>
      </c>
      <c r="W4053">
        <f t="shared" si="319"/>
        <v>2014</v>
      </c>
    </row>
    <row r="4054" spans="1:23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18"/>
        <v>0.37533333333333335</v>
      </c>
      <c r="P4054" s="6">
        <f t="shared" si="320"/>
        <v>86.615384615384613</v>
      </c>
      <c r="Q4054" t="s">
        <v>8317</v>
      </c>
      <c r="R4054" t="s">
        <v>8318</v>
      </c>
      <c r="S4054">
        <v>1413234316</v>
      </c>
      <c r="T4054">
        <v>1408050316</v>
      </c>
      <c r="U4054" s="11">
        <f t="shared" si="316"/>
        <v>41925.878657407404</v>
      </c>
      <c r="V4054" s="11">
        <f t="shared" si="317"/>
        <v>41865.878657407404</v>
      </c>
      <c r="W4054">
        <f t="shared" si="319"/>
        <v>2014</v>
      </c>
    </row>
    <row r="4055" spans="1:23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18"/>
        <v>0.22</v>
      </c>
      <c r="P4055" s="6">
        <f t="shared" si="320"/>
        <v>55</v>
      </c>
      <c r="Q4055" t="s">
        <v>8317</v>
      </c>
      <c r="R4055" t="s">
        <v>8318</v>
      </c>
      <c r="S4055">
        <v>1416081600</v>
      </c>
      <c r="T4055">
        <v>1413477228</v>
      </c>
      <c r="U4055" s="11">
        <f t="shared" si="316"/>
        <v>41958.833333333328</v>
      </c>
      <c r="V4055" s="11">
        <f t="shared" si="317"/>
        <v>41928.690138888887</v>
      </c>
      <c r="W4055">
        <f t="shared" si="319"/>
        <v>2014</v>
      </c>
    </row>
    <row r="4056" spans="1:23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18"/>
        <v>0</v>
      </c>
      <c r="P4056" s="6">
        <f t="shared" si="320"/>
        <v>0</v>
      </c>
      <c r="Q4056" t="s">
        <v>8317</v>
      </c>
      <c r="R4056" t="s">
        <v>8318</v>
      </c>
      <c r="S4056">
        <v>1475294400</v>
      </c>
      <c r="T4056">
        <v>1472674285</v>
      </c>
      <c r="U4056" s="11">
        <f t="shared" si="316"/>
        <v>42644.166666666672</v>
      </c>
      <c r="V4056" s="11">
        <f t="shared" si="317"/>
        <v>42613.841261574074</v>
      </c>
      <c r="W4056">
        <f t="shared" si="319"/>
        <v>2016</v>
      </c>
    </row>
    <row r="4057" spans="1:23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18"/>
        <v>0.1762</v>
      </c>
      <c r="P4057" s="6">
        <f t="shared" si="320"/>
        <v>41.952380952380949</v>
      </c>
      <c r="Q4057" t="s">
        <v>8317</v>
      </c>
      <c r="R4057" t="s">
        <v>8318</v>
      </c>
      <c r="S4057">
        <v>1403192031</v>
      </c>
      <c r="T4057">
        <v>1400600031</v>
      </c>
      <c r="U4057" s="11">
        <f t="shared" si="316"/>
        <v>41809.648506944446</v>
      </c>
      <c r="V4057" s="11">
        <f t="shared" si="317"/>
        <v>41779.648506944446</v>
      </c>
      <c r="W4057">
        <f t="shared" si="319"/>
        <v>2014</v>
      </c>
    </row>
    <row r="4058" spans="1:23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18"/>
        <v>0.53</v>
      </c>
      <c r="P4058" s="6">
        <f t="shared" si="320"/>
        <v>88.333333333333329</v>
      </c>
      <c r="Q4058" t="s">
        <v>8317</v>
      </c>
      <c r="R4058" t="s">
        <v>8318</v>
      </c>
      <c r="S4058">
        <v>1467575940</v>
      </c>
      <c r="T4058">
        <v>1465856639</v>
      </c>
      <c r="U4058" s="11">
        <f t="shared" si="316"/>
        <v>42554.832638888889</v>
      </c>
      <c r="V4058" s="11">
        <f t="shared" si="317"/>
        <v>42534.933321759265</v>
      </c>
      <c r="W4058">
        <f t="shared" si="319"/>
        <v>2016</v>
      </c>
    </row>
    <row r="4059" spans="1:23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18"/>
        <v>0.22142857142857142</v>
      </c>
      <c r="P4059" s="6">
        <f t="shared" si="320"/>
        <v>129.16666666666666</v>
      </c>
      <c r="Q4059" t="s">
        <v>8317</v>
      </c>
      <c r="R4059" t="s">
        <v>8318</v>
      </c>
      <c r="S4059">
        <v>1448492400</v>
      </c>
      <c r="T4059">
        <v>1446506080</v>
      </c>
      <c r="U4059" s="11">
        <f t="shared" si="316"/>
        <v>42333.958333333328</v>
      </c>
      <c r="V4059" s="11">
        <f t="shared" si="317"/>
        <v>42310.968518518523</v>
      </c>
      <c r="W4059">
        <f t="shared" si="319"/>
        <v>2015</v>
      </c>
    </row>
    <row r="4060" spans="1:23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18"/>
        <v>2.5333333333333333E-2</v>
      </c>
      <c r="P4060" s="6">
        <f t="shared" si="320"/>
        <v>23.75</v>
      </c>
      <c r="Q4060" t="s">
        <v>8317</v>
      </c>
      <c r="R4060" t="s">
        <v>8318</v>
      </c>
      <c r="S4060">
        <v>1459483140</v>
      </c>
      <c r="T4060">
        <v>1458178044</v>
      </c>
      <c r="U4060" s="11">
        <f t="shared" si="316"/>
        <v>42461.165972222225</v>
      </c>
      <c r="V4060" s="11">
        <f t="shared" si="317"/>
        <v>42446.060694444444</v>
      </c>
      <c r="W4060">
        <f t="shared" si="319"/>
        <v>2016</v>
      </c>
    </row>
    <row r="4061" spans="1:23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18"/>
        <v>2.5000000000000001E-2</v>
      </c>
      <c r="P4061" s="6">
        <f t="shared" si="320"/>
        <v>35.714285714285715</v>
      </c>
      <c r="Q4061" t="s">
        <v>8317</v>
      </c>
      <c r="R4061" t="s">
        <v>8318</v>
      </c>
      <c r="S4061">
        <v>1410836400</v>
      </c>
      <c r="T4061">
        <v>1408116152</v>
      </c>
      <c r="U4061" s="11">
        <f t="shared" si="316"/>
        <v>41898.125</v>
      </c>
      <c r="V4061" s="11">
        <f t="shared" si="317"/>
        <v>41866.640648148146</v>
      </c>
      <c r="W4061">
        <f t="shared" si="319"/>
        <v>2014</v>
      </c>
    </row>
    <row r="4062" spans="1:23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18"/>
        <v>2.8500000000000001E-2</v>
      </c>
      <c r="P4062" s="6">
        <f t="shared" si="320"/>
        <v>57</v>
      </c>
      <c r="Q4062" t="s">
        <v>8317</v>
      </c>
      <c r="R4062" t="s">
        <v>8318</v>
      </c>
      <c r="S4062">
        <v>1403539200</v>
      </c>
      <c r="T4062">
        <v>1400604056</v>
      </c>
      <c r="U4062" s="11">
        <f t="shared" si="316"/>
        <v>41813.666666666664</v>
      </c>
      <c r="V4062" s="11">
        <f t="shared" si="317"/>
        <v>41779.695092592592</v>
      </c>
      <c r="W4062">
        <f t="shared" si="319"/>
        <v>2014</v>
      </c>
    </row>
    <row r="4063" spans="1:23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18"/>
        <v>0</v>
      </c>
      <c r="P4063" s="6">
        <f t="shared" si="320"/>
        <v>0</v>
      </c>
      <c r="Q4063" t="s">
        <v>8317</v>
      </c>
      <c r="R4063" t="s">
        <v>8318</v>
      </c>
      <c r="S4063">
        <v>1461205423</v>
      </c>
      <c r="T4063">
        <v>1456025023</v>
      </c>
      <c r="U4063" s="11">
        <f t="shared" si="316"/>
        <v>42481.099803240737</v>
      </c>
      <c r="V4063" s="11">
        <f t="shared" si="317"/>
        <v>42421.141469907408</v>
      </c>
      <c r="W4063">
        <f t="shared" si="319"/>
        <v>2016</v>
      </c>
    </row>
    <row r="4064" spans="1:23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18"/>
        <v>2.4500000000000001E-2</v>
      </c>
      <c r="P4064" s="6">
        <f t="shared" si="320"/>
        <v>163.33333333333334</v>
      </c>
      <c r="Q4064" t="s">
        <v>8317</v>
      </c>
      <c r="R4064" t="s">
        <v>8318</v>
      </c>
      <c r="S4064">
        <v>1467481468</v>
      </c>
      <c r="T4064">
        <v>1464889468</v>
      </c>
      <c r="U4064" s="11">
        <f t="shared" si="316"/>
        <v>42553.739212962959</v>
      </c>
      <c r="V4064" s="11">
        <f t="shared" si="317"/>
        <v>42523.739212962959</v>
      </c>
      <c r="W4064">
        <f t="shared" si="319"/>
        <v>2016</v>
      </c>
    </row>
    <row r="4065" spans="1:23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18"/>
        <v>1.4210526315789474E-2</v>
      </c>
      <c r="P4065" s="6">
        <f t="shared" si="320"/>
        <v>15</v>
      </c>
      <c r="Q4065" t="s">
        <v>8317</v>
      </c>
      <c r="R4065" t="s">
        <v>8318</v>
      </c>
      <c r="S4065">
        <v>1403886084</v>
      </c>
      <c r="T4065">
        <v>1401294084</v>
      </c>
      <c r="U4065" s="11">
        <f t="shared" si="316"/>
        <v>41817.681527777779</v>
      </c>
      <c r="V4065" s="11">
        <f t="shared" si="317"/>
        <v>41787.681527777779</v>
      </c>
      <c r="W4065">
        <f t="shared" si="319"/>
        <v>2014</v>
      </c>
    </row>
    <row r="4066" spans="1:23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18"/>
        <v>0.1925</v>
      </c>
      <c r="P4066" s="6">
        <f t="shared" si="320"/>
        <v>64.166666666666671</v>
      </c>
      <c r="Q4066" t="s">
        <v>8317</v>
      </c>
      <c r="R4066" t="s">
        <v>8318</v>
      </c>
      <c r="S4066">
        <v>1430316426</v>
      </c>
      <c r="T4066">
        <v>1427724426</v>
      </c>
      <c r="U4066" s="11">
        <f t="shared" si="316"/>
        <v>42123.588263888887</v>
      </c>
      <c r="V4066" s="11">
        <f t="shared" si="317"/>
        <v>42093.588263888887</v>
      </c>
      <c r="W4066">
        <f t="shared" si="319"/>
        <v>2015</v>
      </c>
    </row>
    <row r="4067" spans="1:23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18"/>
        <v>6.7499999999999999E-3</v>
      </c>
      <c r="P4067" s="6">
        <f t="shared" si="320"/>
        <v>6.75</v>
      </c>
      <c r="Q4067" t="s">
        <v>8317</v>
      </c>
      <c r="R4067" t="s">
        <v>8318</v>
      </c>
      <c r="S4067">
        <v>1407883811</v>
      </c>
      <c r="T4067">
        <v>1405291811</v>
      </c>
      <c r="U4067" s="11">
        <f t="shared" si="316"/>
        <v>41863.951516203706</v>
      </c>
      <c r="V4067" s="11">
        <f t="shared" si="317"/>
        <v>41833.951516203706</v>
      </c>
      <c r="W4067">
        <f t="shared" si="319"/>
        <v>2014</v>
      </c>
    </row>
    <row r="4068" spans="1:23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18"/>
        <v>1.6666666666666668E-3</v>
      </c>
      <c r="P4068" s="6">
        <f t="shared" si="320"/>
        <v>25</v>
      </c>
      <c r="Q4068" t="s">
        <v>8317</v>
      </c>
      <c r="R4068" t="s">
        <v>8318</v>
      </c>
      <c r="S4068">
        <v>1463619388</v>
      </c>
      <c r="T4068">
        <v>1461027388</v>
      </c>
      <c r="U4068" s="11">
        <f t="shared" si="316"/>
        <v>42509.039212962962</v>
      </c>
      <c r="V4068" s="11">
        <f t="shared" si="317"/>
        <v>42479.039212962962</v>
      </c>
      <c r="W4068">
        <f t="shared" si="319"/>
        <v>2016</v>
      </c>
    </row>
    <row r="4069" spans="1:23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18"/>
        <v>0.60899999999999999</v>
      </c>
      <c r="P4069" s="6">
        <f t="shared" si="320"/>
        <v>179.11764705882354</v>
      </c>
      <c r="Q4069" t="s">
        <v>8317</v>
      </c>
      <c r="R4069" t="s">
        <v>8318</v>
      </c>
      <c r="S4069">
        <v>1443408550</v>
      </c>
      <c r="T4069">
        <v>1439952550</v>
      </c>
      <c r="U4069" s="11">
        <f t="shared" si="316"/>
        <v>42275.117476851854</v>
      </c>
      <c r="V4069" s="11">
        <f t="shared" si="317"/>
        <v>42235.117476851854</v>
      </c>
      <c r="W4069">
        <f t="shared" si="319"/>
        <v>2015</v>
      </c>
    </row>
    <row r="4070" spans="1:23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18"/>
        <v>0.01</v>
      </c>
      <c r="P4070" s="6">
        <f t="shared" si="320"/>
        <v>34.950000000000003</v>
      </c>
      <c r="Q4070" t="s">
        <v>8317</v>
      </c>
      <c r="R4070" t="s">
        <v>8318</v>
      </c>
      <c r="S4070">
        <v>1484348700</v>
      </c>
      <c r="T4070">
        <v>1481756855</v>
      </c>
      <c r="U4070" s="11">
        <f t="shared" si="316"/>
        <v>42748.961805555555</v>
      </c>
      <c r="V4070" s="11">
        <f t="shared" si="317"/>
        <v>42718.963599537034</v>
      </c>
      <c r="W4070">
        <f t="shared" si="319"/>
        <v>2016</v>
      </c>
    </row>
    <row r="4071" spans="1:23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18"/>
        <v>0.34399999999999997</v>
      </c>
      <c r="P4071" s="6">
        <f t="shared" si="320"/>
        <v>33.07692307692308</v>
      </c>
      <c r="Q4071" t="s">
        <v>8317</v>
      </c>
      <c r="R4071" t="s">
        <v>8318</v>
      </c>
      <c r="S4071">
        <v>1425124800</v>
      </c>
      <c r="T4071">
        <v>1421596356</v>
      </c>
      <c r="U4071" s="11">
        <f t="shared" si="316"/>
        <v>42063.5</v>
      </c>
      <c r="V4071" s="11">
        <f t="shared" si="317"/>
        <v>42022.661527777775</v>
      </c>
      <c r="W4071">
        <f t="shared" si="319"/>
        <v>2015</v>
      </c>
    </row>
    <row r="4072" spans="1:23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18"/>
        <v>0.16500000000000001</v>
      </c>
      <c r="P4072" s="6">
        <f t="shared" si="320"/>
        <v>27.5</v>
      </c>
      <c r="Q4072" t="s">
        <v>8317</v>
      </c>
      <c r="R4072" t="s">
        <v>8318</v>
      </c>
      <c r="S4072">
        <v>1425178800</v>
      </c>
      <c r="T4072">
        <v>1422374420</v>
      </c>
      <c r="U4072" s="11">
        <f t="shared" si="316"/>
        <v>42064.125</v>
      </c>
      <c r="V4072" s="11">
        <f t="shared" si="317"/>
        <v>42031.666898148149</v>
      </c>
      <c r="W4072">
        <f t="shared" si="319"/>
        <v>2015</v>
      </c>
    </row>
    <row r="4073" spans="1:23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18"/>
        <v>0</v>
      </c>
      <c r="P4073" s="6">
        <f t="shared" si="320"/>
        <v>0</v>
      </c>
      <c r="Q4073" t="s">
        <v>8317</v>
      </c>
      <c r="R4073" t="s">
        <v>8318</v>
      </c>
      <c r="S4073">
        <v>1482779931</v>
      </c>
      <c r="T4073">
        <v>1480187931</v>
      </c>
      <c r="U4073" s="11">
        <f t="shared" si="316"/>
        <v>42730.804756944446</v>
      </c>
      <c r="V4073" s="11">
        <f t="shared" si="317"/>
        <v>42700.804756944446</v>
      </c>
      <c r="W4073">
        <f t="shared" si="319"/>
        <v>2016</v>
      </c>
    </row>
    <row r="4074" spans="1:23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18"/>
        <v>4.0000000000000001E-3</v>
      </c>
      <c r="P4074" s="6">
        <f t="shared" si="320"/>
        <v>2</v>
      </c>
      <c r="Q4074" t="s">
        <v>8317</v>
      </c>
      <c r="R4074" t="s">
        <v>8318</v>
      </c>
      <c r="S4074">
        <v>1408646111</v>
      </c>
      <c r="T4074">
        <v>1403462111</v>
      </c>
      <c r="U4074" s="11">
        <f t="shared" si="316"/>
        <v>41872.77443287037</v>
      </c>
      <c r="V4074" s="11">
        <f t="shared" si="317"/>
        <v>41812.77443287037</v>
      </c>
      <c r="W4074">
        <f t="shared" si="319"/>
        <v>2014</v>
      </c>
    </row>
    <row r="4075" spans="1:23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18"/>
        <v>1.0571428571428572E-2</v>
      </c>
      <c r="P4075" s="6">
        <f t="shared" si="320"/>
        <v>18.5</v>
      </c>
      <c r="Q4075" t="s">
        <v>8317</v>
      </c>
      <c r="R4075" t="s">
        <v>8318</v>
      </c>
      <c r="S4075">
        <v>1431144000</v>
      </c>
      <c r="T4075">
        <v>1426407426</v>
      </c>
      <c r="U4075" s="11">
        <f t="shared" si="316"/>
        <v>42133.166666666672</v>
      </c>
      <c r="V4075" s="11">
        <f t="shared" si="317"/>
        <v>42078.34520833334</v>
      </c>
      <c r="W4075">
        <f t="shared" si="319"/>
        <v>2015</v>
      </c>
    </row>
    <row r="4076" spans="1:23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18"/>
        <v>0.26727272727272727</v>
      </c>
      <c r="P4076" s="6">
        <f t="shared" si="320"/>
        <v>35</v>
      </c>
      <c r="Q4076" t="s">
        <v>8317</v>
      </c>
      <c r="R4076" t="s">
        <v>8318</v>
      </c>
      <c r="S4076">
        <v>1446732975</v>
      </c>
      <c r="T4076">
        <v>1444137375</v>
      </c>
      <c r="U4076" s="11">
        <f t="shared" si="316"/>
        <v>42313.594618055555</v>
      </c>
      <c r="V4076" s="11">
        <f t="shared" si="317"/>
        <v>42283.552951388891</v>
      </c>
      <c r="W4076">
        <f t="shared" si="319"/>
        <v>2015</v>
      </c>
    </row>
    <row r="4077" spans="1:23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18"/>
        <v>0.28799999999999998</v>
      </c>
      <c r="P4077" s="6">
        <f t="shared" si="320"/>
        <v>44.307692307692307</v>
      </c>
      <c r="Q4077" t="s">
        <v>8317</v>
      </c>
      <c r="R4077" t="s">
        <v>8318</v>
      </c>
      <c r="S4077">
        <v>1404149280</v>
      </c>
      <c r="T4077">
        <v>1400547969</v>
      </c>
      <c r="U4077" s="11">
        <f t="shared" si="316"/>
        <v>41820.727777777778</v>
      </c>
      <c r="V4077" s="11">
        <f t="shared" si="317"/>
        <v>41779.045937499999</v>
      </c>
      <c r="W4077">
        <f t="shared" si="319"/>
        <v>2014</v>
      </c>
    </row>
    <row r="4078" spans="1:23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18"/>
        <v>0</v>
      </c>
      <c r="P4078" s="6">
        <f t="shared" si="320"/>
        <v>0</v>
      </c>
      <c r="Q4078" t="s">
        <v>8317</v>
      </c>
      <c r="R4078" t="s">
        <v>8318</v>
      </c>
      <c r="S4078">
        <v>1413921060</v>
      </c>
      <c r="T4078">
        <v>1411499149</v>
      </c>
      <c r="U4078" s="11">
        <f t="shared" si="316"/>
        <v>41933.82708333333</v>
      </c>
      <c r="V4078" s="11">
        <f t="shared" si="317"/>
        <v>41905.795706018522</v>
      </c>
      <c r="W4078">
        <f t="shared" si="319"/>
        <v>2014</v>
      </c>
    </row>
    <row r="4079" spans="1:23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18"/>
        <v>8.8999999999999996E-2</v>
      </c>
      <c r="P4079" s="6">
        <f t="shared" si="320"/>
        <v>222.5</v>
      </c>
      <c r="Q4079" t="s">
        <v>8317</v>
      </c>
      <c r="R4079" t="s">
        <v>8318</v>
      </c>
      <c r="S4079">
        <v>1482339794</v>
      </c>
      <c r="T4079">
        <v>1479747794</v>
      </c>
      <c r="U4079" s="11">
        <f t="shared" si="316"/>
        <v>42725.7105787037</v>
      </c>
      <c r="V4079" s="11">
        <f t="shared" si="317"/>
        <v>42695.7105787037</v>
      </c>
      <c r="W4079">
        <f t="shared" si="319"/>
        <v>2016</v>
      </c>
    </row>
    <row r="4080" spans="1:23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18"/>
        <v>0</v>
      </c>
      <c r="P4080" s="6">
        <f t="shared" si="320"/>
        <v>0</v>
      </c>
      <c r="Q4080" t="s">
        <v>8317</v>
      </c>
      <c r="R4080" t="s">
        <v>8318</v>
      </c>
      <c r="S4080">
        <v>1485543242</v>
      </c>
      <c r="T4080">
        <v>1482951242</v>
      </c>
      <c r="U4080" s="11">
        <f t="shared" si="316"/>
        <v>42762.787523148145</v>
      </c>
      <c r="V4080" s="11">
        <f t="shared" si="317"/>
        <v>42732.787523148145</v>
      </c>
      <c r="W4080">
        <f t="shared" si="319"/>
        <v>2016</v>
      </c>
    </row>
    <row r="4081" spans="1:23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18"/>
        <v>1.6666666666666668E-3</v>
      </c>
      <c r="P4081" s="6">
        <f t="shared" si="320"/>
        <v>5</v>
      </c>
      <c r="Q4081" t="s">
        <v>8317</v>
      </c>
      <c r="R4081" t="s">
        <v>8318</v>
      </c>
      <c r="S4081">
        <v>1466375521</v>
      </c>
      <c r="T4081">
        <v>1463783521</v>
      </c>
      <c r="U4081" s="11">
        <f t="shared" si="316"/>
        <v>42540.938900462963</v>
      </c>
      <c r="V4081" s="11">
        <f t="shared" si="317"/>
        <v>42510.938900462963</v>
      </c>
      <c r="W4081">
        <f t="shared" si="319"/>
        <v>2016</v>
      </c>
    </row>
    <row r="4082" spans="1:23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18"/>
        <v>0</v>
      </c>
      <c r="P4082" s="6">
        <f t="shared" si="320"/>
        <v>0</v>
      </c>
      <c r="Q4082" t="s">
        <v>8317</v>
      </c>
      <c r="R4082" t="s">
        <v>8318</v>
      </c>
      <c r="S4082">
        <v>1465930440</v>
      </c>
      <c r="T4082">
        <v>1463849116</v>
      </c>
      <c r="U4082" s="11">
        <f t="shared" si="316"/>
        <v>42535.787500000006</v>
      </c>
      <c r="V4082" s="11">
        <f t="shared" si="317"/>
        <v>42511.698101851856</v>
      </c>
      <c r="W4082">
        <f t="shared" si="319"/>
        <v>2016</v>
      </c>
    </row>
    <row r="4083" spans="1:23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18"/>
        <v>0.15737410071942445</v>
      </c>
      <c r="P4083" s="6">
        <f t="shared" si="320"/>
        <v>29.166666666666668</v>
      </c>
      <c r="Q4083" t="s">
        <v>8317</v>
      </c>
      <c r="R4083" t="s">
        <v>8318</v>
      </c>
      <c r="S4083">
        <v>1425819425</v>
      </c>
      <c r="T4083">
        <v>1423231025</v>
      </c>
      <c r="U4083" s="11">
        <f t="shared" si="316"/>
        <v>42071.539641203708</v>
      </c>
      <c r="V4083" s="11">
        <f t="shared" si="317"/>
        <v>42041.581307870365</v>
      </c>
      <c r="W4083">
        <f t="shared" si="319"/>
        <v>2015</v>
      </c>
    </row>
    <row r="4084" spans="1:23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18"/>
        <v>0.02</v>
      </c>
      <c r="P4084" s="6">
        <f t="shared" si="320"/>
        <v>1.5</v>
      </c>
      <c r="Q4084" t="s">
        <v>8317</v>
      </c>
      <c r="R4084" t="s">
        <v>8318</v>
      </c>
      <c r="S4084">
        <v>1447542000</v>
      </c>
      <c r="T4084">
        <v>1446179553</v>
      </c>
      <c r="U4084" s="11">
        <f t="shared" si="316"/>
        <v>42322.958333333328</v>
      </c>
      <c r="V4084" s="11">
        <f t="shared" si="317"/>
        <v>42307.189270833333</v>
      </c>
      <c r="W4084">
        <f t="shared" si="319"/>
        <v>2015</v>
      </c>
    </row>
    <row r="4085" spans="1:23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18"/>
        <v>0.21685714285714286</v>
      </c>
      <c r="P4085" s="6">
        <f t="shared" si="320"/>
        <v>126.5</v>
      </c>
      <c r="Q4085" t="s">
        <v>8317</v>
      </c>
      <c r="R4085" t="s">
        <v>8318</v>
      </c>
      <c r="S4085">
        <v>1452795416</v>
      </c>
      <c r="T4085">
        <v>1450203416</v>
      </c>
      <c r="U4085" s="11">
        <f t="shared" si="316"/>
        <v>42383.761759259258</v>
      </c>
      <c r="V4085" s="11">
        <f t="shared" si="317"/>
        <v>42353.761759259258</v>
      </c>
      <c r="W4085">
        <f t="shared" si="319"/>
        <v>2015</v>
      </c>
    </row>
    <row r="4086" spans="1:23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18"/>
        <v>3.3333333333333335E-3</v>
      </c>
      <c r="P4086" s="6">
        <f t="shared" si="320"/>
        <v>10</v>
      </c>
      <c r="Q4086" t="s">
        <v>8317</v>
      </c>
      <c r="R4086" t="s">
        <v>8318</v>
      </c>
      <c r="S4086">
        <v>1476008906</v>
      </c>
      <c r="T4086">
        <v>1473416906</v>
      </c>
      <c r="U4086" s="11">
        <f t="shared" si="316"/>
        <v>42652.436412037037</v>
      </c>
      <c r="V4086" s="11">
        <f t="shared" si="317"/>
        <v>42622.436412037037</v>
      </c>
      <c r="W4086">
        <f t="shared" si="319"/>
        <v>2016</v>
      </c>
    </row>
    <row r="4087" spans="1:23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18"/>
        <v>2.8571428571428571E-3</v>
      </c>
      <c r="P4087" s="6">
        <f t="shared" si="320"/>
        <v>10</v>
      </c>
      <c r="Q4087" t="s">
        <v>8317</v>
      </c>
      <c r="R4087" t="s">
        <v>8318</v>
      </c>
      <c r="S4087">
        <v>1427169540</v>
      </c>
      <c r="T4087">
        <v>1424701775</v>
      </c>
      <c r="U4087" s="11">
        <f t="shared" si="316"/>
        <v>42087.165972222225</v>
      </c>
      <c r="V4087" s="11">
        <f t="shared" si="317"/>
        <v>42058.603877314818</v>
      </c>
      <c r="W4087">
        <f t="shared" si="319"/>
        <v>2015</v>
      </c>
    </row>
    <row r="4088" spans="1:23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18"/>
        <v>4.7E-2</v>
      </c>
      <c r="P4088" s="6">
        <f t="shared" si="320"/>
        <v>9.4</v>
      </c>
      <c r="Q4088" t="s">
        <v>8317</v>
      </c>
      <c r="R4088" t="s">
        <v>8318</v>
      </c>
      <c r="S4088">
        <v>1448078400</v>
      </c>
      <c r="T4088">
        <v>1445985299</v>
      </c>
      <c r="U4088" s="11">
        <f t="shared" si="316"/>
        <v>42329.166666666672</v>
      </c>
      <c r="V4088" s="11">
        <f t="shared" si="317"/>
        <v>42304.940960648149</v>
      </c>
      <c r="W4088">
        <f t="shared" si="319"/>
        <v>2015</v>
      </c>
    </row>
    <row r="4089" spans="1:23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18"/>
        <v>0</v>
      </c>
      <c r="P4089" s="6">
        <f t="shared" si="320"/>
        <v>0</v>
      </c>
      <c r="Q4089" t="s">
        <v>8317</v>
      </c>
      <c r="R4089" t="s">
        <v>8318</v>
      </c>
      <c r="S4089">
        <v>1468777786</v>
      </c>
      <c r="T4089">
        <v>1466185786</v>
      </c>
      <c r="U4089" s="11">
        <f t="shared" si="316"/>
        <v>42568.742893518516</v>
      </c>
      <c r="V4089" s="11">
        <f t="shared" si="317"/>
        <v>42538.742893518516</v>
      </c>
      <c r="W4089">
        <f t="shared" si="319"/>
        <v>2016</v>
      </c>
    </row>
    <row r="4090" spans="1:23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18"/>
        <v>0.108</v>
      </c>
      <c r="P4090" s="6">
        <f t="shared" si="320"/>
        <v>72</v>
      </c>
      <c r="Q4090" t="s">
        <v>8317</v>
      </c>
      <c r="R4090" t="s">
        <v>8318</v>
      </c>
      <c r="S4090">
        <v>1421403960</v>
      </c>
      <c r="T4090">
        <v>1418827324</v>
      </c>
      <c r="U4090" s="11">
        <f t="shared" si="316"/>
        <v>42020.434722222228</v>
      </c>
      <c r="V4090" s="11">
        <f t="shared" si="317"/>
        <v>41990.612546296295</v>
      </c>
      <c r="W4090">
        <f t="shared" si="319"/>
        <v>2014</v>
      </c>
    </row>
    <row r="4091" spans="1:23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18"/>
        <v>4.8000000000000001E-2</v>
      </c>
      <c r="P4091" s="6">
        <f t="shared" si="320"/>
        <v>30</v>
      </c>
      <c r="Q4091" t="s">
        <v>8317</v>
      </c>
      <c r="R4091" t="s">
        <v>8318</v>
      </c>
      <c r="S4091">
        <v>1433093700</v>
      </c>
      <c r="T4091">
        <v>1430242488</v>
      </c>
      <c r="U4091" s="11">
        <f t="shared" si="316"/>
        <v>42155.732638888891</v>
      </c>
      <c r="V4091" s="11">
        <f t="shared" si="317"/>
        <v>42122.732499999998</v>
      </c>
      <c r="W4091">
        <f t="shared" si="319"/>
        <v>2015</v>
      </c>
    </row>
    <row r="4092" spans="1:23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18"/>
        <v>3.2000000000000001E-2</v>
      </c>
      <c r="P4092" s="6">
        <f t="shared" si="320"/>
        <v>10.666666666666666</v>
      </c>
      <c r="Q4092" t="s">
        <v>8317</v>
      </c>
      <c r="R4092" t="s">
        <v>8318</v>
      </c>
      <c r="S4092">
        <v>1438959600</v>
      </c>
      <c r="T4092">
        <v>1437754137</v>
      </c>
      <c r="U4092" s="11">
        <f t="shared" si="316"/>
        <v>42223.625</v>
      </c>
      <c r="V4092" s="11">
        <f t="shared" si="317"/>
        <v>42209.67288194444</v>
      </c>
      <c r="W4092">
        <f t="shared" si="319"/>
        <v>2015</v>
      </c>
    </row>
    <row r="4093" spans="1:23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18"/>
        <v>0.1275</v>
      </c>
      <c r="P4093" s="6">
        <f t="shared" si="320"/>
        <v>25.5</v>
      </c>
      <c r="Q4093" t="s">
        <v>8317</v>
      </c>
      <c r="R4093" t="s">
        <v>8318</v>
      </c>
      <c r="S4093">
        <v>1421410151</v>
      </c>
      <c r="T4093">
        <v>1418818151</v>
      </c>
      <c r="U4093" s="11">
        <f t="shared" si="316"/>
        <v>42020.506377314814</v>
      </c>
      <c r="V4093" s="11">
        <f t="shared" si="317"/>
        <v>41990.506377314814</v>
      </c>
      <c r="W4093">
        <f t="shared" si="319"/>
        <v>2014</v>
      </c>
    </row>
    <row r="4094" spans="1:23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18"/>
        <v>1.8181818181818181E-4</v>
      </c>
      <c r="P4094" s="6">
        <f t="shared" si="320"/>
        <v>20</v>
      </c>
      <c r="Q4094" t="s">
        <v>8317</v>
      </c>
      <c r="R4094" t="s">
        <v>8318</v>
      </c>
      <c r="S4094">
        <v>1428205247</v>
      </c>
      <c r="T4094">
        <v>1423024847</v>
      </c>
      <c r="U4094" s="11">
        <f t="shared" si="316"/>
        <v>42099.153321759266</v>
      </c>
      <c r="V4094" s="11">
        <f t="shared" si="317"/>
        <v>42039.194988425923</v>
      </c>
      <c r="W4094">
        <f t="shared" si="319"/>
        <v>2015</v>
      </c>
    </row>
    <row r="4095" spans="1:23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18"/>
        <v>2.4E-2</v>
      </c>
      <c r="P4095" s="6">
        <f t="shared" si="320"/>
        <v>15</v>
      </c>
      <c r="Q4095" t="s">
        <v>8317</v>
      </c>
      <c r="R4095" t="s">
        <v>8318</v>
      </c>
      <c r="S4095">
        <v>1440272093</v>
      </c>
      <c r="T4095">
        <v>1435088093</v>
      </c>
      <c r="U4095" s="11">
        <f t="shared" si="316"/>
        <v>42238.815891203703</v>
      </c>
      <c r="V4095" s="11">
        <f t="shared" si="317"/>
        <v>42178.815891203703</v>
      </c>
      <c r="W4095">
        <f t="shared" si="319"/>
        <v>2015</v>
      </c>
    </row>
    <row r="4096" spans="1:23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18"/>
        <v>0.36499999999999999</v>
      </c>
      <c r="P4096" s="6">
        <f t="shared" si="320"/>
        <v>91.25</v>
      </c>
      <c r="Q4096" t="s">
        <v>8317</v>
      </c>
      <c r="R4096" t="s">
        <v>8318</v>
      </c>
      <c r="S4096">
        <v>1413953940</v>
      </c>
      <c r="T4096">
        <v>1410141900</v>
      </c>
      <c r="U4096" s="11">
        <f t="shared" si="316"/>
        <v>41934.207638888889</v>
      </c>
      <c r="V4096" s="11">
        <f t="shared" si="317"/>
        <v>41890.086805555555</v>
      </c>
      <c r="W4096">
        <f t="shared" si="319"/>
        <v>2014</v>
      </c>
    </row>
    <row r="4097" spans="1:23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18"/>
        <v>2.6666666666666668E-2</v>
      </c>
      <c r="P4097" s="6">
        <f t="shared" si="320"/>
        <v>800</v>
      </c>
      <c r="Q4097" t="s">
        <v>8317</v>
      </c>
      <c r="R4097" t="s">
        <v>8318</v>
      </c>
      <c r="S4097">
        <v>1482108350</v>
      </c>
      <c r="T4097">
        <v>1479516350</v>
      </c>
      <c r="U4097" s="11">
        <f t="shared" si="316"/>
        <v>42723.031828703708</v>
      </c>
      <c r="V4097" s="11">
        <f t="shared" si="317"/>
        <v>42693.031828703708</v>
      </c>
      <c r="W4097">
        <f t="shared" si="319"/>
        <v>2016</v>
      </c>
    </row>
    <row r="4098" spans="1:23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18"/>
        <v>0.11428571428571428</v>
      </c>
      <c r="P4098" s="6">
        <f t="shared" si="320"/>
        <v>80</v>
      </c>
      <c r="Q4098" t="s">
        <v>8317</v>
      </c>
      <c r="R4098" t="s">
        <v>8318</v>
      </c>
      <c r="S4098">
        <v>1488271860</v>
      </c>
      <c r="T4098">
        <v>1484484219</v>
      </c>
      <c r="U4098" s="11">
        <f t="shared" ref="U4098:U4115" si="321">(((S4098/60)/60)/24)+DATE(1970,1,1)</f>
        <v>42794.368749999994</v>
      </c>
      <c r="V4098" s="11">
        <f t="shared" ref="V4098:V4115" si="322">(((T4098/60)/60)/24)+DATE(1970,1,1)</f>
        <v>42750.530312499999</v>
      </c>
      <c r="W4098">
        <f t="shared" si="319"/>
        <v>2017</v>
      </c>
    </row>
    <row r="4099" spans="1:23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23">E4099/D4099</f>
        <v>0</v>
      </c>
      <c r="P4099" s="6">
        <f t="shared" si="320"/>
        <v>0</v>
      </c>
      <c r="Q4099" t="s">
        <v>8317</v>
      </c>
      <c r="R4099" t="s">
        <v>8318</v>
      </c>
      <c r="S4099">
        <v>1454284500</v>
      </c>
      <c r="T4099">
        <v>1449431237</v>
      </c>
      <c r="U4099" s="11">
        <f t="shared" si="321"/>
        <v>42400.996527777781</v>
      </c>
      <c r="V4099" s="11">
        <f t="shared" si="322"/>
        <v>42344.824502314819</v>
      </c>
      <c r="W4099">
        <f t="shared" ref="W4099:W4115" si="324">YEAR(V4099)</f>
        <v>2015</v>
      </c>
    </row>
    <row r="4100" spans="1:23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23"/>
        <v>0</v>
      </c>
      <c r="P4100" s="6">
        <f t="shared" si="320"/>
        <v>0</v>
      </c>
      <c r="Q4100" t="s">
        <v>8317</v>
      </c>
      <c r="R4100" t="s">
        <v>8318</v>
      </c>
      <c r="S4100">
        <v>1465060797</v>
      </c>
      <c r="T4100">
        <v>1462468797</v>
      </c>
      <c r="U4100" s="11">
        <f t="shared" si="321"/>
        <v>42525.722187499996</v>
      </c>
      <c r="V4100" s="11">
        <f t="shared" si="322"/>
        <v>42495.722187499996</v>
      </c>
      <c r="W4100">
        <f t="shared" si="324"/>
        <v>2016</v>
      </c>
    </row>
    <row r="4101" spans="1:23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23"/>
        <v>1.1111111111111112E-2</v>
      </c>
      <c r="P4101" s="6">
        <f t="shared" si="320"/>
        <v>50</v>
      </c>
      <c r="Q4101" t="s">
        <v>8317</v>
      </c>
      <c r="R4101" t="s">
        <v>8318</v>
      </c>
      <c r="S4101">
        <v>1472847873</v>
      </c>
      <c r="T4101">
        <v>1468959873</v>
      </c>
      <c r="U4101" s="11">
        <f t="shared" si="321"/>
        <v>42615.850381944445</v>
      </c>
      <c r="V4101" s="11">
        <f t="shared" si="322"/>
        <v>42570.850381944445</v>
      </c>
      <c r="W4101">
        <f t="shared" si="324"/>
        <v>2016</v>
      </c>
    </row>
    <row r="4102" spans="1:23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23"/>
        <v>0</v>
      </c>
      <c r="P4102" s="6">
        <f t="shared" si="320"/>
        <v>0</v>
      </c>
      <c r="Q4102" t="s">
        <v>8317</v>
      </c>
      <c r="R4102" t="s">
        <v>8318</v>
      </c>
      <c r="S4102">
        <v>1414205990</v>
      </c>
      <c r="T4102">
        <v>1413341990</v>
      </c>
      <c r="U4102" s="11">
        <f t="shared" si="321"/>
        <v>41937.124884259261</v>
      </c>
      <c r="V4102" s="11">
        <f t="shared" si="322"/>
        <v>41927.124884259261</v>
      </c>
      <c r="W4102">
        <f t="shared" si="324"/>
        <v>2014</v>
      </c>
    </row>
    <row r="4103" spans="1:23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23"/>
        <v>0</v>
      </c>
      <c r="P4103" s="6">
        <f t="shared" si="320"/>
        <v>0</v>
      </c>
      <c r="Q4103" t="s">
        <v>8317</v>
      </c>
      <c r="R4103" t="s">
        <v>8318</v>
      </c>
      <c r="S4103">
        <v>1485380482</v>
      </c>
      <c r="T4103">
        <v>1482788482</v>
      </c>
      <c r="U4103" s="11">
        <f t="shared" si="321"/>
        <v>42760.903726851851</v>
      </c>
      <c r="V4103" s="11">
        <f t="shared" si="322"/>
        <v>42730.903726851851</v>
      </c>
      <c r="W4103">
        <f t="shared" si="324"/>
        <v>2016</v>
      </c>
    </row>
    <row r="4104" spans="1:23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23"/>
        <v>0.27400000000000002</v>
      </c>
      <c r="P4104" s="6">
        <f t="shared" si="320"/>
        <v>22.833333333333332</v>
      </c>
      <c r="Q4104" t="s">
        <v>8317</v>
      </c>
      <c r="R4104" t="s">
        <v>8318</v>
      </c>
      <c r="S4104">
        <v>1463343673</v>
      </c>
      <c r="T4104">
        <v>1460751673</v>
      </c>
      <c r="U4104" s="11">
        <f t="shared" si="321"/>
        <v>42505.848067129627</v>
      </c>
      <c r="V4104" s="11">
        <f t="shared" si="322"/>
        <v>42475.848067129627</v>
      </c>
      <c r="W4104">
        <f t="shared" si="324"/>
        <v>2016</v>
      </c>
    </row>
    <row r="4105" spans="1:23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23"/>
        <v>0.1</v>
      </c>
      <c r="P4105" s="6">
        <f t="shared" si="320"/>
        <v>16.666666666666668</v>
      </c>
      <c r="Q4105" t="s">
        <v>8317</v>
      </c>
      <c r="R4105" t="s">
        <v>8318</v>
      </c>
      <c r="S4105">
        <v>1440613920</v>
      </c>
      <c r="T4105">
        <v>1435953566</v>
      </c>
      <c r="U4105" s="11">
        <f t="shared" si="321"/>
        <v>42242.772222222222</v>
      </c>
      <c r="V4105" s="11">
        <f t="shared" si="322"/>
        <v>42188.83293981482</v>
      </c>
      <c r="W4105">
        <f t="shared" si="324"/>
        <v>2015</v>
      </c>
    </row>
    <row r="4106" spans="1:23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23"/>
        <v>0.21366666666666667</v>
      </c>
      <c r="P4106" s="6">
        <f t="shared" si="320"/>
        <v>45.785714285714285</v>
      </c>
      <c r="Q4106" t="s">
        <v>8317</v>
      </c>
      <c r="R4106" t="s">
        <v>8318</v>
      </c>
      <c r="S4106">
        <v>1477550434</v>
      </c>
      <c r="T4106">
        <v>1474958434</v>
      </c>
      <c r="U4106" s="11">
        <f t="shared" si="321"/>
        <v>42670.278171296297</v>
      </c>
      <c r="V4106" s="11">
        <f t="shared" si="322"/>
        <v>42640.278171296297</v>
      </c>
      <c r="W4106">
        <f t="shared" si="324"/>
        <v>2016</v>
      </c>
    </row>
    <row r="4107" spans="1:23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23"/>
        <v>6.9696969696969702E-2</v>
      </c>
      <c r="P4107" s="6">
        <f t="shared" si="320"/>
        <v>383.33333333333331</v>
      </c>
      <c r="Q4107" t="s">
        <v>8317</v>
      </c>
      <c r="R4107" t="s">
        <v>8318</v>
      </c>
      <c r="S4107">
        <v>1482711309</v>
      </c>
      <c r="T4107">
        <v>1479860109</v>
      </c>
      <c r="U4107" s="11">
        <f t="shared" si="321"/>
        <v>42730.010520833333</v>
      </c>
      <c r="V4107" s="11">
        <f t="shared" si="322"/>
        <v>42697.010520833333</v>
      </c>
      <c r="W4107">
        <f t="shared" si="324"/>
        <v>2016</v>
      </c>
    </row>
    <row r="4108" spans="1:23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23"/>
        <v>0.70599999999999996</v>
      </c>
      <c r="P4108" s="6">
        <f t="shared" si="320"/>
        <v>106.96969696969697</v>
      </c>
      <c r="Q4108" t="s">
        <v>8317</v>
      </c>
      <c r="R4108" t="s">
        <v>8318</v>
      </c>
      <c r="S4108">
        <v>1427936400</v>
      </c>
      <c r="T4108">
        <v>1424221866</v>
      </c>
      <c r="U4108" s="11">
        <f t="shared" si="321"/>
        <v>42096.041666666672</v>
      </c>
      <c r="V4108" s="11">
        <f t="shared" si="322"/>
        <v>42053.049375000002</v>
      </c>
      <c r="W4108">
        <f t="shared" si="324"/>
        <v>2015</v>
      </c>
    </row>
    <row r="4109" spans="1:23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23"/>
        <v>2.0500000000000001E-2</v>
      </c>
      <c r="P4109" s="6">
        <f t="shared" si="320"/>
        <v>10.25</v>
      </c>
      <c r="Q4109" t="s">
        <v>8317</v>
      </c>
      <c r="R4109" t="s">
        <v>8318</v>
      </c>
      <c r="S4109">
        <v>1411596001</v>
      </c>
      <c r="T4109">
        <v>1409608801</v>
      </c>
      <c r="U4109" s="11">
        <f t="shared" si="321"/>
        <v>41906.916678240741</v>
      </c>
      <c r="V4109" s="11">
        <f t="shared" si="322"/>
        <v>41883.916678240741</v>
      </c>
      <c r="W4109">
        <f t="shared" si="324"/>
        <v>2014</v>
      </c>
    </row>
    <row r="4110" spans="1:23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23"/>
        <v>1.9666666666666666E-2</v>
      </c>
      <c r="P4110" s="6">
        <f t="shared" si="320"/>
        <v>59</v>
      </c>
      <c r="Q4110" t="s">
        <v>8317</v>
      </c>
      <c r="R4110" t="s">
        <v>8318</v>
      </c>
      <c r="S4110">
        <v>1488517200</v>
      </c>
      <c r="T4110">
        <v>1485909937</v>
      </c>
      <c r="U4110" s="11">
        <f t="shared" si="321"/>
        <v>42797.208333333328</v>
      </c>
      <c r="V4110" s="11">
        <f t="shared" si="322"/>
        <v>42767.031678240746</v>
      </c>
      <c r="W4110">
        <f t="shared" si="324"/>
        <v>2017</v>
      </c>
    </row>
    <row r="4111" spans="1:23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23"/>
        <v>0</v>
      </c>
      <c r="P4111" s="6">
        <f t="shared" si="320"/>
        <v>0</v>
      </c>
      <c r="Q4111" t="s">
        <v>8317</v>
      </c>
      <c r="R4111" t="s">
        <v>8318</v>
      </c>
      <c r="S4111">
        <v>1448805404</v>
      </c>
      <c r="T4111">
        <v>1446209804</v>
      </c>
      <c r="U4111" s="11">
        <f t="shared" si="321"/>
        <v>42337.581064814818</v>
      </c>
      <c r="V4111" s="11">
        <f t="shared" si="322"/>
        <v>42307.539398148147</v>
      </c>
      <c r="W4111">
        <f t="shared" si="324"/>
        <v>2015</v>
      </c>
    </row>
    <row r="4112" spans="1:23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23"/>
        <v>0.28666666666666668</v>
      </c>
      <c r="P4112" s="6">
        <f t="shared" si="320"/>
        <v>14.333333333333334</v>
      </c>
      <c r="Q4112" t="s">
        <v>8317</v>
      </c>
      <c r="R4112" t="s">
        <v>8318</v>
      </c>
      <c r="S4112">
        <v>1469113351</v>
      </c>
      <c r="T4112">
        <v>1463929351</v>
      </c>
      <c r="U4112" s="11">
        <f t="shared" si="321"/>
        <v>42572.626747685179</v>
      </c>
      <c r="V4112" s="11">
        <f t="shared" si="322"/>
        <v>42512.626747685179</v>
      </c>
      <c r="W4112">
        <f t="shared" si="324"/>
        <v>2016</v>
      </c>
    </row>
    <row r="4113" spans="1:23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23"/>
        <v>3.1333333333333331E-2</v>
      </c>
      <c r="P4113" s="6">
        <f t="shared" si="320"/>
        <v>15.666666666666666</v>
      </c>
      <c r="Q4113" t="s">
        <v>8317</v>
      </c>
      <c r="R4113" t="s">
        <v>8318</v>
      </c>
      <c r="S4113">
        <v>1424747740</v>
      </c>
      <c r="T4113">
        <v>1422155740</v>
      </c>
      <c r="U4113" s="11">
        <f t="shared" si="321"/>
        <v>42059.135879629626</v>
      </c>
      <c r="V4113" s="11">
        <f t="shared" si="322"/>
        <v>42029.135879629626</v>
      </c>
      <c r="W4113">
        <f t="shared" si="324"/>
        <v>2015</v>
      </c>
    </row>
    <row r="4114" spans="1:23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23"/>
        <v>4.0000000000000002E-4</v>
      </c>
      <c r="P4114" s="6">
        <f t="shared" si="320"/>
        <v>1</v>
      </c>
      <c r="Q4114" t="s">
        <v>8317</v>
      </c>
      <c r="R4114" t="s">
        <v>8318</v>
      </c>
      <c r="S4114">
        <v>1456617600</v>
      </c>
      <c r="T4114">
        <v>1454280186</v>
      </c>
      <c r="U4114" s="11">
        <f t="shared" si="321"/>
        <v>42428</v>
      </c>
      <c r="V4114" s="11">
        <f t="shared" si="322"/>
        <v>42400.946597222224</v>
      </c>
      <c r="W4114">
        <f t="shared" si="324"/>
        <v>2016</v>
      </c>
    </row>
    <row r="4115" spans="1:23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23"/>
        <v>2E-3</v>
      </c>
      <c r="P4115" s="6">
        <f t="shared" ref="P4115" si="325">IFERROR(E4115/L4115,0)</f>
        <v>1</v>
      </c>
      <c r="Q4115" t="s">
        <v>8317</v>
      </c>
      <c r="R4115" t="s">
        <v>8318</v>
      </c>
      <c r="S4115">
        <v>1452234840</v>
      </c>
      <c r="T4115">
        <v>1450619123</v>
      </c>
      <c r="U4115" s="11">
        <f t="shared" si="321"/>
        <v>42377.273611111115</v>
      </c>
      <c r="V4115" s="11">
        <f t="shared" si="322"/>
        <v>42358.573182870372</v>
      </c>
      <c r="W4115">
        <f t="shared" si="324"/>
        <v>2015</v>
      </c>
    </row>
  </sheetData>
  <conditionalFormatting sqref="F1:F1048576">
    <cfRule type="containsText" dxfId="6" priority="2" operator="containsText" text="live">
      <formula>NOT(ISERROR(SEARCH("live",F1)))</formula>
    </cfRule>
    <cfRule type="containsText" dxfId="5" priority="3" operator="containsText" text="live">
      <formula>NOT(ISERROR(SEARCH("live",F1)))</formula>
    </cfRule>
    <cfRule type="containsText" dxfId="4" priority="4" operator="containsText" text="canceled">
      <formula>NOT(ISERROR(SEARCH("canceled",F1)))</formula>
    </cfRule>
    <cfRule type="containsText" dxfId="3" priority="5" operator="containsText" text="live">
      <formula>NOT(ISERROR(SEARCH("live",F1)))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failed">
      <formula>NOT(ISERROR(SEARCH("failed",F1)))</formula>
    </cfRule>
    <cfRule type="containsText" dxfId="0" priority="8" operator="containsText" text="successful">
      <formula>NOT(ISERROR(SEARCH("successful",F1)))</formula>
    </cfRule>
  </conditionalFormatting>
  <conditionalFormatting sqref="O1:O1048576">
    <cfRule type="colorScale" priority="1">
      <colorScale>
        <cfvo type="percent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workbookViewId="0">
      <selection activeCell="E19" sqref="E19"/>
    </sheetView>
  </sheetViews>
  <sheetFormatPr baseColWidth="10" defaultColWidth="11.5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8362</v>
      </c>
    </row>
    <row r="3" spans="1:6" x14ac:dyDescent="0.2">
      <c r="A3" s="7" t="s">
        <v>8364</v>
      </c>
      <c r="B3" s="7" t="s">
        <v>8363</v>
      </c>
    </row>
    <row r="4" spans="1:6" x14ac:dyDescent="0.2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6"/>
  <sheetViews>
    <sheetView workbookViewId="0">
      <selection activeCell="H15" sqref="H15"/>
    </sheetView>
  </sheetViews>
  <sheetFormatPr baseColWidth="10" defaultColWidth="11.5" defaultRowHeight="15" x14ac:dyDescent="0.2"/>
  <cols>
    <col min="1" max="1" width="17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8362</v>
      </c>
    </row>
    <row r="3" spans="1:6" x14ac:dyDescent="0.2">
      <c r="A3" s="7" t="s">
        <v>8364</v>
      </c>
      <c r="B3" s="7" t="s">
        <v>8363</v>
      </c>
    </row>
    <row r="4" spans="1:6" x14ac:dyDescent="0.2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8" t="s">
        <v>8316</v>
      </c>
      <c r="B5" s="9"/>
      <c r="C5" s="9">
        <v>100</v>
      </c>
      <c r="D5" s="9"/>
      <c r="E5" s="9"/>
      <c r="F5" s="9">
        <v>100</v>
      </c>
    </row>
    <row r="6" spans="1:6" x14ac:dyDescent="0.2">
      <c r="A6" s="8" t="s">
        <v>8315</v>
      </c>
      <c r="B6" s="9"/>
      <c r="C6" s="9"/>
      <c r="D6" s="9"/>
      <c r="E6" s="9">
        <v>180</v>
      </c>
      <c r="F6" s="9">
        <v>180</v>
      </c>
    </row>
    <row r="7" spans="1:6" x14ac:dyDescent="0.2">
      <c r="A7" s="8" t="s">
        <v>8314</v>
      </c>
      <c r="B7" s="9"/>
      <c r="C7" s="9">
        <v>80</v>
      </c>
      <c r="D7" s="9"/>
      <c r="E7" s="9"/>
      <c r="F7" s="9">
        <v>80</v>
      </c>
    </row>
    <row r="8" spans="1:6" x14ac:dyDescent="0.2">
      <c r="A8" s="8" t="s">
        <v>8313</v>
      </c>
      <c r="B8" s="9">
        <v>40</v>
      </c>
      <c r="C8" s="9"/>
      <c r="D8" s="9"/>
      <c r="E8" s="9"/>
      <c r="F8" s="9">
        <v>40</v>
      </c>
    </row>
    <row r="9" spans="1:6" x14ac:dyDescent="0.2">
      <c r="A9" s="8" t="s">
        <v>8312</v>
      </c>
      <c r="B9" s="9"/>
      <c r="C9" s="9"/>
      <c r="D9" s="9"/>
      <c r="E9" s="9">
        <v>60</v>
      </c>
      <c r="F9" s="9">
        <v>60</v>
      </c>
    </row>
    <row r="10" spans="1:6" x14ac:dyDescent="0.2">
      <c r="A10" s="8" t="s">
        <v>8311</v>
      </c>
      <c r="B10" s="9"/>
      <c r="C10" s="9"/>
      <c r="D10" s="9"/>
      <c r="E10" s="9">
        <v>60</v>
      </c>
      <c r="F10" s="9">
        <v>60</v>
      </c>
    </row>
    <row r="11" spans="1:6" x14ac:dyDescent="0.2">
      <c r="A11" s="8" t="s">
        <v>8343</v>
      </c>
      <c r="B11" s="9">
        <v>20</v>
      </c>
      <c r="C11" s="9"/>
      <c r="D11" s="9"/>
      <c r="E11" s="9"/>
      <c r="F11" s="9">
        <v>20</v>
      </c>
    </row>
    <row r="12" spans="1:6" x14ac:dyDescent="0.2">
      <c r="A12" s="8" t="s">
        <v>8332</v>
      </c>
      <c r="B12" s="9">
        <v>24</v>
      </c>
      <c r="C12" s="9"/>
      <c r="D12" s="9"/>
      <c r="E12" s="9"/>
      <c r="F12" s="9">
        <v>24</v>
      </c>
    </row>
    <row r="13" spans="1:6" x14ac:dyDescent="0.2">
      <c r="A13" s="8" t="s">
        <v>8357</v>
      </c>
      <c r="B13" s="9"/>
      <c r="C13" s="9">
        <v>40</v>
      </c>
      <c r="D13" s="9"/>
      <c r="E13" s="9"/>
      <c r="F13" s="9">
        <v>40</v>
      </c>
    </row>
    <row r="14" spans="1:6" x14ac:dyDescent="0.2">
      <c r="A14" s="8" t="s">
        <v>8353</v>
      </c>
      <c r="B14" s="9"/>
      <c r="C14" s="9"/>
      <c r="D14" s="9"/>
      <c r="E14" s="9">
        <v>40</v>
      </c>
      <c r="F14" s="9">
        <v>40</v>
      </c>
    </row>
    <row r="15" spans="1:6" x14ac:dyDescent="0.2">
      <c r="A15" s="8" t="s">
        <v>8330</v>
      </c>
      <c r="B15" s="9"/>
      <c r="C15" s="9"/>
      <c r="D15" s="9"/>
      <c r="E15" s="9">
        <v>40</v>
      </c>
      <c r="F15" s="9">
        <v>40</v>
      </c>
    </row>
    <row r="16" spans="1:6" x14ac:dyDescent="0.2">
      <c r="A16" s="8" t="s">
        <v>8346</v>
      </c>
      <c r="B16" s="9"/>
      <c r="C16" s="9">
        <v>40</v>
      </c>
      <c r="D16" s="9">
        <v>20</v>
      </c>
      <c r="E16" s="9"/>
      <c r="F16" s="9">
        <v>60</v>
      </c>
    </row>
    <row r="17" spans="1:6" x14ac:dyDescent="0.2">
      <c r="A17" s="8" t="s">
        <v>8324</v>
      </c>
      <c r="B17" s="9"/>
      <c r="C17" s="9">
        <v>40</v>
      </c>
      <c r="D17" s="9"/>
      <c r="E17" s="9"/>
      <c r="F17" s="9">
        <v>40</v>
      </c>
    </row>
    <row r="18" spans="1:6" x14ac:dyDescent="0.2">
      <c r="A18" s="8" t="s">
        <v>8337</v>
      </c>
      <c r="B18" s="9">
        <v>20</v>
      </c>
      <c r="C18" s="9">
        <v>120</v>
      </c>
      <c r="D18" s="9"/>
      <c r="E18" s="9"/>
      <c r="F18" s="9">
        <v>140</v>
      </c>
    </row>
    <row r="19" spans="1:6" x14ac:dyDescent="0.2">
      <c r="A19" s="8" t="s">
        <v>8347</v>
      </c>
      <c r="B19" s="9"/>
      <c r="C19" s="9">
        <v>20</v>
      </c>
      <c r="D19" s="9"/>
      <c r="E19" s="9"/>
      <c r="F19" s="9">
        <v>20</v>
      </c>
    </row>
    <row r="20" spans="1:6" x14ac:dyDescent="0.2">
      <c r="A20" s="8" t="s">
        <v>8348</v>
      </c>
      <c r="B20" s="9"/>
      <c r="C20" s="9"/>
      <c r="D20" s="9"/>
      <c r="E20" s="9">
        <v>140</v>
      </c>
      <c r="F20" s="9">
        <v>140</v>
      </c>
    </row>
    <row r="21" spans="1:6" x14ac:dyDescent="0.2">
      <c r="A21" s="8" t="s">
        <v>8329</v>
      </c>
      <c r="B21" s="9"/>
      <c r="C21" s="9">
        <v>20</v>
      </c>
      <c r="D21" s="9"/>
      <c r="E21" s="9">
        <v>140</v>
      </c>
      <c r="F21" s="9">
        <v>160</v>
      </c>
    </row>
    <row r="22" spans="1:6" x14ac:dyDescent="0.2">
      <c r="A22" s="8" t="s">
        <v>8328</v>
      </c>
      <c r="B22" s="9"/>
      <c r="C22" s="9">
        <v>60</v>
      </c>
      <c r="D22" s="9"/>
      <c r="E22" s="9"/>
      <c r="F22" s="9">
        <v>60</v>
      </c>
    </row>
    <row r="23" spans="1:6" x14ac:dyDescent="0.2">
      <c r="A23" s="8" t="s">
        <v>8355</v>
      </c>
      <c r="B23" s="9"/>
      <c r="C23" s="9">
        <v>11</v>
      </c>
      <c r="D23" s="9"/>
      <c r="E23" s="9">
        <v>9</v>
      </c>
      <c r="F23" s="9">
        <v>20</v>
      </c>
    </row>
    <row r="24" spans="1:6" x14ac:dyDescent="0.2">
      <c r="A24" s="8" t="s">
        <v>8327</v>
      </c>
      <c r="B24" s="9"/>
      <c r="C24" s="9"/>
      <c r="D24" s="9"/>
      <c r="E24" s="9">
        <v>20</v>
      </c>
      <c r="F24" s="9">
        <v>20</v>
      </c>
    </row>
    <row r="25" spans="1:6" x14ac:dyDescent="0.2">
      <c r="A25" s="8" t="s">
        <v>8335</v>
      </c>
      <c r="B25" s="9"/>
      <c r="C25" s="9">
        <v>40</v>
      </c>
      <c r="D25" s="9"/>
      <c r="E25" s="9"/>
      <c r="F25" s="9">
        <v>40</v>
      </c>
    </row>
    <row r="26" spans="1:6" x14ac:dyDescent="0.2">
      <c r="A26" s="8" t="s">
        <v>8358</v>
      </c>
      <c r="B26" s="9">
        <v>20</v>
      </c>
      <c r="C26" s="9">
        <v>60</v>
      </c>
      <c r="D26" s="9"/>
      <c r="E26" s="9">
        <v>60</v>
      </c>
      <c r="F26" s="9">
        <v>140</v>
      </c>
    </row>
    <row r="27" spans="1:6" x14ac:dyDescent="0.2">
      <c r="A27" s="8" t="s">
        <v>8342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8323</v>
      </c>
      <c r="B28" s="9"/>
      <c r="C28" s="9"/>
      <c r="D28" s="9"/>
      <c r="E28" s="9">
        <v>60</v>
      </c>
      <c r="F28" s="9">
        <v>60</v>
      </c>
    </row>
    <row r="29" spans="1:6" x14ac:dyDescent="0.2">
      <c r="A29" s="8" t="s">
        <v>8349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8339</v>
      </c>
      <c r="B30" s="9"/>
      <c r="C30" s="9">
        <v>57</v>
      </c>
      <c r="D30" s="9"/>
      <c r="E30" s="9">
        <v>103</v>
      </c>
      <c r="F30" s="9">
        <v>160</v>
      </c>
    </row>
    <row r="31" spans="1:6" x14ac:dyDescent="0.2">
      <c r="A31" s="8" t="s">
        <v>8344</v>
      </c>
      <c r="B31" s="9"/>
      <c r="C31" s="9">
        <v>20</v>
      </c>
      <c r="D31" s="9"/>
      <c r="E31" s="9"/>
      <c r="F31" s="9">
        <v>20</v>
      </c>
    </row>
    <row r="32" spans="1:6" x14ac:dyDescent="0.2">
      <c r="A32" s="8" t="s">
        <v>8318</v>
      </c>
      <c r="B32" s="9"/>
      <c r="C32" s="9">
        <v>353</v>
      </c>
      <c r="D32" s="9">
        <v>19</v>
      </c>
      <c r="E32" s="9">
        <v>694</v>
      </c>
      <c r="F32" s="9">
        <v>1066</v>
      </c>
    </row>
    <row r="33" spans="1:6" x14ac:dyDescent="0.2">
      <c r="A33" s="8" t="s">
        <v>8345</v>
      </c>
      <c r="B33" s="9"/>
      <c r="C33" s="9"/>
      <c r="D33" s="9"/>
      <c r="E33" s="9">
        <v>40</v>
      </c>
      <c r="F33" s="9">
        <v>40</v>
      </c>
    </row>
    <row r="34" spans="1:6" x14ac:dyDescent="0.2">
      <c r="A34" s="8" t="s">
        <v>8359</v>
      </c>
      <c r="B34" s="9"/>
      <c r="C34" s="9"/>
      <c r="D34" s="9"/>
      <c r="E34" s="9">
        <v>20</v>
      </c>
      <c r="F34" s="9">
        <v>20</v>
      </c>
    </row>
    <row r="35" spans="1:6" x14ac:dyDescent="0.2">
      <c r="A35" s="8" t="s">
        <v>8352</v>
      </c>
      <c r="B35" s="9"/>
      <c r="C35" s="9">
        <v>20</v>
      </c>
      <c r="D35" s="9"/>
      <c r="E35" s="9"/>
      <c r="F35" s="9">
        <v>20</v>
      </c>
    </row>
    <row r="36" spans="1:6" x14ac:dyDescent="0.2">
      <c r="A36" s="8" t="s">
        <v>8326</v>
      </c>
      <c r="B36" s="9"/>
      <c r="C36" s="9"/>
      <c r="D36" s="9"/>
      <c r="E36" s="9">
        <v>260</v>
      </c>
      <c r="F36" s="9">
        <v>260</v>
      </c>
    </row>
    <row r="37" spans="1:6" x14ac:dyDescent="0.2">
      <c r="A37" s="8" t="s">
        <v>8351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8354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8350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8341</v>
      </c>
      <c r="B41" s="9">
        <v>10</v>
      </c>
      <c r="C41" s="9">
        <v>47</v>
      </c>
      <c r="D41" s="9"/>
      <c r="E41" s="9"/>
      <c r="F41" s="9">
        <v>57</v>
      </c>
    </row>
    <row r="42" spans="1:6" x14ac:dyDescent="0.2">
      <c r="A42" s="8" t="s">
        <v>8334</v>
      </c>
      <c r="B42" s="9"/>
      <c r="C42" s="9">
        <v>100</v>
      </c>
      <c r="D42" s="9"/>
      <c r="E42" s="9"/>
      <c r="F42" s="9">
        <v>100</v>
      </c>
    </row>
    <row r="43" spans="1:6" x14ac:dyDescent="0.2">
      <c r="A43" s="8" t="s">
        <v>8321</v>
      </c>
      <c r="B43" s="9">
        <v>60</v>
      </c>
      <c r="C43" s="9">
        <v>120</v>
      </c>
      <c r="D43" s="9"/>
      <c r="E43" s="9">
        <v>20</v>
      </c>
      <c r="F43" s="9">
        <v>200</v>
      </c>
    </row>
    <row r="44" spans="1:6" x14ac:dyDescent="0.2">
      <c r="A44" s="8" t="s">
        <v>8320</v>
      </c>
      <c r="B44" s="9">
        <v>100</v>
      </c>
      <c r="C44" s="9">
        <v>60</v>
      </c>
      <c r="D44" s="9"/>
      <c r="E44" s="9"/>
      <c r="F44" s="9">
        <v>160</v>
      </c>
    </row>
    <row r="45" spans="1:6" x14ac:dyDescent="0.2">
      <c r="A45" s="8" t="s">
        <v>8340</v>
      </c>
      <c r="B45" s="9">
        <v>20</v>
      </c>
      <c r="C45" s="9"/>
      <c r="D45" s="9"/>
      <c r="E45" s="9"/>
      <c r="F45" s="9">
        <v>20</v>
      </c>
    </row>
    <row r="46" spans="1:6" x14ac:dyDescent="0.2">
      <c r="A46" s="8" t="s">
        <v>8361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8"/>
  <sheetViews>
    <sheetView zoomScale="90" zoomScaleNormal="90" workbookViewId="0">
      <selection activeCell="A4" sqref="A4:F19"/>
    </sheetView>
  </sheetViews>
  <sheetFormatPr baseColWidth="10" defaultColWidth="11.5" defaultRowHeight="15" x14ac:dyDescent="0.2"/>
  <cols>
    <col min="1" max="1" width="15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8" width="28.6640625" bestFit="1" customWidth="1"/>
    <col min="9" max="9" width="33" bestFit="1" customWidth="1"/>
    <col min="10" max="10" width="15" bestFit="1" customWidth="1"/>
  </cols>
  <sheetData>
    <row r="1" spans="1:5" x14ac:dyDescent="0.2">
      <c r="A1" s="7" t="s">
        <v>8308</v>
      </c>
      <c r="B1" t="s">
        <v>8362</v>
      </c>
    </row>
    <row r="2" spans="1:5" x14ac:dyDescent="0.2">
      <c r="A2" s="7" t="s">
        <v>8380</v>
      </c>
      <c r="B2" t="s">
        <v>8362</v>
      </c>
    </row>
    <row r="4" spans="1:5" x14ac:dyDescent="0.2">
      <c r="A4" s="7" t="s">
        <v>8379</v>
      </c>
      <c r="B4" s="7" t="s">
        <v>8363</v>
      </c>
    </row>
    <row r="5" spans="1:5" x14ac:dyDescent="0.2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">
      <c r="A6" s="12" t="s">
        <v>8367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">
      <c r="A7" s="12" t="s">
        <v>8368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">
      <c r="A8" s="12" t="s">
        <v>8369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">
      <c r="A9" s="12" t="s">
        <v>8370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">
      <c r="A10" s="12" t="s">
        <v>8371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">
      <c r="A11" s="12" t="s">
        <v>8372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">
      <c r="A12" s="12" t="s">
        <v>8373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">
      <c r="A13" s="12" t="s">
        <v>8374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">
      <c r="A14" s="12" t="s">
        <v>8375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">
      <c r="A15" s="12" t="s">
        <v>8376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">
      <c r="A16" s="12" t="s">
        <v>8377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">
      <c r="A17" s="12" t="s">
        <v>8378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">
      <c r="A18" s="12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2"/>
  <sheetViews>
    <sheetView topLeftCell="A10" workbookViewId="0">
      <selection activeCell="F2" sqref="F2:F12"/>
    </sheetView>
  </sheetViews>
  <sheetFormatPr baseColWidth="10" defaultColWidth="11.5" defaultRowHeight="15" x14ac:dyDescent="0.2"/>
  <cols>
    <col min="1" max="1" width="28.83203125" customWidth="1"/>
    <col min="2" max="2" width="18.33203125" customWidth="1"/>
    <col min="3" max="3" width="12.1640625" customWidth="1"/>
    <col min="4" max="4" width="14.5" customWidth="1"/>
    <col min="5" max="5" width="11.5" customWidth="1"/>
    <col min="6" max="6" width="25.1640625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  <c r="B2">
        <f>COUNTIFS('Initial Sheet'!$F$2:$F$4115,"successful",'Initial Sheet'!$D$2:$D$4115,"&lt;1000")</f>
        <v>322</v>
      </c>
      <c r="C2">
        <f>COUNTIFS('Initial Sheet'!$F$2:$F$4115,"failed",'Initial Sheet'!$D$2:$D$4115,"&lt;1000")</f>
        <v>113</v>
      </c>
      <c r="D2">
        <f>COUNTIFS('Initial Sheet'!$F$2:$F$4115,"canceled",'Initial Sheet'!$D$2:$D$4115,"&lt;1000")</f>
        <v>18</v>
      </c>
      <c r="E2">
        <f>SUM(B2:D2)</f>
        <v>453</v>
      </c>
      <c r="F2" s="5">
        <f>B2/$E2</f>
        <v>0.71081677704194257</v>
      </c>
      <c r="G2" s="5">
        <f>C2/$E2</f>
        <v>0.24944812362030905</v>
      </c>
      <c r="H2" s="5">
        <f>D2/$E2</f>
        <v>3.9735099337748346E-2</v>
      </c>
    </row>
    <row r="3" spans="1:8" x14ac:dyDescent="0.2">
      <c r="A3" t="s">
        <v>8390</v>
      </c>
      <c r="B3">
        <f>COUNTIFS('Initial Sheet'!$F$2:$F$4115, "successful", 'Initial Sheet'!$D$2:$D$4115, "&gt;=1000",'Initial Sheet'!$D$2:$D$4115, "&lt;=4999")</f>
        <v>932</v>
      </c>
      <c r="C3">
        <f>COUNTIFS('Initial Sheet'!$F$2:$F$4115, "failed", 'Initial Sheet'!$D$2:$D$4115, "&gt;=1000",'Initial Sheet'!$D$2:$D$4115, "&lt;=4999")</f>
        <v>420</v>
      </c>
      <c r="D3">
        <f>COUNTIFS('Initial Sheet'!$F$2:$F$4115, "canceled", 'Initial Sheet'!$D$2:$D$4115, "&gt;=1000",'Initial Sheet'!$D$2:$D$4115, "&lt;=4999")</f>
        <v>60</v>
      </c>
      <c r="E3">
        <f t="shared" ref="E3:E12" si="0">SUM(B3:D3)</f>
        <v>1412</v>
      </c>
      <c r="F3" s="5">
        <f t="shared" ref="F3:F12" si="1">B3/$E3</f>
        <v>0.66005665722379603</v>
      </c>
      <c r="G3" s="5">
        <f t="shared" ref="G3:G12" si="2">C3/$E3</f>
        <v>0.29745042492917845</v>
      </c>
      <c r="H3" s="5">
        <f t="shared" ref="H3:H12" si="3">D3/$E3</f>
        <v>4.2492917847025496E-2</v>
      </c>
    </row>
    <row r="4" spans="1:8" x14ac:dyDescent="0.2">
      <c r="A4" t="s">
        <v>8391</v>
      </c>
      <c r="B4">
        <f>COUNTIFS('Initial Sheet'!$F$2:$F$4115,"successful",'Initial Sheet'!$D$2:$D$4115,"&gt;=5000",'Initial Sheet'!$D$2:$D$4115,"&lt;=9999")</f>
        <v>381</v>
      </c>
      <c r="C4">
        <f>COUNTIFS('Initial Sheet'!$F$2:$F$4115,"failed",'Initial Sheet'!$D$2:$D$4115,"&gt;=5000",'Initial Sheet'!$D$2:$D$4115,"&lt;=9999")</f>
        <v>283</v>
      </c>
      <c r="D4">
        <f>COUNTIFS('Initial Sheet'!$F$2:$F$4115,"canceled",'Initial Sheet'!$D$2:$D$4115,"&gt;=5000",'Initial Sheet'!$D$2:$D$4115,"&lt;=9999")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8392</v>
      </c>
      <c r="B5">
        <f>COUNTIFS('Initial Sheet'!$F$2:$F$4115,"successful",'Initial Sheet'!$D$2:$D$4115,"&gt;=10000",'Initial Sheet'!$D$2:$D$4115,"&lt;=14999")</f>
        <v>168</v>
      </c>
      <c r="C5">
        <f>COUNTIFS('Initial Sheet'!$F$2:$F$4115,"failed",'Initial Sheet'!$D$2:$D$4115,"&gt;=10000",'Initial Sheet'!$D$2:$D$4115,"&lt;=14999")</f>
        <v>144</v>
      </c>
      <c r="D5">
        <f>COUNTIFS('Initial Sheet'!$F$2:$F$4115,"canceled",'Initial Sheet'!$D$2:$D$4115,"&gt;=10000",'Initial Sheet'!$D$2:$D$4115,"&lt;=14999")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8393</v>
      </c>
      <c r="B6">
        <f>COUNTIFS('Initial Sheet'!$F$2:$F$4115,"successful",'Initial Sheet'!$D$2:$D$4115,"&gt;=15000",'Initial Sheet'!$D$2:$D$4115,"&lt;=19999")</f>
        <v>94</v>
      </c>
      <c r="C6">
        <f>COUNTIFS('Initial Sheet'!$F$2:$F$4115,"failed",'Initial Sheet'!$D$2:$D$4115,"&gt;=15000",'Initial Sheet'!$D$2:$D$4115,"&lt;=19999")</f>
        <v>90</v>
      </c>
      <c r="D6">
        <f>COUNTIFS('Initial Sheet'!$F$2:$F$4115,"canceled",'Initial Sheet'!$D$2:$D$4115,"&gt;=15000",'Initial Sheet'!$D$2:$D$4115,"&lt;=19999")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8394</v>
      </c>
      <c r="B7">
        <f>COUNTIFS('Initial Sheet'!$F$2:$F$4115,"successful",'Initial Sheet'!$D$2:$D$4115,"&gt;=20000",'Initial Sheet'!$D$2:$D$4115,"&lt;=24999")</f>
        <v>62</v>
      </c>
      <c r="C7">
        <f>COUNTIFS('Initial Sheet'!$F$2:$F$4115,"failed",'Initial Sheet'!$D$2:$D$4115,"&gt;=20000",'Initial Sheet'!$D$2:$D$4115,"&lt;=24999")</f>
        <v>72</v>
      </c>
      <c r="D7">
        <f>COUNTIFS('Initial Sheet'!$F$2:$F$4115,"canceled",'Initial Sheet'!$D$2:$D$4115,"&gt;=20000",'Initial Sheet'!$D$2:$D$4115,"&lt;=24999")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8395</v>
      </c>
      <c r="B8">
        <f>COUNTIFS('Initial Sheet'!$F$2:$F$4115,"successful",'Initial Sheet'!$D$2:$D$4115,"&gt;=30000",'Initial Sheet'!$D$2:$D$4115,"&lt;=34999")</f>
        <v>32</v>
      </c>
      <c r="C8">
        <f>COUNTIFS('Initial Sheet'!$F$2:$F$4115,"failed",'Initial Sheet'!$D$2:$D$4115,"&gt;=30000",'Initial Sheet'!$D$2:$D$4115,"&lt;=34999")</f>
        <v>37</v>
      </c>
      <c r="D8">
        <f>COUNTIFS('Initial Sheet'!$F$2:$F$4115,"canceled",'Initial Sheet'!$D$2:$D$4115,"&gt;=30000",'Initial Sheet'!$D$2:$D$4115,"&lt;=34999")</f>
        <v>13</v>
      </c>
      <c r="E8">
        <f t="shared" si="0"/>
        <v>82</v>
      </c>
      <c r="F8" s="5">
        <f t="shared" si="1"/>
        <v>0.3902439024390244</v>
      </c>
      <c r="G8" s="5">
        <f t="shared" si="2"/>
        <v>0.45121951219512196</v>
      </c>
      <c r="H8" s="5">
        <f t="shared" si="3"/>
        <v>0.15853658536585366</v>
      </c>
    </row>
    <row r="9" spans="1:8" x14ac:dyDescent="0.2">
      <c r="A9" t="s">
        <v>8396</v>
      </c>
      <c r="B9">
        <f>COUNTIFS('Initial Sheet'!$F$2:$F$4115,"successful",'Initial Sheet'!$D$2:$D$4115,"&gt;=35000",'Initial Sheet'!$D$2:$D$4115,"&lt;=39999")</f>
        <v>26</v>
      </c>
      <c r="C9">
        <f>COUNTIFS('Initial Sheet'!$F$2:$F$4115,"failed",'Initial Sheet'!$D$2:$D$4115,"&gt;=35000",'Initial Sheet'!$D$2:$D$4115,"&lt;=39999")</f>
        <v>22</v>
      </c>
      <c r="D9">
        <f>COUNTIFS('Initial Sheet'!$F$2:$F$4115,"canceled",'Initial Sheet'!$D$2:$D$4115,"&gt;=35000",'Initial Sheet'!$D$2:$D$4115,"&lt;=39999")</f>
        <v>7</v>
      </c>
      <c r="E9">
        <f t="shared" si="0"/>
        <v>55</v>
      </c>
      <c r="F9" s="5">
        <f t="shared" si="1"/>
        <v>0.47272727272727272</v>
      </c>
      <c r="G9" s="5">
        <f t="shared" si="2"/>
        <v>0.4</v>
      </c>
      <c r="H9" s="5">
        <f t="shared" si="3"/>
        <v>0.12727272727272726</v>
      </c>
    </row>
    <row r="10" spans="1:8" x14ac:dyDescent="0.2">
      <c r="A10" t="s">
        <v>8397</v>
      </c>
      <c r="B10">
        <f>COUNTIFS('Initial Sheet'!$F$2:$F$4115,"successful",'Initial Sheet'!$D$2:$D$4115,"&gt;=40000",'Initial Sheet'!$D$2:$D$4115,"&lt;=44999")</f>
        <v>21</v>
      </c>
      <c r="C10">
        <f>COUNTIFS('Initial Sheet'!$F$2:$F$4115,"failed",'Initial Sheet'!$D$2:$D$4115,"&gt;=40000",'Initial Sheet'!$D$2:$D$4115,"&lt;=44999")</f>
        <v>16</v>
      </c>
      <c r="D10">
        <f>COUNTIFS('Initial Sheet'!$F$2:$F$4115,"canceled",'Initial Sheet'!$D$2:$D$4115,"&gt;=40000",'Initial Sheet'!$D$2:$D$4115,"&lt;=44999")</f>
        <v>6</v>
      </c>
      <c r="E10">
        <f t="shared" si="0"/>
        <v>43</v>
      </c>
      <c r="F10" s="5">
        <f t="shared" si="1"/>
        <v>0.48837209302325579</v>
      </c>
      <c r="G10" s="5">
        <f t="shared" si="2"/>
        <v>0.37209302325581395</v>
      </c>
      <c r="H10" s="5">
        <f t="shared" si="3"/>
        <v>0.13953488372093023</v>
      </c>
    </row>
    <row r="11" spans="1:8" x14ac:dyDescent="0.2">
      <c r="A11" t="s">
        <v>8398</v>
      </c>
      <c r="B11">
        <f>COUNTIFS('Initial Sheet'!$F$2:$F$4115,"successful",'Initial Sheet'!$D$2:$D$4115,"&gt;=45000",'Initial Sheet'!$D$2:$D$4115,"&lt;=49999")</f>
        <v>6</v>
      </c>
      <c r="C11">
        <f>COUNTIFS('Initial Sheet'!$F$2:$F$4115,"failed",'Initial Sheet'!$D$2:$D$4115,"&gt;=45000",'Initial Sheet'!$D$2:$D$4115,"&lt;=49999")</f>
        <v>11</v>
      </c>
      <c r="D11">
        <f>COUNTIFS('Initial Sheet'!$F$2:$F$4115,"canceled",'Initial Sheet'!$D$2:$D$4115,"&gt;=45000",'Initial Sheet'!$D$2:$D$4115,"&lt;=49999")</f>
        <v>4</v>
      </c>
      <c r="E11">
        <f t="shared" si="0"/>
        <v>21</v>
      </c>
      <c r="F11" s="5">
        <f t="shared" si="1"/>
        <v>0.2857142857142857</v>
      </c>
      <c r="G11" s="5">
        <f t="shared" si="2"/>
        <v>0.52380952380952384</v>
      </c>
      <c r="H11" s="5">
        <f t="shared" si="3"/>
        <v>0.19047619047619047</v>
      </c>
    </row>
    <row r="12" spans="1:8" x14ac:dyDescent="0.2">
      <c r="A12" t="s">
        <v>8399</v>
      </c>
      <c r="B12">
        <f>COUNTIFS('Initial Sheet'!$F$2:$F$4115,"successful",'Initial Sheet'!$D$2:$D$4115,"&gt;=50000")</f>
        <v>86</v>
      </c>
      <c r="C12">
        <f>COUNTIFS('Initial Sheet'!$F$2:$F$4115,"failed",'Initial Sheet'!$D$2:$D$4115,"&gt;=50000")</f>
        <v>258</v>
      </c>
      <c r="D12">
        <f>COUNTIFS('Initial Sheet'!$F$2:$F$4115,"canceled",'Initial Sheet'!$D$2:$D$4115,"&gt;=50000")</f>
        <v>100</v>
      </c>
      <c r="E12">
        <f t="shared" si="0"/>
        <v>444</v>
      </c>
      <c r="F12" s="5">
        <f t="shared" si="1"/>
        <v>0.19369369369369369</v>
      </c>
      <c r="G12" s="5">
        <f t="shared" si="2"/>
        <v>0.58108108108108103</v>
      </c>
      <c r="H12" s="5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Initial Sheet</vt:lpstr>
      <vt:lpstr>Category</vt:lpstr>
      <vt:lpstr>Sub-Category</vt:lpstr>
      <vt:lpstr>Filtered By Month_Year</vt:lpstr>
      <vt:lpstr>Outcomes Based On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2020-09-25T22:29:32Z</dcterms:modified>
</cp:coreProperties>
</file>