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 2023-07 Fieldwork/Water sampling/"/>
    </mc:Choice>
  </mc:AlternateContent>
  <xr:revisionPtr revIDLastSave="98" documentId="11_F25DC773A252ABDACC1048BA919E5AA45ADE58EF" xr6:coauthVersionLast="47" xr6:coauthVersionMax="47" xr10:uidLastSave="{1162DE5F-ECCF-4C30-90FD-CB1372659F34}"/>
  <bookViews>
    <workbookView xWindow="-23400" yWindow="315" windowWidth="2155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D4" i="1"/>
  <c r="F4" i="1" s="1"/>
  <c r="G4" i="1" s="1"/>
  <c r="D5" i="1"/>
  <c r="F5" i="1" s="1"/>
  <c r="G5" i="1" s="1"/>
  <c r="D6" i="1"/>
  <c r="F6" i="1" s="1"/>
  <c r="G6" i="1" s="1"/>
  <c r="D3" i="1"/>
  <c r="F3" i="1" s="1"/>
  <c r="G3" i="1" s="1"/>
  <c r="O3" i="1" l="1"/>
  <c r="M3" i="1"/>
  <c r="K3" i="1"/>
  <c r="I3" i="1"/>
  <c r="K6" i="1"/>
  <c r="O6" i="1"/>
  <c r="M6" i="1"/>
  <c r="I6" i="1"/>
  <c r="O5" i="1"/>
  <c r="K5" i="1"/>
  <c r="M5" i="1"/>
  <c r="I5" i="1"/>
  <c r="I4" i="1"/>
  <c r="K4" i="1"/>
  <c r="O2" i="1"/>
  <c r="K2" i="1"/>
  <c r="M2" i="1"/>
  <c r="I2" i="1"/>
</calcChain>
</file>

<file path=xl/sharedStrings.xml><?xml version="1.0" encoding="utf-8"?>
<sst xmlns="http://schemas.openxmlformats.org/spreadsheetml/2006/main" count="15" uniqueCount="15">
  <si>
    <t>DE</t>
  </si>
  <si>
    <t>pH</t>
  </si>
  <si>
    <t>TA</t>
  </si>
  <si>
    <t>sal</t>
  </si>
  <si>
    <t>Ca_g_L</t>
  </si>
  <si>
    <t>Ca_mmol_kg</t>
  </si>
  <si>
    <t>Mg_g_L</t>
  </si>
  <si>
    <t>Mg_mmol_kg</t>
  </si>
  <si>
    <t>T</t>
  </si>
  <si>
    <t>density_kg_m3</t>
  </si>
  <si>
    <t>density_kg_L</t>
  </si>
  <si>
    <t>Na_g_L</t>
  </si>
  <si>
    <t>Cl_g_L</t>
  </si>
  <si>
    <t>Na_mmol_kg</t>
  </si>
  <si>
    <t>Cl_mmol_kg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</si>
</sst>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F12" sqref="F12"/>
    </sheetView>
  </sheetViews>
  <sheetFormatPr defaultRowHeight="14.5" x14ac:dyDescent="0.35"/>
  <cols>
    <col min="4" max="4" width="4.81640625" bestFit="1" customWidth="1"/>
    <col min="5" max="5" width="2.81640625" bestFit="1" customWidth="1"/>
    <col min="6" max="6" width="13.7265625" bestFit="1" customWidth="1"/>
    <col min="7" max="7" width="11.81640625" bestFit="1" customWidth="1"/>
    <col min="8" max="8" width="6.6328125" bestFit="1" customWidth="1"/>
    <col min="9" max="9" width="11.7265625" bestFit="1" customWidth="1"/>
    <col min="10" max="10" width="7.36328125" bestFit="1" customWidth="1"/>
    <col min="11" max="11" width="12.54296875" bestFit="1" customWidth="1"/>
    <col min="12" max="12" width="6.90625" customWidth="1"/>
    <col min="13" max="13" width="11.81640625" bestFit="1" customWidth="1"/>
    <col min="14" max="14" width="6.26953125" bestFit="1" customWidth="1"/>
    <col min="15" max="15" width="11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13</v>
      </c>
      <c r="N1" s="1" t="s">
        <v>12</v>
      </c>
      <c r="O1" s="1" t="s">
        <v>14</v>
      </c>
    </row>
    <row r="2" spans="1:15" x14ac:dyDescent="0.35">
      <c r="A2">
        <v>1</v>
      </c>
      <c r="B2">
        <v>8.1</v>
      </c>
      <c r="C2">
        <v>2.2999999999999998</v>
      </c>
      <c r="D2">
        <v>35</v>
      </c>
      <c r="E2">
        <v>30</v>
      </c>
      <c r="F2">
        <f>9.999*10^2+2.034*10^-2*E2-6.162*10^-3*E2^2+2.261*10^-5*E2^3-4.657*10^-8*E2^4+8.02*10^2*D2/1000-2.001*D2/1000*E2+1.677*10^-2*D2/1000*E2^2-3.06*10^-5*D2/1000*E2^3-1.613*10^-5*(D2/1000)^2*E2^2</f>
        <v>1022.005418516675</v>
      </c>
      <c r="G2">
        <f>F2/1000</f>
        <v>1.0220054185166751</v>
      </c>
      <c r="H2">
        <v>0.42299999999999999</v>
      </c>
      <c r="I2">
        <f>H2/40.078*1000/G2</f>
        <v>10.327165288904578</v>
      </c>
      <c r="J2">
        <v>1.32</v>
      </c>
      <c r="K2">
        <f>J2/24.305*1000/G2</f>
        <v>53.14043527728608</v>
      </c>
      <c r="L2">
        <v>11</v>
      </c>
      <c r="M2">
        <f>L2/22.99*1000/G2</f>
        <v>468.16669545252944</v>
      </c>
      <c r="N2">
        <v>19.8</v>
      </c>
      <c r="O2">
        <f>N2/35.453*1000/G2</f>
        <v>546.46078445312298</v>
      </c>
    </row>
    <row r="3" spans="1:15" x14ac:dyDescent="0.35">
      <c r="A3">
        <v>1.1000000000000001</v>
      </c>
      <c r="B3">
        <v>8.07</v>
      </c>
      <c r="C3">
        <v>2.72</v>
      </c>
      <c r="D3">
        <f>D$2*A3</f>
        <v>38.5</v>
      </c>
      <c r="E3">
        <v>30</v>
      </c>
      <c r="F3">
        <f t="shared" ref="F3:F6" si="0">9.999*10^2+2.034*10^-2*E3-6.162*10^-3*E3^2+2.261*10^-5*E3^3-4.657*10^-8*E3^4+8.02*10^2*D3/1000-2.001*D3/1000*E3+1.677*10^-2*D3/1000*E3^2-3.06*10^-5*D3/1000*E3^3-1.613*10^-5*(D3/1000)^2*E3^2</f>
        <v>1024.6522435821769</v>
      </c>
      <c r="G3">
        <f t="shared" ref="G3:G6" si="1">F3/1000</f>
        <v>1.0246522435821768</v>
      </c>
      <c r="H3">
        <v>0.48499999999999999</v>
      </c>
      <c r="I3">
        <f t="shared" ref="I3:I6" si="2">H3/40.078*1000/G3</f>
        <v>11.810253031092481</v>
      </c>
      <c r="J3">
        <v>1.45</v>
      </c>
      <c r="K3">
        <f t="shared" ref="K3:K6" si="3">J3/24.305*1000/G3</f>
        <v>58.223174597834685</v>
      </c>
      <c r="L3">
        <v>11.9</v>
      </c>
      <c r="M3">
        <f t="shared" ref="M3:M6" si="4">L3/22.99*1000/G3</f>
        <v>505.16295472827557</v>
      </c>
      <c r="N3">
        <v>22.3</v>
      </c>
      <c r="O3">
        <f t="shared" ref="O3:O6" si="5">N3/35.453*1000/G3</f>
        <v>613.86854021960687</v>
      </c>
    </row>
    <row r="4" spans="1:15" x14ac:dyDescent="0.35">
      <c r="A4">
        <v>1.1000000000000001</v>
      </c>
      <c r="B4">
        <v>8.0299999999999994</v>
      </c>
      <c r="C4">
        <v>2.58</v>
      </c>
      <c r="D4">
        <f t="shared" ref="D4:D6" si="6">D$2*A4</f>
        <v>38.5</v>
      </c>
      <c r="E4">
        <v>30</v>
      </c>
      <c r="F4">
        <f t="shared" si="0"/>
        <v>1024.6522435821769</v>
      </c>
      <c r="G4">
        <f t="shared" si="1"/>
        <v>1.0246522435821768</v>
      </c>
      <c r="H4">
        <v>0.48399999999999999</v>
      </c>
      <c r="I4">
        <f t="shared" si="2"/>
        <v>11.785901993914971</v>
      </c>
      <c r="J4">
        <v>1.47</v>
      </c>
      <c r="K4">
        <f t="shared" si="3"/>
        <v>59.026252868149655</v>
      </c>
    </row>
    <row r="5" spans="1:15" x14ac:dyDescent="0.35">
      <c r="A5">
        <v>1.5</v>
      </c>
      <c r="B5">
        <v>7.9</v>
      </c>
      <c r="C5">
        <v>3.81</v>
      </c>
      <c r="D5">
        <f t="shared" si="6"/>
        <v>52.5</v>
      </c>
      <c r="E5">
        <v>30</v>
      </c>
      <c r="F5">
        <f t="shared" si="0"/>
        <v>1035.2395402875186</v>
      </c>
      <c r="G5">
        <f t="shared" si="1"/>
        <v>1.0352395402875185</v>
      </c>
      <c r="H5">
        <v>0.61</v>
      </c>
      <c r="I5">
        <f t="shared" si="2"/>
        <v>14.702220870583309</v>
      </c>
      <c r="J5">
        <v>1.97</v>
      </c>
      <c r="K5">
        <f t="shared" si="3"/>
        <v>78.294228595002622</v>
      </c>
      <c r="L5">
        <v>15.8</v>
      </c>
      <c r="M5">
        <f t="shared" si="4"/>
        <v>663.86116609570524</v>
      </c>
      <c r="N5">
        <v>30.3</v>
      </c>
      <c r="O5">
        <f t="shared" si="5"/>
        <v>825.56027416360098</v>
      </c>
    </row>
    <row r="6" spans="1:15" x14ac:dyDescent="0.35">
      <c r="A6">
        <v>2</v>
      </c>
      <c r="B6">
        <v>8.1</v>
      </c>
      <c r="C6">
        <v>4.71</v>
      </c>
      <c r="D6">
        <f t="shared" si="6"/>
        <v>70</v>
      </c>
      <c r="E6">
        <v>30</v>
      </c>
      <c r="F6">
        <f t="shared" si="0"/>
        <v>1048.4736531666999</v>
      </c>
      <c r="G6">
        <f t="shared" si="1"/>
        <v>1.0484736531666998</v>
      </c>
      <c r="H6">
        <v>0.81200000000000006</v>
      </c>
      <c r="I6">
        <f t="shared" si="2"/>
        <v>19.323797006561222</v>
      </c>
      <c r="J6">
        <v>2.57</v>
      </c>
      <c r="K6">
        <f t="shared" si="3"/>
        <v>100.85094598419454</v>
      </c>
      <c r="L6">
        <v>20.100000000000001</v>
      </c>
      <c r="M6">
        <f t="shared" si="4"/>
        <v>833.87233270313027</v>
      </c>
      <c r="N6">
        <v>39.200000000000003</v>
      </c>
      <c r="O6">
        <f t="shared" si="5"/>
        <v>1054.5703451977167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2015-06-05T18:17:20Z</dcterms:created>
  <dcterms:modified xsi:type="dcterms:W3CDTF">2024-01-29T19:06:29Z</dcterms:modified>
</cp:coreProperties>
</file>