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ba280\LDSBC_BA280_DA_lj\xls_files\"/>
    </mc:Choice>
  </mc:AlternateContent>
  <xr:revisionPtr revIDLastSave="0" documentId="8_{BEBAD30B-F343-4C94-BA7B-7B3182BE2634}" xr6:coauthVersionLast="46" xr6:coauthVersionMax="46" xr10:uidLastSave="{00000000-0000-0000-0000-000000000000}"/>
  <bookViews>
    <workbookView xWindow="-108" yWindow="-108" windowWidth="23256" windowHeight="12576" activeTab="1" xr2:uid="{3514BEA3-72CA-4FAE-AD2F-DCD75D724F3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2" l="1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0" i="2"/>
  <c r="A31" i="2"/>
  <c r="A28" i="2"/>
  <c r="A29" i="2"/>
  <c r="A26" i="2"/>
  <c r="A2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" i="2"/>
</calcChain>
</file>

<file path=xl/sharedStrings.xml><?xml version="1.0" encoding="utf-8"?>
<sst xmlns="http://schemas.openxmlformats.org/spreadsheetml/2006/main" count="183" uniqueCount="97">
  <si>
    <t>region2</t>
  </si>
  <si>
    <t>Albany</t>
  </si>
  <si>
    <t>Atlanta</t>
  </si>
  <si>
    <t>BaltimoreWashington</t>
  </si>
  <si>
    <t>Boise</t>
  </si>
  <si>
    <t>Boston</t>
  </si>
  <si>
    <t>BuffaloRochester</t>
  </si>
  <si>
    <t>Charlotte</t>
  </si>
  <si>
    <t>Chicago</t>
  </si>
  <si>
    <t>CincinnatiDayton</t>
  </si>
  <si>
    <t>Columbus</t>
  </si>
  <si>
    <t>DallasFtWorth</t>
  </si>
  <si>
    <t>Denver</t>
  </si>
  <si>
    <t>Detroit</t>
  </si>
  <si>
    <t>GrandRapids</t>
  </si>
  <si>
    <t>HarrisburgScranton</t>
  </si>
  <si>
    <t>HartfordSpringfield</t>
  </si>
  <si>
    <t>Houston</t>
  </si>
  <si>
    <t>Indianapolis</t>
  </si>
  <si>
    <t>Jacksonville</t>
  </si>
  <si>
    <t>LasVegas</t>
  </si>
  <si>
    <t>LosAngeles</t>
  </si>
  <si>
    <t>Louisville</t>
  </si>
  <si>
    <t>MiamiFtLauderdale</t>
  </si>
  <si>
    <t>Nashville</t>
  </si>
  <si>
    <t>NewOrleansMobile</t>
  </si>
  <si>
    <t>NewYork</t>
  </si>
  <si>
    <t>NorthernNewEngland</t>
  </si>
  <si>
    <t>Orlando</t>
  </si>
  <si>
    <t>Philadelphia</t>
  </si>
  <si>
    <t>PhoenixTucson</t>
  </si>
  <si>
    <t>Pittsburgh</t>
  </si>
  <si>
    <t>Portland</t>
  </si>
  <si>
    <t>RaleighGreensboro</t>
  </si>
  <si>
    <t>RichmondNorfolk</t>
  </si>
  <si>
    <t>Roanoke</t>
  </si>
  <si>
    <t>Sacramento</t>
  </si>
  <si>
    <t>SanDiego</t>
  </si>
  <si>
    <t>SanFrancisco</t>
  </si>
  <si>
    <t>Seattle</t>
  </si>
  <si>
    <t>SouthCarolina</t>
  </si>
  <si>
    <t>Spokane</t>
  </si>
  <si>
    <t>StLouis</t>
  </si>
  <si>
    <t>Syracuse</t>
  </si>
  <si>
    <t>Tampa</t>
  </si>
  <si>
    <t>WestTexNewMexico</t>
  </si>
  <si>
    <t>state</t>
  </si>
  <si>
    <t>CA</t>
  </si>
  <si>
    <t>GA</t>
  </si>
  <si>
    <t>IL</t>
  </si>
  <si>
    <t>IN</t>
  </si>
  <si>
    <t>KY</t>
  </si>
  <si>
    <t>LA</t>
  </si>
  <si>
    <t>MO</t>
  </si>
  <si>
    <t>NY</t>
  </si>
  <si>
    <t>OH</t>
  </si>
  <si>
    <t>OR</t>
  </si>
  <si>
    <t>TX</t>
  </si>
  <si>
    <t>Albuquerque</t>
  </si>
  <si>
    <t>NM</t>
  </si>
  <si>
    <t>ID</t>
  </si>
  <si>
    <t>MI</t>
  </si>
  <si>
    <t>Baltimore</t>
  </si>
  <si>
    <t>MD</t>
  </si>
  <si>
    <t>MA</t>
  </si>
  <si>
    <t>VA</t>
  </si>
  <si>
    <t>Buffalo</t>
  </si>
  <si>
    <t>SC</t>
  </si>
  <si>
    <t>NC</t>
  </si>
  <si>
    <t>TN</t>
  </si>
  <si>
    <t>Columbia</t>
  </si>
  <si>
    <t>CT</t>
  </si>
  <si>
    <t>PA</t>
  </si>
  <si>
    <t>Concord</t>
  </si>
  <si>
    <t>Dallas</t>
  </si>
  <si>
    <t>CO</t>
  </si>
  <si>
    <t>Grand Rapids</t>
  </si>
  <si>
    <t>Harrisburg</t>
  </si>
  <si>
    <t>Hartford</t>
  </si>
  <si>
    <t>FL</t>
  </si>
  <si>
    <t>Las Vegas</t>
  </si>
  <si>
    <t>NV</t>
  </si>
  <si>
    <t>Los Angeles</t>
  </si>
  <si>
    <t>Miami</t>
  </si>
  <si>
    <t>AZ</t>
  </si>
  <si>
    <t>New Orleans</t>
  </si>
  <si>
    <t>New York</t>
  </si>
  <si>
    <t>Phoenix</t>
  </si>
  <si>
    <t>Raleigh</t>
  </si>
  <si>
    <t>Richmond</t>
  </si>
  <si>
    <t>Saint Louis</t>
  </si>
  <si>
    <t>San Diego</t>
  </si>
  <si>
    <t>San Francisco</t>
  </si>
  <si>
    <t>WA</t>
  </si>
  <si>
    <t>N</t>
  </si>
  <si>
    <t>INSERT INTO LocationRef (region, regionYN, latitude, longitude) VALUES</t>
  </si>
  <si>
    <t>Cincinnati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</si>
</sst>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B4625-D5BA-4A9E-9AE8-7B44E60E1BC4}">
  <dimension ref="A1:A46"/>
  <sheetViews>
    <sheetView workbookViewId="0"/>
  </sheetViews>
  <sheetFormatPr defaultRowHeight="14.4" x14ac:dyDescent="0.3"/>
  <cols>
    <col min="1" max="1" width="20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489AD-AD02-4857-8FB9-30A1B3B47C17}">
  <dimension ref="A1:G46"/>
  <sheetViews>
    <sheetView tabSelected="1" workbookViewId="0">
      <selection activeCell="A46" sqref="A2:A46"/>
    </sheetView>
  </sheetViews>
  <sheetFormatPr defaultRowHeight="14.4" x14ac:dyDescent="0.3"/>
  <cols>
    <col min="1" max="1" width="42.77734375" customWidth="1"/>
  </cols>
  <sheetData>
    <row r="1" spans="1:7" x14ac:dyDescent="0.3">
      <c r="A1" t="s">
        <v>95</v>
      </c>
      <c r="G1" t="s">
        <v>46</v>
      </c>
    </row>
    <row r="2" spans="1:7" x14ac:dyDescent="0.3">
      <c r="A2" t="str">
        <f>"('"&amp;B2&amp;"', '"&amp;C2&amp;"', '"&amp;D2&amp;"', '"&amp;E2&amp;"')"</f>
        <v>('Albany', 'N', '42.716774', '-73.810373')</v>
      </c>
      <c r="B2" t="s">
        <v>1</v>
      </c>
      <c r="C2" t="s">
        <v>94</v>
      </c>
      <c r="D2">
        <v>42.716774000000001</v>
      </c>
      <c r="E2">
        <v>-73.810372999999998</v>
      </c>
      <c r="G2" t="s">
        <v>54</v>
      </c>
    </row>
    <row r="3" spans="1:7" x14ac:dyDescent="0.3">
      <c r="A3" t="str">
        <f t="shared" ref="A3:A31" si="0">"('"&amp;B3&amp;"', '"&amp;C3&amp;"', '"&amp;D3&amp;"', '"&amp;E3&amp;"')"</f>
        <v>('Atlanta', 'N', '33.998151', '-84.34112')</v>
      </c>
      <c r="B3" t="s">
        <v>2</v>
      </c>
      <c r="C3" t="s">
        <v>94</v>
      </c>
      <c r="D3">
        <v>33.998151</v>
      </c>
      <c r="E3">
        <v>-84.341120000000004</v>
      </c>
      <c r="G3" t="s">
        <v>48</v>
      </c>
    </row>
    <row r="4" spans="1:7" x14ac:dyDescent="0.3">
      <c r="A4" t="str">
        <f t="shared" si="0"/>
        <v>('Boise', 'N', '43.668396', '-116.25707')</v>
      </c>
      <c r="B4" t="s">
        <v>4</v>
      </c>
      <c r="C4" t="s">
        <v>94</v>
      </c>
      <c r="D4">
        <v>43.668396000000001</v>
      </c>
      <c r="E4">
        <v>-116.25707</v>
      </c>
      <c r="G4" t="s">
        <v>60</v>
      </c>
    </row>
    <row r="5" spans="1:7" x14ac:dyDescent="0.3">
      <c r="A5" t="str">
        <f t="shared" si="0"/>
        <v>('Boston', 'N', '42.446396', '-71.459405')</v>
      </c>
      <c r="B5" t="s">
        <v>5</v>
      </c>
      <c r="C5" t="s">
        <v>94</v>
      </c>
      <c r="D5">
        <v>42.446396</v>
      </c>
      <c r="E5">
        <v>-71.459405000000004</v>
      </c>
      <c r="G5" t="s">
        <v>64</v>
      </c>
    </row>
    <row r="6" spans="1:7" x14ac:dyDescent="0.3">
      <c r="A6" t="str">
        <f t="shared" si="0"/>
        <v>('Charlotte', 'N', '35.489411', '-80.825368')</v>
      </c>
      <c r="B6" t="s">
        <v>7</v>
      </c>
      <c r="C6" t="s">
        <v>94</v>
      </c>
      <c r="D6">
        <v>35.489410999999997</v>
      </c>
      <c r="E6">
        <v>-80.825367999999997</v>
      </c>
      <c r="G6" t="s">
        <v>68</v>
      </c>
    </row>
    <row r="7" spans="1:7" x14ac:dyDescent="0.3">
      <c r="A7" t="str">
        <f t="shared" si="0"/>
        <v>('Chicago', 'N', '42.096428', '-87.71791')</v>
      </c>
      <c r="B7" t="s">
        <v>8</v>
      </c>
      <c r="C7" t="s">
        <v>94</v>
      </c>
      <c r="D7">
        <v>42.096428000000003</v>
      </c>
      <c r="E7">
        <v>-87.717910000000003</v>
      </c>
      <c r="G7" t="s">
        <v>49</v>
      </c>
    </row>
    <row r="8" spans="1:7" x14ac:dyDescent="0.3">
      <c r="A8" t="str">
        <f t="shared" si="0"/>
        <v>('Columbus', 'N', '40.146873', '-82.98178')</v>
      </c>
      <c r="B8" t="s">
        <v>10</v>
      </c>
      <c r="C8" t="s">
        <v>94</v>
      </c>
      <c r="D8">
        <v>40.146872999999999</v>
      </c>
      <c r="E8">
        <v>-82.981780000000001</v>
      </c>
      <c r="G8" t="s">
        <v>55</v>
      </c>
    </row>
    <row r="9" spans="1:7" x14ac:dyDescent="0.3">
      <c r="A9" t="str">
        <f t="shared" si="0"/>
        <v>('Denver', 'N', '39.929566', '-104.94931')</v>
      </c>
      <c r="B9" t="s">
        <v>12</v>
      </c>
      <c r="C9" t="s">
        <v>94</v>
      </c>
      <c r="D9">
        <v>39.929566000000001</v>
      </c>
      <c r="E9">
        <v>-104.94931</v>
      </c>
      <c r="G9" t="s">
        <v>75</v>
      </c>
    </row>
    <row r="10" spans="1:7" x14ac:dyDescent="0.3">
      <c r="A10" t="str">
        <f t="shared" si="0"/>
        <v>('Detroit', 'N', '42.425236', '-83.24902')</v>
      </c>
      <c r="B10" t="s">
        <v>13</v>
      </c>
      <c r="C10" t="s">
        <v>94</v>
      </c>
      <c r="D10">
        <v>42.425235999999998</v>
      </c>
      <c r="E10">
        <v>-83.249020000000002</v>
      </c>
      <c r="G10" t="s">
        <v>61</v>
      </c>
    </row>
    <row r="11" spans="1:7" x14ac:dyDescent="0.3">
      <c r="A11" t="str">
        <f t="shared" si="0"/>
        <v>('Houston', 'N', '29.612816', '-95.158517')</v>
      </c>
      <c r="B11" t="s">
        <v>17</v>
      </c>
      <c r="C11" t="s">
        <v>94</v>
      </c>
      <c r="D11">
        <v>29.612815999999999</v>
      </c>
      <c r="E11">
        <v>-95.158517000000003</v>
      </c>
      <c r="G11" t="s">
        <v>57</v>
      </c>
    </row>
    <row r="12" spans="1:7" x14ac:dyDescent="0.3">
      <c r="A12" t="str">
        <f t="shared" si="0"/>
        <v>('Indianapolis', 'N', '39.934949', '-86.16262')</v>
      </c>
      <c r="B12" t="s">
        <v>18</v>
      </c>
      <c r="C12" t="s">
        <v>94</v>
      </c>
      <c r="D12">
        <v>39.934949000000003</v>
      </c>
      <c r="E12">
        <v>-86.162620000000004</v>
      </c>
      <c r="G12" t="s">
        <v>50</v>
      </c>
    </row>
    <row r="13" spans="1:7" x14ac:dyDescent="0.3">
      <c r="A13" t="str">
        <f t="shared" si="0"/>
        <v>('Jacksonville', 'N', '30.336038', '-81.72509')</v>
      </c>
      <c r="B13" t="s">
        <v>19</v>
      </c>
      <c r="C13" t="s">
        <v>94</v>
      </c>
      <c r="D13">
        <v>30.336037999999999</v>
      </c>
      <c r="E13">
        <v>-81.725089999999994</v>
      </c>
      <c r="G13" t="s">
        <v>79</v>
      </c>
    </row>
    <row r="14" spans="1:7" x14ac:dyDescent="0.3">
      <c r="A14" t="str">
        <f t="shared" si="0"/>
        <v>('Louisville', 'N', '38.218764', '-85.76241')</v>
      </c>
      <c r="B14" t="s">
        <v>22</v>
      </c>
      <c r="C14" t="s">
        <v>94</v>
      </c>
      <c r="D14">
        <v>38.218764</v>
      </c>
      <c r="E14">
        <v>-85.762410000000003</v>
      </c>
      <c r="G14" t="s">
        <v>51</v>
      </c>
    </row>
    <row r="15" spans="1:7" x14ac:dyDescent="0.3">
      <c r="A15" t="str">
        <f t="shared" si="0"/>
        <v>('Nashville', 'N', '36.190205', '-86.80078')</v>
      </c>
      <c r="B15" t="s">
        <v>24</v>
      </c>
      <c r="C15" t="s">
        <v>94</v>
      </c>
      <c r="D15">
        <v>36.190204999999999</v>
      </c>
      <c r="E15">
        <v>-86.800780000000003</v>
      </c>
      <c r="G15" t="s">
        <v>69</v>
      </c>
    </row>
    <row r="16" spans="1:7" x14ac:dyDescent="0.3">
      <c r="A16" t="str">
        <f t="shared" si="0"/>
        <v>('Orlando', 'N', '28.53028', '-81.40089')</v>
      </c>
      <c r="B16" t="s">
        <v>28</v>
      </c>
      <c r="C16" t="s">
        <v>94</v>
      </c>
      <c r="D16">
        <v>28.530280000000001</v>
      </c>
      <c r="E16">
        <v>-81.400890000000004</v>
      </c>
      <c r="G16" t="s">
        <v>79</v>
      </c>
    </row>
    <row r="17" spans="1:7" x14ac:dyDescent="0.3">
      <c r="A17" t="str">
        <f t="shared" si="0"/>
        <v>('Philadelphia', 'N', '39.922612', '-75.23453')</v>
      </c>
      <c r="B17" t="s">
        <v>29</v>
      </c>
      <c r="C17" t="s">
        <v>94</v>
      </c>
      <c r="D17">
        <v>39.922612000000001</v>
      </c>
      <c r="E17">
        <v>-75.234530000000007</v>
      </c>
      <c r="G17" t="s">
        <v>72</v>
      </c>
    </row>
    <row r="18" spans="1:7" x14ac:dyDescent="0.3">
      <c r="A18" t="str">
        <f t="shared" si="0"/>
        <v>('Pittsburgh', 'N', '40.377869', '-79.97516')</v>
      </c>
      <c r="B18" t="s">
        <v>31</v>
      </c>
      <c r="C18" t="s">
        <v>94</v>
      </c>
      <c r="D18">
        <v>40.377868999999997</v>
      </c>
      <c r="E18">
        <v>-79.975160000000002</v>
      </c>
      <c r="G18" t="s">
        <v>72</v>
      </c>
    </row>
    <row r="19" spans="1:7" x14ac:dyDescent="0.3">
      <c r="A19" t="str">
        <f t="shared" si="0"/>
        <v>('Portland', 'N', '45.497856', '-122.76988')</v>
      </c>
      <c r="B19" t="s">
        <v>32</v>
      </c>
      <c r="C19" t="s">
        <v>94</v>
      </c>
      <c r="D19">
        <v>45.497855999999999</v>
      </c>
      <c r="E19">
        <v>-122.76988</v>
      </c>
      <c r="G19" t="s">
        <v>56</v>
      </c>
    </row>
    <row r="20" spans="1:7" x14ac:dyDescent="0.3">
      <c r="A20" t="str">
        <f t="shared" si="0"/>
        <v>('Roanoke', 'N', '37.555083', '-79.786151')</v>
      </c>
      <c r="B20" t="s">
        <v>35</v>
      </c>
      <c r="C20" t="s">
        <v>94</v>
      </c>
      <c r="D20">
        <v>37.555083000000003</v>
      </c>
      <c r="E20">
        <v>-79.786151000000004</v>
      </c>
      <c r="G20" t="s">
        <v>65</v>
      </c>
    </row>
    <row r="21" spans="1:7" x14ac:dyDescent="0.3">
      <c r="A21" t="str">
        <f t="shared" si="0"/>
        <v>('Sacramento', 'N', '38.377411', '-121.444429')</v>
      </c>
      <c r="B21" t="s">
        <v>36</v>
      </c>
      <c r="C21" t="s">
        <v>94</v>
      </c>
      <c r="D21">
        <v>38.377411000000002</v>
      </c>
      <c r="E21">
        <v>-121.444429</v>
      </c>
      <c r="G21" t="s">
        <v>47</v>
      </c>
    </row>
    <row r="22" spans="1:7" x14ac:dyDescent="0.3">
      <c r="A22" t="str">
        <f t="shared" si="0"/>
        <v>('Seattle', 'N', '47.753019', '-122.30373')</v>
      </c>
      <c r="B22" t="s">
        <v>39</v>
      </c>
      <c r="C22" t="s">
        <v>94</v>
      </c>
      <c r="D22">
        <v>47.753019000000002</v>
      </c>
      <c r="E22">
        <v>-122.30373</v>
      </c>
      <c r="G22" t="s">
        <v>93</v>
      </c>
    </row>
    <row r="23" spans="1:7" x14ac:dyDescent="0.3">
      <c r="A23" t="str">
        <f t="shared" si="0"/>
        <v>('Spokane', 'N', '47.751674', '-117.4124')</v>
      </c>
      <c r="B23" t="s">
        <v>41</v>
      </c>
      <c r="C23" t="s">
        <v>94</v>
      </c>
      <c r="D23">
        <v>47.751674000000001</v>
      </c>
      <c r="E23">
        <v>-117.41240000000001</v>
      </c>
      <c r="G23" t="s">
        <v>93</v>
      </c>
    </row>
    <row r="24" spans="1:7" x14ac:dyDescent="0.3">
      <c r="A24" t="str">
        <f t="shared" si="0"/>
        <v>('Syracuse', 'N', '43.128534', '-76.13931')</v>
      </c>
      <c r="B24" t="s">
        <v>43</v>
      </c>
      <c r="C24" t="s">
        <v>94</v>
      </c>
      <c r="D24">
        <v>43.128534000000002</v>
      </c>
      <c r="E24">
        <v>-76.139309999999995</v>
      </c>
      <c r="G24" t="s">
        <v>54</v>
      </c>
    </row>
    <row r="25" spans="1:7" x14ac:dyDescent="0.3">
      <c r="A25" t="str">
        <f t="shared" si="0"/>
        <v>('Tampa', 'N', '28.130402', '-82.337751')</v>
      </c>
      <c r="B25" t="s">
        <v>44</v>
      </c>
      <c r="C25" t="s">
        <v>94</v>
      </c>
      <c r="D25">
        <v>28.130402</v>
      </c>
      <c r="E25">
        <v>-82.337750999999997</v>
      </c>
      <c r="G25" t="s">
        <v>79</v>
      </c>
    </row>
    <row r="26" spans="1:7" x14ac:dyDescent="0.3">
      <c r="A26" t="str">
        <f t="shared" si="0"/>
        <v>('Las Vegas', 'N', '36.026532', '-115.14848')</v>
      </c>
      <c r="B26" t="s">
        <v>80</v>
      </c>
      <c r="C26" t="s">
        <v>94</v>
      </c>
      <c r="D26">
        <v>36.026532000000003</v>
      </c>
      <c r="E26">
        <v>-115.14848000000001</v>
      </c>
      <c r="G26" t="s">
        <v>81</v>
      </c>
    </row>
    <row r="27" spans="1:7" x14ac:dyDescent="0.3">
      <c r="A27" t="str">
        <f t="shared" si="0"/>
        <v>('Los Angeles', 'N', '34.098859', '-118.32745')</v>
      </c>
      <c r="B27" t="s">
        <v>82</v>
      </c>
      <c r="C27" t="s">
        <v>94</v>
      </c>
      <c r="D27">
        <v>34.098858999999997</v>
      </c>
      <c r="E27">
        <v>-118.32745</v>
      </c>
      <c r="G27" t="s">
        <v>47</v>
      </c>
    </row>
    <row r="28" spans="1:7" x14ac:dyDescent="0.3">
      <c r="A28" t="str">
        <f t="shared" si="0"/>
        <v>('Grand Rapids', 'N', '43.031413', '-85.550267')</v>
      </c>
      <c r="B28" t="s">
        <v>76</v>
      </c>
      <c r="C28" t="s">
        <v>94</v>
      </c>
      <c r="D28">
        <v>43.031413000000001</v>
      </c>
      <c r="E28">
        <v>-85.550267000000005</v>
      </c>
      <c r="G28" t="s">
        <v>61</v>
      </c>
    </row>
    <row r="29" spans="1:7" x14ac:dyDescent="0.3">
      <c r="A29" t="str">
        <f t="shared" si="0"/>
        <v>('New York', 'N', '40.748181', '-73.988421')</v>
      </c>
      <c r="B29" t="s">
        <v>86</v>
      </c>
      <c r="C29" t="s">
        <v>94</v>
      </c>
      <c r="D29">
        <v>40.748181000000002</v>
      </c>
      <c r="E29">
        <v>-73.988421000000002</v>
      </c>
      <c r="G29" t="s">
        <v>54</v>
      </c>
    </row>
    <row r="30" spans="1:7" x14ac:dyDescent="0.3">
      <c r="A30" t="str">
        <f t="shared" si="0"/>
        <v>('San Diego', 'N', '32.803799', '-117.13595')</v>
      </c>
      <c r="B30" t="s">
        <v>91</v>
      </c>
      <c r="C30" t="s">
        <v>94</v>
      </c>
      <c r="D30">
        <v>32.803798999999998</v>
      </c>
      <c r="E30">
        <v>-117.13594999999999</v>
      </c>
      <c r="G30" t="s">
        <v>47</v>
      </c>
    </row>
    <row r="31" spans="1:7" x14ac:dyDescent="0.3">
      <c r="A31" t="str">
        <f t="shared" si="0"/>
        <v>('San Francisco', 'N', '37.791728', '-122.4019')</v>
      </c>
      <c r="B31" t="s">
        <v>92</v>
      </c>
      <c r="C31" t="s">
        <v>94</v>
      </c>
      <c r="D31">
        <v>37.791727999999999</v>
      </c>
      <c r="E31">
        <v>-122.4019</v>
      </c>
      <c r="G31" t="s">
        <v>47</v>
      </c>
    </row>
    <row r="32" spans="1:7" x14ac:dyDescent="0.3">
      <c r="A32" t="str">
        <f>"('"&amp;B32&amp;"Dayton', '"&amp;C32&amp;"', '"&amp;D32&amp;"', '"&amp;E32&amp;"')"</f>
        <v>('CincinnatiDayton', 'N', '39.070561', '-84.417891')</v>
      </c>
      <c r="B32" t="s">
        <v>96</v>
      </c>
      <c r="C32" t="s">
        <v>94</v>
      </c>
      <c r="D32">
        <v>39.070560999999998</v>
      </c>
      <c r="E32">
        <v>-84.417890999999997</v>
      </c>
      <c r="G32" t="s">
        <v>55</v>
      </c>
    </row>
    <row r="33" spans="1:7" x14ac:dyDescent="0.3">
      <c r="A33" t="str">
        <f>"('WestTexNewMexico', '"&amp;C33&amp;"', '"&amp;D33&amp;"', '"&amp;E33&amp;"')"</f>
        <v>('WestTexNewMexico', 'N', '35.199592', '-106.644831')</v>
      </c>
      <c r="B33" t="s">
        <v>58</v>
      </c>
      <c r="C33" t="s">
        <v>94</v>
      </c>
      <c r="D33">
        <v>35.199592000000003</v>
      </c>
      <c r="E33">
        <v>-106.644831</v>
      </c>
      <c r="G33" t="s">
        <v>59</v>
      </c>
    </row>
    <row r="34" spans="1:7" x14ac:dyDescent="0.3">
      <c r="A34" t="str">
        <f>"('"&amp;B34&amp;"Washington', '"&amp;C34&amp;"', '"&amp;D34&amp;"', '"&amp;E34&amp;"')"</f>
        <v>('BaltimoreWashington', 'N', '39.438964', '-76.592139')</v>
      </c>
      <c r="B34" t="s">
        <v>62</v>
      </c>
      <c r="C34" t="s">
        <v>94</v>
      </c>
      <c r="D34">
        <v>39.438963999999999</v>
      </c>
      <c r="E34">
        <v>-76.592139000000003</v>
      </c>
      <c r="G34" t="s">
        <v>63</v>
      </c>
    </row>
    <row r="35" spans="1:7" x14ac:dyDescent="0.3">
      <c r="A35" t="str">
        <f>"('"&amp;B35&amp;"Rochester', '"&amp;C35&amp;"', '"&amp;D35&amp;"', '"&amp;E35&amp;"')"</f>
        <v>('BuffaloRochester', 'N', '43.023347', '-78.79494')</v>
      </c>
      <c r="B35" t="s">
        <v>66</v>
      </c>
      <c r="C35" t="s">
        <v>94</v>
      </c>
      <c r="D35">
        <v>43.023347000000001</v>
      </c>
      <c r="E35">
        <v>-78.794939999999997</v>
      </c>
      <c r="G35" t="s">
        <v>54</v>
      </c>
    </row>
    <row r="36" spans="1:7" x14ac:dyDescent="0.3">
      <c r="A36" t="str">
        <f>"('SouthCarolina', '"&amp;C36&amp;"', '"&amp;D36&amp;"', '"&amp;E36&amp;"')"</f>
        <v>('SouthCarolina', 'N', '34.139511', '-80.88783')</v>
      </c>
      <c r="B36" t="s">
        <v>70</v>
      </c>
      <c r="C36" t="s">
        <v>94</v>
      </c>
      <c r="D36">
        <v>34.139510999999999</v>
      </c>
      <c r="E36">
        <v>-80.887829999999994</v>
      </c>
      <c r="G36" t="s">
        <v>67</v>
      </c>
    </row>
    <row r="37" spans="1:7" x14ac:dyDescent="0.3">
      <c r="A37" t="str">
        <f>"('NorthernNewEngland', '"&amp;C37&amp;"', '"&amp;D37&amp;"', '"&amp;E37&amp;"')"</f>
        <v>('NorthernNewEngland', 'N', '42.457201', '-71.37478')</v>
      </c>
      <c r="B37" t="s">
        <v>73</v>
      </c>
      <c r="C37" t="s">
        <v>94</v>
      </c>
      <c r="D37">
        <v>42.457200999999998</v>
      </c>
      <c r="E37">
        <v>-71.374780000000001</v>
      </c>
      <c r="G37" t="s">
        <v>64</v>
      </c>
    </row>
    <row r="38" spans="1:7" x14ac:dyDescent="0.3">
      <c r="A38" t="str">
        <f>"('"&amp;B38&amp;"FtWorth', '"&amp;C38&amp;"', '"&amp;D38&amp;"', '"&amp;E38&amp;"')"</f>
        <v>('DallasFtWorth', 'N', '32.998786', '-96.84436')</v>
      </c>
      <c r="B38" t="s">
        <v>74</v>
      </c>
      <c r="C38" t="s">
        <v>94</v>
      </c>
      <c r="D38">
        <v>32.998786000000003</v>
      </c>
      <c r="E38">
        <v>-96.844359999999995</v>
      </c>
      <c r="G38" t="s">
        <v>57</v>
      </c>
    </row>
    <row r="39" spans="1:7" x14ac:dyDescent="0.3">
      <c r="A39" t="str">
        <f>"('"&amp;B39&amp;"Scranton', '"&amp;C39&amp;"', '"&amp;D39&amp;"', '"&amp;E39&amp;"')"</f>
        <v>('HarrisburgScranton', 'N', '40.297031', '-76.876437')</v>
      </c>
      <c r="B39" t="s">
        <v>77</v>
      </c>
      <c r="C39" t="s">
        <v>94</v>
      </c>
      <c r="D39">
        <v>40.297030999999997</v>
      </c>
      <c r="E39">
        <v>-76.876436999999996</v>
      </c>
      <c r="G39" t="s">
        <v>72</v>
      </c>
    </row>
    <row r="40" spans="1:7" x14ac:dyDescent="0.3">
      <c r="A40" t="str">
        <f>"('"&amp;B40&amp;"Springfield', '"&amp;C40&amp;"', '"&amp;D40&amp;"', '"&amp;E40&amp;"')"</f>
        <v>('HartfordSpringfield', 'N', '41.927447', '-72.680386')</v>
      </c>
      <c r="B40" t="s">
        <v>78</v>
      </c>
      <c r="C40" t="s">
        <v>94</v>
      </c>
      <c r="D40">
        <v>41.927447000000001</v>
      </c>
      <c r="E40">
        <v>-72.680385999999999</v>
      </c>
      <c r="G40" t="s">
        <v>71</v>
      </c>
    </row>
    <row r="41" spans="1:7" x14ac:dyDescent="0.3">
      <c r="A41" t="str">
        <f>"('"&amp;B41&amp;"FtLauderdale', '"&amp;C41&amp;"', '"&amp;D41&amp;"', '"&amp;E41&amp;"')"</f>
        <v>('MiamiFtLauderdale', 'N', '25.650232', '-80.45925')</v>
      </c>
      <c r="B41" t="s">
        <v>83</v>
      </c>
      <c r="C41" t="s">
        <v>94</v>
      </c>
      <c r="D41">
        <v>25.650231999999999</v>
      </c>
      <c r="E41">
        <v>-80.459249999999997</v>
      </c>
      <c r="G41" t="s">
        <v>79</v>
      </c>
    </row>
    <row r="42" spans="1:7" x14ac:dyDescent="0.3">
      <c r="A42" t="str">
        <f>"('"&amp;B42&amp;"Mobile', '"&amp;C42&amp;"', '"&amp;D42&amp;"', '"&amp;E42&amp;"')"</f>
        <v>('New OrleansMobile', 'N', '30.063059', '-89.88511')</v>
      </c>
      <c r="B42" t="s">
        <v>85</v>
      </c>
      <c r="C42" t="s">
        <v>94</v>
      </c>
      <c r="D42">
        <v>30.063058999999999</v>
      </c>
      <c r="E42">
        <v>-89.885109999999997</v>
      </c>
      <c r="G42" t="s">
        <v>52</v>
      </c>
    </row>
    <row r="43" spans="1:7" x14ac:dyDescent="0.3">
      <c r="A43" t="str">
        <f>"('"&amp;B43&amp;"Tucson', '"&amp;C43&amp;"', '"&amp;D43&amp;"', '"&amp;E43&amp;"')"</f>
        <v>('PhoenixTucson', 'N', '33.493496', '-112.17108')</v>
      </c>
      <c r="B43" t="s">
        <v>87</v>
      </c>
      <c r="C43" t="s">
        <v>94</v>
      </c>
      <c r="D43">
        <v>33.493496</v>
      </c>
      <c r="E43">
        <v>-112.17108</v>
      </c>
      <c r="G43" t="s">
        <v>84</v>
      </c>
    </row>
    <row r="44" spans="1:7" x14ac:dyDescent="0.3">
      <c r="A44" t="str">
        <f>"('"&amp;B44&amp;"Greensboro', '"&amp;C44&amp;"', '"&amp;D44&amp;"', '"&amp;E44&amp;"')"</f>
        <v>('RaleighGreensboro', 'N', '35.716105', '-78.65734')</v>
      </c>
      <c r="B44" t="s">
        <v>88</v>
      </c>
      <c r="C44" t="s">
        <v>94</v>
      </c>
      <c r="D44">
        <v>35.716104999999999</v>
      </c>
      <c r="E44">
        <v>-78.657340000000005</v>
      </c>
      <c r="G44" t="s">
        <v>68</v>
      </c>
    </row>
    <row r="45" spans="1:7" x14ac:dyDescent="0.3">
      <c r="A45" t="str">
        <f>"('"&amp;B45&amp;"Norfolk', '"&amp;C45&amp;"', '"&amp;D45&amp;"', '"&amp;E45&amp;"')"</f>
        <v>('RichmondNorfolk', 'N', '37.581696', '-77.51709')</v>
      </c>
      <c r="B45" t="s">
        <v>89</v>
      </c>
      <c r="C45" t="s">
        <v>94</v>
      </c>
      <c r="D45">
        <v>37.581696000000001</v>
      </c>
      <c r="E45">
        <v>-77.517089999999996</v>
      </c>
      <c r="G45" t="s">
        <v>65</v>
      </c>
    </row>
    <row r="46" spans="1:7" x14ac:dyDescent="0.3">
      <c r="A46" t="str">
        <f>"('StLouis', '"&amp;C46&amp;"', '"&amp;D46&amp;"', '"&amp;E46&amp;"')"</f>
        <v>('StLouis', 'N', '38.549452', '-90.32525')</v>
      </c>
      <c r="B46" t="s">
        <v>90</v>
      </c>
      <c r="C46" t="s">
        <v>94</v>
      </c>
      <c r="D46">
        <v>38.549452000000002</v>
      </c>
      <c r="E46">
        <v>-90.325249999999997</v>
      </c>
      <c r="G4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</dc:creator>
  <cp:lastModifiedBy>lauri</cp:lastModifiedBy>
  <dcterms:created xsi:type="dcterms:W3CDTF">2021-02-11T16:10:59Z</dcterms:created>
  <dcterms:modified xsi:type="dcterms:W3CDTF">2021-02-11T17:25:54Z</dcterms:modified>
</cp:coreProperties>
</file>