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 firstSheet="4" activeTab="4"/>
  </bookViews>
  <sheets>
    <sheet name="Sheet1" sheetId="1" r:id="rId1"/>
    <sheet name="销售合同" sheetId="2" r:id="rId2"/>
    <sheet name="库存" sheetId="3" r:id="rId3"/>
    <sheet name="采购订单合同" sheetId="4" r:id="rId4"/>
    <sheet name="Sheet2" sheetId="11" r:id="rId5"/>
  </sheets>
  <calcPr calcId="124519"/>
</workbook>
</file>

<file path=xl/calcChain.xml><?xml version="1.0" encoding="utf-8"?>
<calcChain xmlns="http://schemas.openxmlformats.org/spreadsheetml/2006/main">
  <c r="P9" i="11"/>
  <c r="H10"/>
  <c r="H8" i="4"/>
  <c r="H7"/>
  <c r="H6"/>
  <c r="F8" i="3"/>
  <c r="L8" i="2"/>
  <c r="J8"/>
  <c r="F8"/>
  <c r="F7"/>
  <c r="L7"/>
  <c r="J7"/>
</calcChain>
</file>

<file path=xl/sharedStrings.xml><?xml version="1.0" encoding="utf-8"?>
<sst xmlns="http://schemas.openxmlformats.org/spreadsheetml/2006/main" count="293" uniqueCount="150">
  <si>
    <t>Specification</t>
  </si>
  <si>
    <t>Volume</t>
  </si>
  <si>
    <t>Additive</t>
  </si>
  <si>
    <t>Qty/PK(Glass)</t>
  </si>
  <si>
    <t>Qty/PK(PET)</t>
  </si>
  <si>
    <t>13×75mm</t>
  </si>
  <si>
    <t>3ml</t>
  </si>
  <si>
    <t>Clot Activator</t>
  </si>
  <si>
    <t>4ml</t>
  </si>
  <si>
    <t>5ml</t>
  </si>
  <si>
    <t>13×100mm</t>
  </si>
  <si>
    <t>7ml</t>
  </si>
  <si>
    <t>16×100mm</t>
  </si>
  <si>
    <t>10ml</t>
  </si>
  <si>
    <t>Tube Name</t>
    <phoneticPr fontId="2" type="noConversion"/>
  </si>
  <si>
    <t>2-5ml</t>
    <phoneticPr fontId="2" type="noConversion"/>
  </si>
  <si>
    <t>5-7ml</t>
    <phoneticPr fontId="2" type="noConversion"/>
  </si>
  <si>
    <t>8-10ml</t>
    <phoneticPr fontId="2" type="noConversion"/>
  </si>
  <si>
    <t>Plain Tube</t>
    <phoneticPr fontId="2" type="noConversion"/>
  </si>
  <si>
    <t>Sodium Fluoride/Potassium Oxslste</t>
  </si>
  <si>
    <t>Glucose tube</t>
  </si>
  <si>
    <t>Sodium Fluoride/Potassium Oxslste</t>
    <phoneticPr fontId="2" type="noConversion"/>
  </si>
  <si>
    <t>Qty/Cs(Glass)</t>
  </si>
  <si>
    <t>Qty/Cs(PET)</t>
  </si>
  <si>
    <t>Gel &amp; Clot Activator</t>
  </si>
  <si>
    <t>6-7ml</t>
    <phoneticPr fontId="2" type="noConversion"/>
  </si>
  <si>
    <t>9-10ml</t>
    <phoneticPr fontId="2" type="noConversion"/>
  </si>
  <si>
    <t>Gel&amp;Clot Activator Tube</t>
    <phoneticPr fontId="2" type="noConversion"/>
  </si>
  <si>
    <t>EDTA K2/K3/NA2</t>
    <phoneticPr fontId="2" type="noConversion"/>
  </si>
  <si>
    <t>EDTA Tube</t>
    <phoneticPr fontId="2" type="noConversion"/>
  </si>
  <si>
    <t>1.8ml</t>
  </si>
  <si>
    <t>Sodium Citrate</t>
  </si>
  <si>
    <t>2.7ml</t>
  </si>
  <si>
    <t>3.6ml</t>
  </si>
  <si>
    <t>4.5ml</t>
  </si>
  <si>
    <t>Citrate Tube</t>
    <phoneticPr fontId="2" type="noConversion"/>
  </si>
  <si>
    <t>Tube Name</t>
    <phoneticPr fontId="2" type="noConversion"/>
  </si>
  <si>
    <t>DR030SH</t>
  </si>
  <si>
    <t>Heparin Sodium</t>
  </si>
  <si>
    <t>DR040SH</t>
  </si>
  <si>
    <t>DR0501SH</t>
  </si>
  <si>
    <t>DR0701SH</t>
  </si>
  <si>
    <t>DR1002SH</t>
  </si>
  <si>
    <t>DR030LH</t>
  </si>
  <si>
    <t>Heparin Lithium</t>
  </si>
  <si>
    <t>Heparin Tube</t>
    <phoneticPr fontId="2" type="noConversion"/>
  </si>
  <si>
    <t xml:space="preserve"> Lithium Heparin</t>
    <phoneticPr fontId="2" type="noConversion"/>
  </si>
  <si>
    <t>Sodium Heparin</t>
    <phoneticPr fontId="2" type="noConversion"/>
  </si>
  <si>
    <t>1.6ml</t>
  </si>
  <si>
    <t>2.4ml</t>
  </si>
  <si>
    <t>3.8% Sodium Citrate</t>
    <phoneticPr fontId="2" type="noConversion"/>
  </si>
  <si>
    <t>3.8% Sodium Citrate</t>
    <phoneticPr fontId="2" type="noConversion"/>
  </si>
  <si>
    <t>ESR Tube</t>
    <phoneticPr fontId="2" type="noConversion"/>
  </si>
  <si>
    <t>Dori High-Tech Co.,Limited</t>
    <phoneticPr fontId="2" type="noConversion"/>
  </si>
  <si>
    <t>多瑞高科有限公司</t>
    <phoneticPr fontId="2" type="noConversion"/>
  </si>
  <si>
    <t>商品编号</t>
    <phoneticPr fontId="2" type="noConversion"/>
  </si>
  <si>
    <t>商品名称</t>
    <phoneticPr fontId="2" type="noConversion"/>
  </si>
  <si>
    <t>规格</t>
    <phoneticPr fontId="2" type="noConversion"/>
  </si>
  <si>
    <t>价格</t>
    <phoneticPr fontId="2" type="noConversion"/>
  </si>
  <si>
    <t>订单数量</t>
    <phoneticPr fontId="2" type="noConversion"/>
  </si>
  <si>
    <t>采购在途</t>
    <phoneticPr fontId="2" type="noConversion"/>
  </si>
  <si>
    <t>库存</t>
    <phoneticPr fontId="2" type="noConversion"/>
  </si>
  <si>
    <t>已备货</t>
    <phoneticPr fontId="2" type="noConversion"/>
  </si>
  <si>
    <t>已发货</t>
    <phoneticPr fontId="2" type="noConversion"/>
  </si>
  <si>
    <t>未发货</t>
    <phoneticPr fontId="2" type="noConversion"/>
  </si>
  <si>
    <t>MCPJ0002</t>
    <phoneticPr fontId="2" type="noConversion"/>
  </si>
  <si>
    <t>垫片</t>
    <phoneticPr fontId="2" type="noConversion"/>
  </si>
  <si>
    <t>MCPJ0001</t>
    <phoneticPr fontId="2" type="noConversion"/>
  </si>
  <si>
    <t>钉子</t>
    <phoneticPr fontId="2" type="noConversion"/>
  </si>
  <si>
    <t>金额</t>
    <phoneticPr fontId="2" type="noConversion"/>
  </si>
  <si>
    <t>订单号：</t>
    <phoneticPr fontId="2" type="noConversion"/>
  </si>
  <si>
    <t>合同日期</t>
    <phoneticPr fontId="2" type="noConversion"/>
  </si>
  <si>
    <t>客户公司</t>
    <phoneticPr fontId="2" type="noConversion"/>
  </si>
  <si>
    <t>联系人</t>
    <phoneticPr fontId="2" type="noConversion"/>
  </si>
  <si>
    <t>价格条款</t>
    <phoneticPr fontId="2" type="noConversion"/>
  </si>
  <si>
    <t>币别</t>
    <phoneticPr fontId="2" type="noConversion"/>
  </si>
  <si>
    <t>收汇方式</t>
    <phoneticPr fontId="2" type="noConversion"/>
  </si>
  <si>
    <t>业务员</t>
    <phoneticPr fontId="2" type="noConversion"/>
  </si>
  <si>
    <t>运输方式</t>
    <phoneticPr fontId="2" type="noConversion"/>
  </si>
  <si>
    <t>起运港</t>
    <phoneticPr fontId="2" type="noConversion"/>
  </si>
  <si>
    <t>目的港</t>
    <phoneticPr fontId="2" type="noConversion"/>
  </si>
  <si>
    <t>出货日期</t>
    <phoneticPr fontId="2" type="noConversion"/>
  </si>
  <si>
    <t>数量</t>
    <phoneticPr fontId="2" type="noConversion"/>
  </si>
  <si>
    <t>入库日期</t>
    <phoneticPr fontId="2" type="noConversion"/>
  </si>
  <si>
    <t>供应商</t>
    <phoneticPr fontId="2" type="noConversion"/>
  </si>
  <si>
    <t>天津远大</t>
    <phoneticPr fontId="2" type="noConversion"/>
  </si>
  <si>
    <t>河北跃马</t>
    <phoneticPr fontId="2" type="noConversion"/>
  </si>
  <si>
    <t>库存总数</t>
    <phoneticPr fontId="2" type="noConversion"/>
  </si>
  <si>
    <t>采购订单号</t>
    <phoneticPr fontId="2" type="noConversion"/>
  </si>
  <si>
    <r>
      <t>M</t>
    </r>
    <r>
      <rPr>
        <sz val="12"/>
        <rFont val="宋体"/>
        <family val="3"/>
        <charset val="134"/>
      </rPr>
      <t>CCG0010</t>
    </r>
    <phoneticPr fontId="2" type="noConversion"/>
  </si>
  <si>
    <t>MCCG0025</t>
    <phoneticPr fontId="2" type="noConversion"/>
  </si>
  <si>
    <t>仓库</t>
    <phoneticPr fontId="2" type="noConversion"/>
  </si>
  <si>
    <t>萧山</t>
    <phoneticPr fontId="2" type="noConversion"/>
  </si>
  <si>
    <t>余杭</t>
    <phoneticPr fontId="2" type="noConversion"/>
  </si>
  <si>
    <t>MCCG0023</t>
    <phoneticPr fontId="2" type="noConversion"/>
  </si>
  <si>
    <t>商品NO.</t>
    <phoneticPr fontId="2" type="noConversion"/>
  </si>
  <si>
    <t>产品名称</t>
    <phoneticPr fontId="2" type="noConversion"/>
  </si>
  <si>
    <t>单价</t>
    <phoneticPr fontId="2" type="noConversion"/>
  </si>
  <si>
    <t>合计</t>
    <phoneticPr fontId="2" type="noConversion"/>
  </si>
  <si>
    <t>销售合同</t>
    <phoneticPr fontId="2" type="noConversion"/>
  </si>
  <si>
    <t>是否入库</t>
    <phoneticPr fontId="2" type="noConversion"/>
  </si>
  <si>
    <r>
      <t>M</t>
    </r>
    <r>
      <rPr>
        <sz val="12"/>
        <rFont val="宋体"/>
        <family val="3"/>
        <charset val="134"/>
      </rPr>
      <t>CPJ0002</t>
    </r>
    <phoneticPr fontId="2" type="noConversion"/>
  </si>
  <si>
    <r>
      <t>M</t>
    </r>
    <r>
      <rPr>
        <sz val="12"/>
        <rFont val="宋体"/>
        <family val="3"/>
        <charset val="134"/>
      </rPr>
      <t>OS13013</t>
    </r>
    <phoneticPr fontId="2" type="noConversion"/>
  </si>
  <si>
    <t>否</t>
    <phoneticPr fontId="2" type="noConversion"/>
  </si>
  <si>
    <t>MCSB0001</t>
    <phoneticPr fontId="2" type="noConversion"/>
  </si>
  <si>
    <r>
      <t>M</t>
    </r>
    <r>
      <rPr>
        <sz val="12"/>
        <rFont val="宋体"/>
        <family val="3"/>
        <charset val="134"/>
      </rPr>
      <t>CSB00008</t>
    </r>
    <phoneticPr fontId="2" type="noConversion"/>
  </si>
  <si>
    <t>压型机</t>
    <phoneticPr fontId="2" type="noConversion"/>
  </si>
  <si>
    <t>MOS13018</t>
    <phoneticPr fontId="2" type="noConversion"/>
  </si>
  <si>
    <t>是</t>
    <phoneticPr fontId="2" type="noConversion"/>
  </si>
  <si>
    <t>收货日期</t>
    <phoneticPr fontId="2" type="noConversion"/>
  </si>
  <si>
    <t>采购员</t>
    <phoneticPr fontId="2" type="noConversion"/>
  </si>
  <si>
    <t>生产进度登记</t>
    <phoneticPr fontId="2" type="noConversion"/>
  </si>
  <si>
    <t>测试登记</t>
    <phoneticPr fontId="2" type="noConversion"/>
  </si>
  <si>
    <t>采购合同单号</t>
    <phoneticPr fontId="2" type="noConversion"/>
  </si>
  <si>
    <t>MOS13019</t>
    <phoneticPr fontId="2" type="noConversion"/>
  </si>
  <si>
    <t>合同期内收货</t>
    <phoneticPr fontId="2" type="noConversion"/>
  </si>
  <si>
    <t>采购合同</t>
    <phoneticPr fontId="2" type="noConversion"/>
  </si>
  <si>
    <t>毛利</t>
    <phoneticPr fontId="2" type="noConversion"/>
  </si>
  <si>
    <t>销售合同号</t>
    <phoneticPr fontId="2" type="noConversion"/>
  </si>
  <si>
    <t>多个</t>
    <phoneticPr fontId="2" type="noConversion"/>
  </si>
  <si>
    <t>客户</t>
    <phoneticPr fontId="2" type="noConversion"/>
  </si>
  <si>
    <t>User</t>
    <phoneticPr fontId="2" type="noConversion"/>
  </si>
  <si>
    <t>销售金额</t>
    <phoneticPr fontId="2" type="noConversion"/>
  </si>
  <si>
    <t>采购合同号</t>
    <phoneticPr fontId="2" type="noConversion"/>
  </si>
  <si>
    <t>采购金额</t>
    <phoneticPr fontId="2" type="noConversion"/>
  </si>
  <si>
    <t>End User</t>
    <phoneticPr fontId="2" type="noConversion"/>
  </si>
  <si>
    <t>杭州公司毛利统计</t>
    <phoneticPr fontId="2" type="noConversion"/>
  </si>
  <si>
    <t>香港公司毛利统计</t>
    <phoneticPr fontId="2" type="noConversion"/>
  </si>
  <si>
    <t>香港迈肯</t>
    <phoneticPr fontId="2" type="noConversion"/>
  </si>
  <si>
    <r>
      <t>F</t>
    </r>
    <r>
      <rPr>
        <sz val="12"/>
        <rFont val="宋体"/>
        <family val="3"/>
        <charset val="134"/>
      </rPr>
      <t>.B.C</t>
    </r>
    <phoneticPr fontId="2" type="noConversion"/>
  </si>
  <si>
    <r>
      <t>￥2</t>
    </r>
    <r>
      <rPr>
        <sz val="12"/>
        <rFont val="宋体"/>
        <family val="3"/>
        <charset val="134"/>
      </rPr>
      <t>89000</t>
    </r>
    <phoneticPr fontId="2" type="noConversion"/>
  </si>
  <si>
    <r>
      <t>C</t>
    </r>
    <r>
      <rPr>
        <sz val="12"/>
        <rFont val="宋体"/>
        <family val="3"/>
        <charset val="134"/>
      </rPr>
      <t>G130715</t>
    </r>
    <phoneticPr fontId="2" type="noConversion"/>
  </si>
  <si>
    <r>
      <t>￥2</t>
    </r>
    <r>
      <rPr>
        <sz val="12"/>
        <rFont val="宋体"/>
        <family val="3"/>
        <charset val="134"/>
      </rPr>
      <t>91000</t>
    </r>
    <phoneticPr fontId="2" type="noConversion"/>
  </si>
  <si>
    <r>
      <t>M</t>
    </r>
    <r>
      <rPr>
        <sz val="12"/>
        <rFont val="宋体"/>
        <family val="3"/>
        <charset val="134"/>
      </rPr>
      <t>OS130712</t>
    </r>
    <r>
      <rPr>
        <sz val="12"/>
        <rFont val="宋体"/>
        <charset val="134"/>
      </rPr>
      <t/>
    </r>
  </si>
  <si>
    <r>
      <t>A</t>
    </r>
    <r>
      <rPr>
        <sz val="12"/>
        <rFont val="宋体"/>
        <family val="3"/>
        <charset val="134"/>
      </rPr>
      <t>SC</t>
    </r>
    <phoneticPr fontId="2" type="noConversion"/>
  </si>
  <si>
    <r>
      <t>C</t>
    </r>
    <r>
      <rPr>
        <sz val="12"/>
        <rFont val="宋体"/>
        <family val="3"/>
        <charset val="134"/>
      </rPr>
      <t>G130716</t>
    </r>
    <r>
      <rPr>
        <sz val="12"/>
        <rFont val="宋体"/>
        <charset val="134"/>
      </rPr>
      <t/>
    </r>
  </si>
  <si>
    <r>
      <t>￥1</t>
    </r>
    <r>
      <rPr>
        <sz val="12"/>
        <rFont val="宋体"/>
        <family val="3"/>
        <charset val="134"/>
      </rPr>
      <t>75000</t>
    </r>
    <phoneticPr fontId="2" type="noConversion"/>
  </si>
  <si>
    <r>
      <t>H</t>
    </r>
    <r>
      <rPr>
        <sz val="12"/>
        <rFont val="宋体"/>
        <family val="3"/>
        <charset val="134"/>
      </rPr>
      <t>KMOS130026</t>
    </r>
    <phoneticPr fontId="2" type="noConversion"/>
  </si>
  <si>
    <r>
      <t>H</t>
    </r>
    <r>
      <rPr>
        <sz val="12"/>
        <rFont val="宋体"/>
        <family val="3"/>
        <charset val="134"/>
      </rPr>
      <t>KMOS130027</t>
    </r>
    <r>
      <rPr>
        <sz val="12"/>
        <rFont val="宋体"/>
        <charset val="134"/>
      </rPr>
      <t/>
    </r>
  </si>
  <si>
    <t>MOS130710</t>
    <phoneticPr fontId="2" type="noConversion"/>
  </si>
  <si>
    <t>MOS130710</t>
    <phoneticPr fontId="2" type="noConversion"/>
  </si>
  <si>
    <r>
      <t>MOS130711</t>
    </r>
    <r>
      <rPr>
        <sz val="12"/>
        <rFont val="宋体"/>
        <charset val="134"/>
      </rPr>
      <t/>
    </r>
  </si>
  <si>
    <t>制表说明：</t>
    <phoneticPr fontId="2" type="noConversion"/>
  </si>
  <si>
    <r>
      <t>1</t>
    </r>
    <r>
      <rPr>
        <sz val="12"/>
        <rFont val="宋体"/>
        <family val="3"/>
        <charset val="134"/>
      </rPr>
      <t>.为了对应，我把对应编号的字体做了同颜色化处理；</t>
    </r>
    <phoneticPr fontId="2" type="noConversion"/>
  </si>
  <si>
    <r>
      <t>2.这两个表分别归属与</t>
    </r>
    <r>
      <rPr>
        <b/>
        <sz val="12"/>
        <rFont val="宋体"/>
        <family val="3"/>
        <charset val="134"/>
      </rPr>
      <t>杭州公司财务模块</t>
    </r>
    <r>
      <rPr>
        <sz val="12"/>
        <rFont val="宋体"/>
        <family val="3"/>
        <charset val="134"/>
      </rPr>
      <t>和</t>
    </r>
    <r>
      <rPr>
        <b/>
        <sz val="12"/>
        <rFont val="宋体"/>
        <family val="3"/>
        <charset val="134"/>
      </rPr>
      <t>香港公司财务模块</t>
    </r>
    <r>
      <rPr>
        <sz val="12"/>
        <rFont val="宋体"/>
        <family val="3"/>
        <charset val="134"/>
      </rPr>
      <t>；</t>
    </r>
    <phoneticPr fontId="2" type="noConversion"/>
  </si>
  <si>
    <r>
      <t>3</t>
    </r>
    <r>
      <rPr>
        <sz val="12"/>
        <rFont val="宋体"/>
        <family val="3"/>
        <charset val="134"/>
      </rPr>
      <t>.杭州公司毛利统计处我没有将提成，费用等之处列进来，真实的软件上会有，香港公司也一样；</t>
    </r>
    <phoneticPr fontId="2" type="noConversion"/>
  </si>
  <si>
    <t>5.如果直接和杭州公司签单的，则香港公司的财务上面没有数据，如销售合同为“MOS130712”的单，就只有国内毛利这一块了；</t>
    <phoneticPr fontId="2" type="noConversion"/>
  </si>
  <si>
    <r>
      <t>6</t>
    </r>
    <r>
      <rPr>
        <sz val="12"/>
        <rFont val="宋体"/>
        <family val="3"/>
        <charset val="134"/>
      </rPr>
      <t>.可以对国内公司某个时间段的毛利做统计，也可对国内公司某个客户的所有销售单做毛利统计；</t>
    </r>
    <phoneticPr fontId="2" type="noConversion"/>
  </si>
  <si>
    <t>7.可以对香港公司某个时间段的毛利做统计，也可对香港公司某个客户的所有销售单做毛利统计；</t>
    <phoneticPr fontId="2" type="noConversion"/>
  </si>
  <si>
    <t>4.如果查HKMOS120026（香港公司毛利统计的销售合同号）的总毛利，先查HKMOS130026对应的香港毛利，再通过“香港公司毛利统计的采购合同号”查“杭州公司毛利统计”里对应的销售合同号的毛利，将这两个毛利相加，就是客户F.B.C公司就这张单带給你们的总毛利；</t>
    <phoneticPr fontId="2" type="noConversion"/>
  </si>
</sst>
</file>

<file path=xl/styles.xml><?xml version="1.0" encoding="utf-8"?>
<styleSheet xmlns="http://schemas.openxmlformats.org/spreadsheetml/2006/main">
  <numFmts count="3">
    <numFmt numFmtId="7" formatCode="&quot;¥&quot;#,##0.00;&quot;¥&quot;\-#,##0.00"/>
    <numFmt numFmtId="24" formatCode="\$#,##0_);[Red]\(\$#,##0\)"/>
    <numFmt numFmtId="180" formatCode="\$#,##0.00;\-\$#,##0.00"/>
  </numFmts>
  <fonts count="21">
    <font>
      <sz val="12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8"/>
      <name val="Arial"/>
      <family val="2"/>
    </font>
    <font>
      <b/>
      <sz val="1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b/>
      <sz val="9"/>
      <color rgb="FF222222"/>
      <name val="Arial"/>
      <family val="2"/>
    </font>
    <font>
      <sz val="9"/>
      <color rgb="FF222222"/>
      <name val="Arial"/>
      <family val="2"/>
    </font>
    <font>
      <b/>
      <sz val="12"/>
      <color rgb="FFFF0000"/>
      <name val="宋体"/>
      <family val="3"/>
      <charset val="134"/>
    </font>
    <font>
      <b/>
      <sz val="12"/>
      <color rgb="FF00B050"/>
      <name val="宋体"/>
      <family val="3"/>
      <charset val="134"/>
    </font>
    <font>
      <sz val="12"/>
      <color rgb="FF00B0F0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left" vertical="center"/>
    </xf>
    <xf numFmtId="0" fontId="0" fillId="0" borderId="7" xfId="0" applyBorder="1"/>
    <xf numFmtId="0" fontId="5" fillId="0" borderId="7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80" fontId="0" fillId="0" borderId="1" xfId="0" applyNumberFormat="1" applyBorder="1"/>
    <xf numFmtId="0" fontId="7" fillId="0" borderId="7" xfId="0" applyFont="1" applyBorder="1"/>
    <xf numFmtId="0" fontId="7" fillId="0" borderId="8" xfId="0" applyFont="1" applyBorder="1"/>
    <xf numFmtId="0" fontId="0" fillId="0" borderId="8" xfId="0" applyBorder="1"/>
    <xf numFmtId="0" fontId="7" fillId="0" borderId="1" xfId="0" applyFont="1" applyBorder="1"/>
    <xf numFmtId="0" fontId="6" fillId="0" borderId="0" xfId="0" applyFont="1"/>
    <xf numFmtId="14" fontId="6" fillId="0" borderId="1" xfId="0" applyNumberFormat="1" applyFont="1" applyBorder="1"/>
    <xf numFmtId="0" fontId="8" fillId="0" borderId="7" xfId="0" applyFont="1" applyBorder="1"/>
    <xf numFmtId="0" fontId="8" fillId="0" borderId="1" xfId="0" applyFont="1" applyBorder="1"/>
    <xf numFmtId="0" fontId="0" fillId="3" borderId="1" xfId="0" applyFill="1" applyBorder="1"/>
    <xf numFmtId="0" fontId="0" fillId="4" borderId="1" xfId="0" applyFill="1" applyBorder="1"/>
    <xf numFmtId="0" fontId="8" fillId="0" borderId="9" xfId="0" applyFont="1" applyBorder="1"/>
    <xf numFmtId="0" fontId="0" fillId="0" borderId="9" xfId="0" applyBorder="1"/>
    <xf numFmtId="0" fontId="9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5" borderId="1" xfId="0" applyFill="1" applyBorder="1"/>
    <xf numFmtId="0" fontId="8" fillId="0" borderId="1" xfId="0" applyFont="1" applyBorder="1" applyAlignment="1">
      <alignment horizontal="center"/>
    </xf>
    <xf numFmtId="0" fontId="8" fillId="0" borderId="1" xfId="0" applyFont="1" applyFill="1" applyBorder="1"/>
    <xf numFmtId="0" fontId="0" fillId="6" borderId="1" xfId="0" applyFill="1" applyBorder="1"/>
    <xf numFmtId="0" fontId="6" fillId="0" borderId="1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10" fillId="5" borderId="1" xfId="0" applyFont="1" applyFill="1" applyBorder="1" applyAlignment="1">
      <alignment horizontal="center"/>
    </xf>
    <xf numFmtId="0" fontId="11" fillId="5" borderId="1" xfId="0" applyFont="1" applyFill="1" applyBorder="1"/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7" fontId="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24" fontId="0" fillId="0" borderId="1" xfId="0" applyNumberFormat="1" applyBorder="1" applyAlignment="1">
      <alignment vertical="center"/>
    </xf>
    <xf numFmtId="7" fontId="3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7" fontId="0" fillId="0" borderId="7" xfId="0" applyNumberForma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horizontal="left" vertical="center" wrapText="1"/>
    </xf>
    <xf numFmtId="7" fontId="0" fillId="0" borderId="7" xfId="0" applyNumberFormat="1" applyBorder="1"/>
    <xf numFmtId="7" fontId="0" fillId="0" borderId="9" xfId="0" applyNumberFormat="1" applyBorder="1" applyAlignment="1">
      <alignment vertical="center"/>
    </xf>
    <xf numFmtId="7" fontId="6" fillId="0" borderId="11" xfId="0" applyNumberFormat="1" applyFont="1" applyBorder="1" applyAlignment="1">
      <alignment vertical="center"/>
    </xf>
    <xf numFmtId="24" fontId="6" fillId="0" borderId="11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85725</xdr:rowOff>
    </xdr:from>
    <xdr:to>
      <xdr:col>2</xdr:col>
      <xdr:colOff>771525</xdr:colOff>
      <xdr:row>63</xdr:row>
      <xdr:rowOff>114300</xdr:rowOff>
    </xdr:to>
    <xdr:pic>
      <xdr:nvPicPr>
        <xdr:cNvPr id="1062" name="Picture 1" descr="C:\Users\Administrator\AppData\Roaming\Tencent\Users\31900417\QQ\WinTemp\RichOle\[83}LJ$`D{]@`WP$1L3ZJ9X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077575"/>
          <a:ext cx="26384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70"/>
  <sheetViews>
    <sheetView topLeftCell="A46" workbookViewId="0">
      <selection activeCell="D84" sqref="D84"/>
    </sheetView>
  </sheetViews>
  <sheetFormatPr defaultRowHeight="14.25"/>
  <cols>
    <col min="1" max="1" width="11.75" style="3" customWidth="1"/>
    <col min="2" max="2" width="12.75" style="3" customWidth="1"/>
    <col min="3" max="3" width="10.375" style="3" customWidth="1"/>
    <col min="4" max="4" width="41" style="3" customWidth="1"/>
    <col min="5" max="5" width="14.75" style="3" customWidth="1"/>
    <col min="6" max="6" width="13.5" style="3" customWidth="1"/>
  </cols>
  <sheetData>
    <row r="1" spans="1:6" ht="18" customHeight="1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48" t="s">
        <v>18</v>
      </c>
      <c r="B2" s="2" t="s">
        <v>5</v>
      </c>
      <c r="C2" s="2" t="s">
        <v>15</v>
      </c>
      <c r="D2" s="2" t="s">
        <v>7</v>
      </c>
      <c r="E2" s="2">
        <v>1800</v>
      </c>
      <c r="F2" s="2">
        <v>1800</v>
      </c>
    </row>
    <row r="3" spans="1:6">
      <c r="A3" s="49"/>
      <c r="B3" s="2" t="s">
        <v>10</v>
      </c>
      <c r="C3" s="2" t="s">
        <v>16</v>
      </c>
      <c r="D3" s="2" t="s">
        <v>7</v>
      </c>
      <c r="E3" s="2">
        <v>1200</v>
      </c>
      <c r="F3" s="2">
        <v>1800</v>
      </c>
    </row>
    <row r="4" spans="1:6">
      <c r="A4" s="50"/>
      <c r="B4" s="2" t="s">
        <v>12</v>
      </c>
      <c r="C4" s="2" t="s">
        <v>17</v>
      </c>
      <c r="D4" s="2" t="s">
        <v>7</v>
      </c>
      <c r="E4" s="2">
        <v>900</v>
      </c>
      <c r="F4" s="2">
        <v>900</v>
      </c>
    </row>
    <row r="7" spans="1:6">
      <c r="A7" s="1" t="s">
        <v>14</v>
      </c>
      <c r="B7" s="4" t="s">
        <v>0</v>
      </c>
      <c r="C7" s="4" t="s">
        <v>1</v>
      </c>
      <c r="D7" s="4" t="s">
        <v>2</v>
      </c>
      <c r="E7" s="4" t="s">
        <v>3</v>
      </c>
      <c r="F7" s="4" t="s">
        <v>4</v>
      </c>
    </row>
    <row r="8" spans="1:6" ht="15.75" customHeight="1">
      <c r="A8" s="51" t="s">
        <v>20</v>
      </c>
      <c r="B8" s="2" t="s">
        <v>5</v>
      </c>
      <c r="C8" s="2" t="s">
        <v>15</v>
      </c>
      <c r="D8" s="5" t="s">
        <v>21</v>
      </c>
      <c r="E8" s="5">
        <v>1800</v>
      </c>
      <c r="F8" s="5">
        <v>1800</v>
      </c>
    </row>
    <row r="9" spans="1:6">
      <c r="A9" s="52"/>
      <c r="B9" s="2" t="s">
        <v>10</v>
      </c>
      <c r="C9" s="2" t="s">
        <v>16</v>
      </c>
      <c r="D9" s="5" t="s">
        <v>19</v>
      </c>
      <c r="E9" s="5">
        <v>1200</v>
      </c>
      <c r="F9" s="5">
        <v>1800</v>
      </c>
    </row>
    <row r="11" spans="1:6">
      <c r="A11" s="1" t="s">
        <v>14</v>
      </c>
      <c r="B11" s="4" t="s">
        <v>0</v>
      </c>
      <c r="C11" s="4" t="s">
        <v>1</v>
      </c>
      <c r="D11" s="4" t="s">
        <v>2</v>
      </c>
      <c r="E11" s="4" t="s">
        <v>22</v>
      </c>
      <c r="F11" s="4" t="s">
        <v>23</v>
      </c>
    </row>
    <row r="12" spans="1:6">
      <c r="A12" s="45" t="s">
        <v>27</v>
      </c>
      <c r="B12" s="5" t="s">
        <v>5</v>
      </c>
      <c r="C12" s="5" t="s">
        <v>15</v>
      </c>
      <c r="D12" s="5" t="s">
        <v>24</v>
      </c>
      <c r="E12" s="5">
        <v>1800</v>
      </c>
      <c r="F12" s="5">
        <v>1800</v>
      </c>
    </row>
    <row r="13" spans="1:6">
      <c r="A13" s="46"/>
      <c r="B13" s="5" t="s">
        <v>10</v>
      </c>
      <c r="C13" s="5" t="s">
        <v>25</v>
      </c>
      <c r="D13" s="5" t="s">
        <v>24</v>
      </c>
      <c r="E13" s="5">
        <v>1200</v>
      </c>
      <c r="F13" s="5">
        <v>1800</v>
      </c>
    </row>
    <row r="14" spans="1:6">
      <c r="A14" s="47"/>
      <c r="B14" s="5" t="s">
        <v>12</v>
      </c>
      <c r="C14" s="5" t="s">
        <v>26</v>
      </c>
      <c r="D14" s="5" t="s">
        <v>24</v>
      </c>
      <c r="E14" s="5">
        <v>900</v>
      </c>
      <c r="F14" s="5">
        <v>900</v>
      </c>
    </row>
    <row r="17" spans="1:6">
      <c r="A17" s="1" t="s">
        <v>14</v>
      </c>
      <c r="B17" s="5" t="s">
        <v>0</v>
      </c>
      <c r="C17" s="5" t="s">
        <v>1</v>
      </c>
      <c r="D17" s="5" t="s">
        <v>2</v>
      </c>
      <c r="E17" s="5" t="s">
        <v>3</v>
      </c>
      <c r="F17" s="5" t="s">
        <v>4</v>
      </c>
    </row>
    <row r="18" spans="1:6">
      <c r="A18" s="45" t="s">
        <v>29</v>
      </c>
      <c r="B18" s="2" t="s">
        <v>5</v>
      </c>
      <c r="C18" s="2" t="s">
        <v>15</v>
      </c>
      <c r="D18" s="5" t="s">
        <v>28</v>
      </c>
      <c r="E18" s="2">
        <v>1800</v>
      </c>
      <c r="F18" s="2">
        <v>1800</v>
      </c>
    </row>
    <row r="19" spans="1:6">
      <c r="A19" s="46"/>
      <c r="B19" s="2" t="s">
        <v>10</v>
      </c>
      <c r="C19" s="2" t="s">
        <v>16</v>
      </c>
      <c r="D19" s="5" t="s">
        <v>28</v>
      </c>
      <c r="E19" s="2">
        <v>1200</v>
      </c>
      <c r="F19" s="2">
        <v>1800</v>
      </c>
    </row>
    <row r="20" spans="1:6">
      <c r="A20" s="47"/>
      <c r="B20" s="2" t="s">
        <v>12</v>
      </c>
      <c r="C20" s="2" t="s">
        <v>17</v>
      </c>
      <c r="D20" s="5" t="s">
        <v>28</v>
      </c>
      <c r="E20" s="2">
        <v>900</v>
      </c>
      <c r="F20" s="2">
        <v>900</v>
      </c>
    </row>
    <row r="22" spans="1:6">
      <c r="A22" s="1" t="s">
        <v>36</v>
      </c>
      <c r="B22" s="4" t="s">
        <v>0</v>
      </c>
      <c r="C22" s="4" t="s">
        <v>1</v>
      </c>
      <c r="D22" s="4" t="s">
        <v>2</v>
      </c>
      <c r="E22" s="4" t="s">
        <v>3</v>
      </c>
      <c r="F22" s="4" t="s">
        <v>4</v>
      </c>
    </row>
    <row r="23" spans="1:6">
      <c r="A23" s="45" t="s">
        <v>35</v>
      </c>
      <c r="B23" s="5" t="s">
        <v>5</v>
      </c>
      <c r="C23" s="5" t="s">
        <v>30</v>
      </c>
      <c r="D23" s="5" t="s">
        <v>31</v>
      </c>
      <c r="E23" s="5">
        <v>1800</v>
      </c>
      <c r="F23" s="5">
        <v>1800</v>
      </c>
    </row>
    <row r="24" spans="1:6">
      <c r="A24" s="46"/>
      <c r="B24" s="5" t="s">
        <v>5</v>
      </c>
      <c r="C24" s="5" t="s">
        <v>32</v>
      </c>
      <c r="D24" s="5" t="s">
        <v>31</v>
      </c>
      <c r="E24" s="5">
        <v>1800</v>
      </c>
      <c r="F24" s="5">
        <v>1800</v>
      </c>
    </row>
    <row r="25" spans="1:6">
      <c r="A25" s="46"/>
      <c r="B25" s="5" t="s">
        <v>5</v>
      </c>
      <c r="C25" s="5" t="s">
        <v>33</v>
      </c>
      <c r="D25" s="5" t="s">
        <v>31</v>
      </c>
      <c r="E25" s="5">
        <v>1800</v>
      </c>
      <c r="F25" s="5">
        <v>1800</v>
      </c>
    </row>
    <row r="26" spans="1:6">
      <c r="A26" s="47"/>
      <c r="B26" s="5" t="s">
        <v>5</v>
      </c>
      <c r="C26" s="5" t="s">
        <v>34</v>
      </c>
      <c r="D26" s="5" t="s">
        <v>31</v>
      </c>
      <c r="E26" s="5">
        <v>1800</v>
      </c>
      <c r="F26" s="5">
        <v>1800</v>
      </c>
    </row>
    <row r="29" spans="1:6" ht="15">
      <c r="A29" s="1" t="s">
        <v>36</v>
      </c>
      <c r="B29" s="7" t="s">
        <v>0</v>
      </c>
      <c r="C29" s="7" t="s">
        <v>1</v>
      </c>
      <c r="D29" s="7" t="s">
        <v>2</v>
      </c>
      <c r="E29" s="7" t="s">
        <v>3</v>
      </c>
      <c r="F29" s="7" t="s">
        <v>4</v>
      </c>
    </row>
    <row r="30" spans="1:6" ht="15">
      <c r="A30" s="45" t="s">
        <v>45</v>
      </c>
      <c r="B30" s="6" t="s">
        <v>5</v>
      </c>
      <c r="C30" s="2" t="s">
        <v>15</v>
      </c>
      <c r="D30" s="45" t="s">
        <v>47</v>
      </c>
      <c r="E30" s="6">
        <v>1800</v>
      </c>
      <c r="F30" s="6">
        <v>1800</v>
      </c>
    </row>
    <row r="31" spans="1:6" ht="15">
      <c r="A31" s="46"/>
      <c r="B31" s="6" t="s">
        <v>10</v>
      </c>
      <c r="C31" s="2" t="s">
        <v>16</v>
      </c>
      <c r="D31" s="46"/>
      <c r="E31" s="6">
        <v>1200</v>
      </c>
      <c r="F31" s="6">
        <v>1800</v>
      </c>
    </row>
    <row r="32" spans="1:6" ht="15">
      <c r="A32" s="46"/>
      <c r="B32" s="6" t="s">
        <v>12</v>
      </c>
      <c r="C32" s="2" t="s">
        <v>17</v>
      </c>
      <c r="D32" s="47"/>
      <c r="E32" s="6">
        <v>900</v>
      </c>
      <c r="F32" s="6">
        <v>900</v>
      </c>
    </row>
    <row r="33" spans="1:6" ht="15">
      <c r="A33" s="46"/>
      <c r="B33" s="6" t="s">
        <v>5</v>
      </c>
      <c r="C33" s="2" t="s">
        <v>15</v>
      </c>
      <c r="D33" s="45" t="s">
        <v>46</v>
      </c>
      <c r="E33" s="6">
        <v>1800</v>
      </c>
      <c r="F33" s="6">
        <v>1800</v>
      </c>
    </row>
    <row r="34" spans="1:6" ht="15">
      <c r="A34" s="46"/>
      <c r="B34" s="6" t="s">
        <v>10</v>
      </c>
      <c r="C34" s="2" t="s">
        <v>16</v>
      </c>
      <c r="D34" s="46"/>
      <c r="E34" s="6">
        <v>1200</v>
      </c>
      <c r="F34" s="6">
        <v>1800</v>
      </c>
    </row>
    <row r="35" spans="1:6" ht="15">
      <c r="A35" s="47"/>
      <c r="B35" s="6" t="s">
        <v>12</v>
      </c>
      <c r="C35" s="2" t="s">
        <v>17</v>
      </c>
      <c r="D35" s="47"/>
      <c r="E35" s="6">
        <v>900</v>
      </c>
      <c r="F35" s="6">
        <v>900</v>
      </c>
    </row>
    <row r="37" spans="1:6">
      <c r="A37" s="1" t="s">
        <v>36</v>
      </c>
      <c r="B37" s="4" t="s">
        <v>0</v>
      </c>
      <c r="C37" s="4" t="s">
        <v>1</v>
      </c>
      <c r="D37" s="4" t="s">
        <v>2</v>
      </c>
      <c r="E37" s="4" t="s">
        <v>3</v>
      </c>
      <c r="F37" s="4" t="s">
        <v>4</v>
      </c>
    </row>
    <row r="38" spans="1:6">
      <c r="A38" s="5" t="s">
        <v>37</v>
      </c>
      <c r="B38" s="5" t="s">
        <v>5</v>
      </c>
      <c r="C38" s="5" t="s">
        <v>6</v>
      </c>
      <c r="D38" s="5" t="s">
        <v>38</v>
      </c>
      <c r="E38" s="5">
        <v>1800</v>
      </c>
      <c r="F38" s="5">
        <v>1800</v>
      </c>
    </row>
    <row r="39" spans="1:6">
      <c r="A39" s="5" t="s">
        <v>39</v>
      </c>
      <c r="B39" s="5" t="s">
        <v>5</v>
      </c>
      <c r="C39" s="5" t="s">
        <v>8</v>
      </c>
      <c r="D39" s="5" t="s">
        <v>38</v>
      </c>
      <c r="E39" s="5">
        <v>1800</v>
      </c>
      <c r="F39" s="5">
        <v>1800</v>
      </c>
    </row>
    <row r="40" spans="1:6">
      <c r="A40" s="5" t="s">
        <v>40</v>
      </c>
      <c r="B40" s="5" t="s">
        <v>10</v>
      </c>
      <c r="C40" s="5" t="s">
        <v>9</v>
      </c>
      <c r="D40" s="5" t="s">
        <v>38</v>
      </c>
      <c r="E40" s="5">
        <v>1800</v>
      </c>
      <c r="F40" s="5">
        <v>1800</v>
      </c>
    </row>
    <row r="41" spans="1:6">
      <c r="A41" s="5" t="s">
        <v>41</v>
      </c>
      <c r="B41" s="5" t="s">
        <v>10</v>
      </c>
      <c r="C41" s="5" t="s">
        <v>11</v>
      </c>
      <c r="D41" s="5" t="s">
        <v>38</v>
      </c>
      <c r="E41" s="5">
        <v>1200</v>
      </c>
      <c r="F41" s="5">
        <v>1800</v>
      </c>
    </row>
    <row r="42" spans="1:6">
      <c r="A42" s="5" t="s">
        <v>42</v>
      </c>
      <c r="B42" s="5" t="s">
        <v>12</v>
      </c>
      <c r="C42" s="5" t="s">
        <v>13</v>
      </c>
      <c r="D42" s="5" t="s">
        <v>38</v>
      </c>
      <c r="E42" s="5">
        <v>900</v>
      </c>
      <c r="F42" s="5">
        <v>900</v>
      </c>
    </row>
    <row r="43" spans="1:6">
      <c r="A43" s="5" t="s">
        <v>43</v>
      </c>
      <c r="B43" s="5" t="s">
        <v>5</v>
      </c>
      <c r="C43" s="5" t="s">
        <v>6</v>
      </c>
      <c r="D43" s="5" t="s">
        <v>44</v>
      </c>
      <c r="E43" s="5">
        <v>1800</v>
      </c>
      <c r="F43" s="5">
        <v>1800</v>
      </c>
    </row>
    <row r="44" spans="1:6">
      <c r="A44" s="5" t="s">
        <v>43</v>
      </c>
      <c r="B44" s="5" t="s">
        <v>5</v>
      </c>
      <c r="C44" s="5" t="s">
        <v>8</v>
      </c>
      <c r="D44" s="5" t="s">
        <v>44</v>
      </c>
      <c r="E44" s="5">
        <v>1800</v>
      </c>
      <c r="F44" s="5">
        <v>1800</v>
      </c>
    </row>
    <row r="45" spans="1:6">
      <c r="A45" s="5" t="s">
        <v>43</v>
      </c>
      <c r="B45" s="5" t="s">
        <v>10</v>
      </c>
      <c r="C45" s="5" t="s">
        <v>9</v>
      </c>
      <c r="D45" s="5" t="s">
        <v>44</v>
      </c>
      <c r="E45" s="5">
        <v>1800</v>
      </c>
      <c r="F45" s="5">
        <v>1800</v>
      </c>
    </row>
    <row r="46" spans="1:6">
      <c r="A46" s="5" t="s">
        <v>43</v>
      </c>
      <c r="B46" s="5" t="s">
        <v>10</v>
      </c>
      <c r="C46" s="5" t="s">
        <v>11</v>
      </c>
      <c r="D46" s="5" t="s">
        <v>44</v>
      </c>
      <c r="E46" s="5">
        <v>1800</v>
      </c>
      <c r="F46" s="5">
        <v>1800</v>
      </c>
    </row>
    <row r="47" spans="1:6">
      <c r="A47" s="5" t="s">
        <v>43</v>
      </c>
      <c r="B47" s="5" t="s">
        <v>12</v>
      </c>
      <c r="C47" s="5" t="s">
        <v>13</v>
      </c>
      <c r="D47" s="5" t="s">
        <v>44</v>
      </c>
      <c r="E47" s="5">
        <v>900</v>
      </c>
      <c r="F47" s="5">
        <v>900</v>
      </c>
    </row>
    <row r="50" spans="1:6">
      <c r="A50" s="4" t="s">
        <v>36</v>
      </c>
      <c r="B50" s="4" t="s">
        <v>0</v>
      </c>
      <c r="C50" s="4" t="s">
        <v>1</v>
      </c>
      <c r="D50" s="4" t="s">
        <v>2</v>
      </c>
      <c r="E50" s="4" t="s">
        <v>3</v>
      </c>
      <c r="F50" s="4" t="s">
        <v>4</v>
      </c>
    </row>
    <row r="51" spans="1:6">
      <c r="A51" s="45" t="s">
        <v>52</v>
      </c>
      <c r="B51" s="5" t="s">
        <v>5</v>
      </c>
      <c r="C51" s="5" t="s">
        <v>48</v>
      </c>
      <c r="D51" s="5" t="s">
        <v>51</v>
      </c>
      <c r="E51" s="5">
        <v>1800</v>
      </c>
      <c r="F51" s="5">
        <v>1800</v>
      </c>
    </row>
    <row r="52" spans="1:6">
      <c r="A52" s="47"/>
      <c r="B52" s="5" t="s">
        <v>5</v>
      </c>
      <c r="C52" s="5" t="s">
        <v>49</v>
      </c>
      <c r="D52" s="5" t="s">
        <v>50</v>
      </c>
      <c r="E52" s="5">
        <v>1800</v>
      </c>
      <c r="F52" s="5">
        <v>1800</v>
      </c>
    </row>
    <row r="58" spans="1:6">
      <c r="A58" s="9"/>
      <c r="B58" s="9"/>
      <c r="C58" s="9"/>
      <c r="D58" s="9"/>
      <c r="E58" s="9"/>
    </row>
    <row r="59" spans="1:6">
      <c r="A59" s="9"/>
      <c r="B59" s="9"/>
      <c r="C59" s="9"/>
      <c r="D59" s="9"/>
      <c r="E59" s="9"/>
    </row>
    <row r="60" spans="1:6">
      <c r="A60" s="9"/>
      <c r="B60" s="9"/>
      <c r="C60" s="9"/>
      <c r="D60" s="9"/>
      <c r="E60" s="9"/>
    </row>
    <row r="61" spans="1:6">
      <c r="A61" s="9"/>
      <c r="B61" s="9"/>
      <c r="C61" s="9"/>
      <c r="D61" s="9"/>
      <c r="E61" s="9"/>
    </row>
    <row r="62" spans="1:6" ht="30" customHeight="1">
      <c r="A62" s="9"/>
      <c r="B62" s="9"/>
      <c r="C62" s="9"/>
      <c r="D62" s="10" t="s">
        <v>53</v>
      </c>
      <c r="E62" s="9"/>
    </row>
    <row r="63" spans="1:6" ht="28.5" customHeight="1">
      <c r="A63" s="9"/>
      <c r="B63" s="9"/>
      <c r="C63" s="9"/>
      <c r="D63" s="12" t="s">
        <v>54</v>
      </c>
      <c r="E63" s="9"/>
    </row>
    <row r="64" spans="1:6">
      <c r="A64" s="9"/>
      <c r="B64" s="9"/>
      <c r="C64" s="9"/>
      <c r="D64" s="9"/>
      <c r="E64" s="9"/>
    </row>
    <row r="65" spans="1:5">
      <c r="A65" s="9"/>
      <c r="B65" s="9"/>
      <c r="C65" s="9"/>
      <c r="D65" s="9"/>
      <c r="E65" s="9"/>
    </row>
    <row r="66" spans="1:5">
      <c r="A66" s="9"/>
      <c r="B66" s="9"/>
      <c r="C66" s="9"/>
      <c r="D66" s="9"/>
      <c r="E66" s="9"/>
    </row>
    <row r="67" spans="1:5">
      <c r="A67" s="9"/>
      <c r="B67" s="9"/>
      <c r="C67" s="9"/>
      <c r="D67" s="9"/>
      <c r="E67" s="9"/>
    </row>
    <row r="68" spans="1:5">
      <c r="A68" s="9"/>
      <c r="B68" s="11"/>
      <c r="C68" s="9"/>
      <c r="D68" s="9"/>
      <c r="E68" s="9"/>
    </row>
    <row r="69" spans="1:5">
      <c r="A69" s="8"/>
      <c r="B69" s="8"/>
      <c r="C69" s="8"/>
      <c r="D69" s="8"/>
      <c r="E69" s="8"/>
    </row>
    <row r="70" spans="1:5">
      <c r="A70" s="8"/>
      <c r="B70" s="8"/>
      <c r="C70" s="8"/>
      <c r="D70" s="8"/>
      <c r="E70" s="8"/>
    </row>
  </sheetData>
  <mergeCells count="9">
    <mergeCell ref="D30:D32"/>
    <mergeCell ref="D33:D35"/>
    <mergeCell ref="A30:A35"/>
    <mergeCell ref="A51:A52"/>
    <mergeCell ref="A2:A4"/>
    <mergeCell ref="A8:A9"/>
    <mergeCell ref="A12:A14"/>
    <mergeCell ref="A18:A20"/>
    <mergeCell ref="A23:A26"/>
  </mergeCells>
  <phoneticPr fontId="2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L8"/>
  <sheetViews>
    <sheetView workbookViewId="0">
      <selection activeCell="I15" sqref="I15"/>
    </sheetView>
  </sheetViews>
  <sheetFormatPr defaultRowHeight="14.25"/>
  <cols>
    <col min="1" max="1" width="9.5" customWidth="1"/>
    <col min="2" max="2" width="10" customWidth="1"/>
    <col min="4" max="4" width="8.125" customWidth="1"/>
    <col min="6" max="6" width="10.875" customWidth="1"/>
    <col min="8" max="8" width="10.25" customWidth="1"/>
  </cols>
  <sheetData>
    <row r="2" spans="1:1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>
      <c r="A3" s="18" t="s">
        <v>70</v>
      </c>
      <c r="B3" s="11"/>
      <c r="C3" s="18" t="s">
        <v>71</v>
      </c>
      <c r="D3" s="11"/>
      <c r="E3" s="11"/>
      <c r="F3" s="18" t="s">
        <v>72</v>
      </c>
      <c r="G3" s="11"/>
      <c r="H3" s="11"/>
      <c r="I3" s="11"/>
      <c r="J3" s="18" t="s">
        <v>73</v>
      </c>
      <c r="K3" s="11"/>
      <c r="L3" s="11"/>
    </row>
    <row r="4" spans="1:12">
      <c r="A4" s="18" t="s">
        <v>74</v>
      </c>
      <c r="B4" s="11"/>
      <c r="C4" s="18" t="s">
        <v>75</v>
      </c>
      <c r="D4" s="11"/>
      <c r="E4" s="11"/>
      <c r="F4" s="18" t="s">
        <v>76</v>
      </c>
      <c r="G4" s="11"/>
      <c r="H4" s="11"/>
      <c r="I4" s="11"/>
      <c r="J4" s="18" t="s">
        <v>77</v>
      </c>
      <c r="K4" s="11"/>
      <c r="L4" s="11"/>
    </row>
    <row r="5" spans="1:12">
      <c r="A5" s="19" t="s">
        <v>78</v>
      </c>
      <c r="B5" s="20"/>
      <c r="C5" s="19" t="s">
        <v>79</v>
      </c>
      <c r="D5" s="20"/>
      <c r="E5" s="20"/>
      <c r="F5" s="19" t="s">
        <v>80</v>
      </c>
      <c r="G5" s="20"/>
      <c r="H5" s="20"/>
      <c r="I5" s="20"/>
      <c r="J5" s="19" t="s">
        <v>81</v>
      </c>
      <c r="K5" s="20"/>
      <c r="L5" s="20"/>
    </row>
    <row r="6" spans="1:12">
      <c r="A6" s="13" t="s">
        <v>55</v>
      </c>
      <c r="B6" s="13" t="s">
        <v>56</v>
      </c>
      <c r="C6" s="13" t="s">
        <v>57</v>
      </c>
      <c r="D6" s="14" t="s">
        <v>58</v>
      </c>
      <c r="E6" s="13" t="s">
        <v>59</v>
      </c>
      <c r="F6" s="14" t="s">
        <v>69</v>
      </c>
      <c r="G6" s="13" t="s">
        <v>60</v>
      </c>
      <c r="H6" s="43" t="s">
        <v>116</v>
      </c>
      <c r="I6" s="13" t="s">
        <v>61</v>
      </c>
      <c r="J6" s="13" t="s">
        <v>62</v>
      </c>
      <c r="K6" s="13" t="s">
        <v>63</v>
      </c>
      <c r="L6" s="13" t="s">
        <v>64</v>
      </c>
    </row>
    <row r="7" spans="1:12">
      <c r="A7" s="15" t="s">
        <v>65</v>
      </c>
      <c r="B7" s="16" t="s">
        <v>66</v>
      </c>
      <c r="C7" s="15"/>
      <c r="D7" s="15">
        <v>15</v>
      </c>
      <c r="E7" s="15">
        <v>340</v>
      </c>
      <c r="F7" s="17">
        <f>D7*E7</f>
        <v>5100</v>
      </c>
      <c r="G7" s="15">
        <v>140</v>
      </c>
      <c r="H7" s="44" t="s">
        <v>119</v>
      </c>
      <c r="I7" s="15">
        <v>200</v>
      </c>
      <c r="J7" s="15">
        <f>G7+I7</f>
        <v>340</v>
      </c>
      <c r="K7" s="15">
        <v>0</v>
      </c>
      <c r="L7" s="15">
        <f>E7-K7</f>
        <v>340</v>
      </c>
    </row>
    <row r="8" spans="1:12">
      <c r="A8" s="15" t="s">
        <v>67</v>
      </c>
      <c r="B8" s="16" t="s">
        <v>68</v>
      </c>
      <c r="C8" s="15"/>
      <c r="D8" s="15">
        <v>16</v>
      </c>
      <c r="E8" s="15">
        <v>260</v>
      </c>
      <c r="F8" s="17">
        <f>D8*E8</f>
        <v>4160</v>
      </c>
      <c r="G8" s="15">
        <v>0</v>
      </c>
      <c r="H8" s="33"/>
      <c r="I8" s="15">
        <v>0</v>
      </c>
      <c r="J8" s="15">
        <f>G8+I8</f>
        <v>0</v>
      </c>
      <c r="K8" s="15">
        <v>0</v>
      </c>
      <c r="L8" s="15">
        <f>E8-K8</f>
        <v>260</v>
      </c>
    </row>
  </sheetData>
  <phoneticPr fontId="2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8"/>
  <sheetViews>
    <sheetView workbookViewId="0">
      <selection activeCell="F19" sqref="F19"/>
    </sheetView>
  </sheetViews>
  <sheetFormatPr defaultRowHeight="14.25"/>
  <cols>
    <col min="1" max="1" width="11.75" customWidth="1"/>
    <col min="2" max="2" width="11" customWidth="1"/>
    <col min="8" max="8" width="11" customWidth="1"/>
    <col min="9" max="9" width="11.125" customWidth="1"/>
  </cols>
  <sheetData>
    <row r="1" spans="1:9">
      <c r="A1" s="11"/>
      <c r="B1" s="11"/>
      <c r="C1" s="11"/>
      <c r="D1" s="11"/>
      <c r="E1" s="11"/>
      <c r="F1" s="11"/>
      <c r="G1" s="11"/>
      <c r="H1" s="11"/>
    </row>
    <row r="2" spans="1:9">
      <c r="A2" s="11"/>
      <c r="B2" s="11"/>
      <c r="C2" s="11"/>
      <c r="D2" s="11"/>
      <c r="E2" s="11"/>
      <c r="F2" s="11"/>
      <c r="G2" s="11"/>
      <c r="H2" s="11"/>
    </row>
    <row r="3" spans="1:9">
      <c r="B3" s="19" t="s">
        <v>61</v>
      </c>
      <c r="C3" s="20"/>
      <c r="D3" s="20"/>
      <c r="E3" s="20"/>
      <c r="F3" s="20"/>
      <c r="G3" s="20"/>
      <c r="H3" s="20"/>
      <c r="I3" s="20"/>
    </row>
    <row r="4" spans="1:9">
      <c r="B4" s="13" t="s">
        <v>83</v>
      </c>
      <c r="C4" s="13" t="s">
        <v>55</v>
      </c>
      <c r="D4" s="13" t="s">
        <v>56</v>
      </c>
      <c r="E4" s="13" t="s">
        <v>57</v>
      </c>
      <c r="F4" s="13" t="s">
        <v>82</v>
      </c>
      <c r="G4" s="13" t="s">
        <v>91</v>
      </c>
      <c r="H4" s="13" t="s">
        <v>84</v>
      </c>
      <c r="I4" s="13" t="s">
        <v>88</v>
      </c>
    </row>
    <row r="5" spans="1:9">
      <c r="B5" s="23">
        <v>41369</v>
      </c>
      <c r="C5" s="15" t="s">
        <v>65</v>
      </c>
      <c r="D5" s="16" t="s">
        <v>66</v>
      </c>
      <c r="E5" s="15"/>
      <c r="F5" s="15">
        <v>125</v>
      </c>
      <c r="G5" s="21" t="s">
        <v>92</v>
      </c>
      <c r="H5" s="21" t="s">
        <v>85</v>
      </c>
      <c r="I5" s="21" t="s">
        <v>89</v>
      </c>
    </row>
    <row r="6" spans="1:9">
      <c r="B6" s="23">
        <v>41402</v>
      </c>
      <c r="C6" s="15" t="s">
        <v>65</v>
      </c>
      <c r="D6" s="16" t="s">
        <v>66</v>
      </c>
      <c r="E6" s="15"/>
      <c r="F6" s="15">
        <v>50</v>
      </c>
      <c r="G6" s="21" t="s">
        <v>92</v>
      </c>
      <c r="H6" s="21" t="s">
        <v>86</v>
      </c>
      <c r="I6" s="21" t="s">
        <v>94</v>
      </c>
    </row>
    <row r="7" spans="1:9">
      <c r="B7" s="23">
        <v>41404</v>
      </c>
      <c r="C7" s="15" t="s">
        <v>65</v>
      </c>
      <c r="D7" s="16" t="s">
        <v>66</v>
      </c>
      <c r="E7" s="15"/>
      <c r="F7" s="15">
        <v>25</v>
      </c>
      <c r="G7" s="21" t="s">
        <v>93</v>
      </c>
      <c r="H7" s="21" t="s">
        <v>86</v>
      </c>
      <c r="I7" s="21" t="s">
        <v>90</v>
      </c>
    </row>
    <row r="8" spans="1:9">
      <c r="E8" s="22" t="s">
        <v>87</v>
      </c>
      <c r="F8" s="22">
        <f>SUM(F5:F7)</f>
        <v>200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M8"/>
  <sheetViews>
    <sheetView workbookViewId="0">
      <selection activeCell="B5" sqref="B5:M7"/>
    </sheetView>
  </sheetViews>
  <sheetFormatPr defaultRowHeight="14.25"/>
  <cols>
    <col min="2" max="2" width="9.875" customWidth="1"/>
    <col min="3" max="3" width="9.75" customWidth="1"/>
    <col min="9" max="9" width="10.625" customWidth="1"/>
    <col min="10" max="10" width="12.875" customWidth="1"/>
    <col min="11" max="11" width="9.5" customWidth="1"/>
    <col min="12" max="12" width="13.5" customWidth="1"/>
    <col min="13" max="13" width="9.25" customWidth="1"/>
  </cols>
  <sheetData>
    <row r="1" spans="2:13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2:13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2:13">
      <c r="B3" s="24" t="s">
        <v>113</v>
      </c>
      <c r="C3" s="11"/>
      <c r="D3" s="11"/>
      <c r="E3" s="24" t="s">
        <v>71</v>
      </c>
      <c r="F3" s="11"/>
      <c r="G3" s="11"/>
      <c r="H3" s="24" t="s">
        <v>84</v>
      </c>
      <c r="I3" s="11"/>
      <c r="J3" s="11"/>
      <c r="K3" s="11"/>
      <c r="L3" s="11"/>
      <c r="M3" s="11"/>
    </row>
    <row r="4" spans="2:13">
      <c r="B4" s="28" t="s">
        <v>75</v>
      </c>
      <c r="C4" s="29"/>
      <c r="D4" s="29"/>
      <c r="E4" s="28" t="s">
        <v>109</v>
      </c>
      <c r="F4" s="29"/>
      <c r="G4" s="29"/>
      <c r="H4" s="28" t="s">
        <v>110</v>
      </c>
      <c r="I4" s="29"/>
      <c r="J4" s="29"/>
      <c r="K4" s="29"/>
      <c r="L4" s="29"/>
      <c r="M4" s="29"/>
    </row>
    <row r="5" spans="2:13">
      <c r="B5" s="30" t="s">
        <v>55</v>
      </c>
      <c r="C5" s="30" t="s">
        <v>95</v>
      </c>
      <c r="D5" s="30" t="s">
        <v>96</v>
      </c>
      <c r="E5" s="30" t="s">
        <v>57</v>
      </c>
      <c r="F5" s="31" t="s">
        <v>97</v>
      </c>
      <c r="G5" s="30" t="s">
        <v>82</v>
      </c>
      <c r="H5" s="31" t="s">
        <v>98</v>
      </c>
      <c r="I5" s="30" t="s">
        <v>99</v>
      </c>
      <c r="J5" s="32" t="s">
        <v>111</v>
      </c>
      <c r="K5" s="32" t="s">
        <v>112</v>
      </c>
      <c r="L5" s="30" t="s">
        <v>115</v>
      </c>
      <c r="M5" s="32" t="s">
        <v>100</v>
      </c>
    </row>
    <row r="6" spans="2:13">
      <c r="B6" s="25" t="s">
        <v>101</v>
      </c>
      <c r="C6" s="15"/>
      <c r="D6" s="25" t="s">
        <v>68</v>
      </c>
      <c r="E6" s="15"/>
      <c r="F6" s="15">
        <v>12</v>
      </c>
      <c r="G6" s="15">
        <v>200</v>
      </c>
      <c r="H6" s="15">
        <f>F6*G6</f>
        <v>2400</v>
      </c>
      <c r="I6" s="25" t="s">
        <v>102</v>
      </c>
      <c r="J6" s="26"/>
      <c r="K6" s="26"/>
      <c r="L6" s="16"/>
      <c r="M6" s="34" t="s">
        <v>103</v>
      </c>
    </row>
    <row r="7" spans="2:13">
      <c r="B7" s="25" t="s">
        <v>104</v>
      </c>
      <c r="C7" s="25" t="s">
        <v>105</v>
      </c>
      <c r="D7" s="25" t="s">
        <v>106</v>
      </c>
      <c r="E7" s="15"/>
      <c r="F7" s="15">
        <v>180000</v>
      </c>
      <c r="G7" s="15">
        <v>1</v>
      </c>
      <c r="H7" s="15">
        <f>F7*G7</f>
        <v>180000</v>
      </c>
      <c r="I7" s="25" t="s">
        <v>107</v>
      </c>
      <c r="J7" s="27"/>
      <c r="K7" s="33"/>
      <c r="L7" s="34" t="s">
        <v>103</v>
      </c>
      <c r="M7" s="34" t="s">
        <v>103</v>
      </c>
    </row>
    <row r="8" spans="2:13">
      <c r="B8" s="25" t="s">
        <v>101</v>
      </c>
      <c r="C8" s="15"/>
      <c r="D8" s="35" t="s">
        <v>66</v>
      </c>
      <c r="E8" s="15"/>
      <c r="F8" s="15">
        <v>11</v>
      </c>
      <c r="G8" s="15">
        <v>100</v>
      </c>
      <c r="H8" s="15">
        <f>F8*G8</f>
        <v>1100</v>
      </c>
      <c r="I8" s="25" t="s">
        <v>114</v>
      </c>
      <c r="J8" s="36"/>
      <c r="K8" s="36"/>
      <c r="L8" s="34" t="s">
        <v>108</v>
      </c>
      <c r="M8" s="34" t="s">
        <v>103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Q34"/>
  <sheetViews>
    <sheetView tabSelected="1" workbookViewId="0">
      <selection activeCell="N15" sqref="N15"/>
    </sheetView>
  </sheetViews>
  <sheetFormatPr defaultRowHeight="14.25"/>
  <cols>
    <col min="1" max="1" width="9" style="11"/>
    <col min="2" max="2" width="11.125" style="11" customWidth="1"/>
    <col min="3" max="3" width="9" style="11" customWidth="1"/>
    <col min="4" max="4" width="9" style="11"/>
    <col min="5" max="5" width="10.25" style="11" customWidth="1"/>
    <col min="6" max="6" width="11.75" style="11" customWidth="1"/>
    <col min="7" max="7" width="9" style="11"/>
    <col min="8" max="8" width="12.875" style="62" customWidth="1"/>
    <col min="9" max="9" width="6" style="11" customWidth="1"/>
    <col min="10" max="10" width="4" style="11" customWidth="1"/>
    <col min="11" max="11" width="11.375" style="11" customWidth="1"/>
    <col min="12" max="12" width="9.375" style="11" customWidth="1"/>
    <col min="13" max="13" width="10" style="11" customWidth="1"/>
    <col min="14" max="14" width="13.25" style="11" customWidth="1"/>
    <col min="15" max="15" width="9.5" style="11" bestFit="1" customWidth="1"/>
    <col min="16" max="16" width="10.5" style="11" customWidth="1"/>
    <col min="17" max="16384" width="9" style="11"/>
  </cols>
  <sheetData>
    <row r="2" spans="1:17">
      <c r="A2" s="38"/>
      <c r="B2" s="38"/>
      <c r="C2" s="38"/>
      <c r="D2" s="38"/>
      <c r="E2" s="38"/>
      <c r="F2" s="38"/>
      <c r="G2" s="38"/>
      <c r="H2" s="59"/>
      <c r="I2" s="38"/>
      <c r="J2" s="38"/>
      <c r="K2" s="38"/>
      <c r="L2" s="38"/>
      <c r="M2" s="38"/>
      <c r="N2" s="38"/>
      <c r="O2" s="38"/>
      <c r="P2" s="38"/>
      <c r="Q2" s="38"/>
    </row>
    <row r="3" spans="1:17">
      <c r="A3" s="38"/>
      <c r="B3" s="38"/>
      <c r="C3" s="38"/>
      <c r="D3" s="38"/>
      <c r="E3" s="38"/>
      <c r="F3" s="38"/>
      <c r="G3" s="38"/>
      <c r="H3" s="59"/>
      <c r="I3" s="38"/>
      <c r="J3" s="38"/>
      <c r="K3" s="38"/>
      <c r="L3" s="38"/>
      <c r="M3" s="38"/>
      <c r="N3" s="38"/>
      <c r="O3" s="38"/>
      <c r="P3" s="38"/>
      <c r="Q3" s="38"/>
    </row>
    <row r="4" spans="1:17">
      <c r="A4" s="38"/>
      <c r="B4" s="60" t="s">
        <v>126</v>
      </c>
      <c r="C4" s="38"/>
      <c r="D4" s="38"/>
      <c r="E4" s="38"/>
      <c r="F4" s="38"/>
      <c r="G4" s="38"/>
      <c r="H4" s="59"/>
      <c r="I4" s="38"/>
      <c r="J4" s="38"/>
      <c r="K4" s="60" t="s">
        <v>127</v>
      </c>
      <c r="L4" s="38"/>
      <c r="M4" s="38"/>
      <c r="N4" s="38"/>
      <c r="O4" s="38"/>
      <c r="P4" s="38"/>
      <c r="Q4" s="38"/>
    </row>
    <row r="5" spans="1:17">
      <c r="A5" s="38"/>
      <c r="B5" s="41"/>
      <c r="C5" s="41"/>
      <c r="D5" s="41"/>
      <c r="E5" s="41"/>
      <c r="F5" s="41"/>
      <c r="G5" s="41"/>
      <c r="H5" s="63"/>
      <c r="I5" s="38"/>
      <c r="J5" s="38"/>
      <c r="K5" s="41"/>
      <c r="L5" s="41"/>
      <c r="M5" s="41"/>
      <c r="N5" s="41"/>
      <c r="O5" s="41"/>
      <c r="P5" s="41"/>
      <c r="Q5" s="38"/>
    </row>
    <row r="6" spans="1:17" ht="17.25" customHeight="1">
      <c r="A6" s="39"/>
      <c r="B6" s="37" t="s">
        <v>118</v>
      </c>
      <c r="C6" s="37" t="s">
        <v>121</v>
      </c>
      <c r="D6" s="37" t="s">
        <v>125</v>
      </c>
      <c r="E6" s="37" t="s">
        <v>122</v>
      </c>
      <c r="F6" s="37" t="s">
        <v>123</v>
      </c>
      <c r="G6" s="37" t="s">
        <v>124</v>
      </c>
      <c r="H6" s="53" t="s">
        <v>117</v>
      </c>
      <c r="I6" s="40"/>
      <c r="J6" s="39"/>
      <c r="K6" s="37" t="s">
        <v>118</v>
      </c>
      <c r="L6" s="37" t="s">
        <v>120</v>
      </c>
      <c r="M6" s="37" t="s">
        <v>122</v>
      </c>
      <c r="N6" s="37" t="s">
        <v>123</v>
      </c>
      <c r="O6" s="37" t="s">
        <v>124</v>
      </c>
      <c r="P6" s="37" t="s">
        <v>117</v>
      </c>
      <c r="Q6" s="40"/>
    </row>
    <row r="7" spans="1:17">
      <c r="A7" s="39"/>
      <c r="B7" s="57" t="s">
        <v>140</v>
      </c>
      <c r="C7" s="54" t="s">
        <v>128</v>
      </c>
      <c r="D7" s="54" t="s">
        <v>129</v>
      </c>
      <c r="E7" s="55">
        <v>50000</v>
      </c>
      <c r="F7" s="54" t="s">
        <v>119</v>
      </c>
      <c r="G7" s="54" t="s">
        <v>130</v>
      </c>
      <c r="H7" s="56">
        <v>12000</v>
      </c>
      <c r="I7" s="40"/>
      <c r="J7" s="39"/>
      <c r="K7" s="54" t="s">
        <v>137</v>
      </c>
      <c r="L7" s="54" t="s">
        <v>129</v>
      </c>
      <c r="M7" s="55">
        <v>55000</v>
      </c>
      <c r="N7" s="57" t="s">
        <v>139</v>
      </c>
      <c r="O7" s="55">
        <v>50000</v>
      </c>
      <c r="P7" s="55">
        <v>5000</v>
      </c>
      <c r="Q7" s="40"/>
    </row>
    <row r="8" spans="1:17">
      <c r="A8" s="39"/>
      <c r="B8" s="58" t="s">
        <v>141</v>
      </c>
      <c r="C8" s="54" t="s">
        <v>128</v>
      </c>
      <c r="D8" s="54" t="s">
        <v>129</v>
      </c>
      <c r="E8" s="55">
        <v>48000</v>
      </c>
      <c r="F8" s="54" t="s">
        <v>131</v>
      </c>
      <c r="G8" s="54" t="s">
        <v>132</v>
      </c>
      <c r="H8" s="56">
        <v>0</v>
      </c>
      <c r="I8" s="40"/>
      <c r="J8" s="39"/>
      <c r="K8" s="54" t="s">
        <v>138</v>
      </c>
      <c r="L8" s="54" t="s">
        <v>129</v>
      </c>
      <c r="M8" s="55">
        <v>53800</v>
      </c>
      <c r="N8" s="58" t="s">
        <v>141</v>
      </c>
      <c r="O8" s="55">
        <v>48000</v>
      </c>
      <c r="P8" s="55">
        <v>5800</v>
      </c>
      <c r="Q8" s="40"/>
    </row>
    <row r="9" spans="1:17">
      <c r="A9" s="39"/>
      <c r="B9" s="54" t="s">
        <v>133</v>
      </c>
      <c r="C9" s="54" t="s">
        <v>134</v>
      </c>
      <c r="D9" s="54" t="s">
        <v>134</v>
      </c>
      <c r="E9" s="55">
        <v>30000</v>
      </c>
      <c r="F9" s="54" t="s">
        <v>135</v>
      </c>
      <c r="G9" s="54" t="s">
        <v>136</v>
      </c>
      <c r="H9" s="56">
        <v>14000</v>
      </c>
      <c r="I9" s="40"/>
      <c r="J9" s="38"/>
      <c r="K9" s="42"/>
      <c r="L9" s="42"/>
      <c r="M9" s="42"/>
      <c r="N9" s="42"/>
      <c r="O9" s="42"/>
      <c r="P9" s="65">
        <f>SUM(P7:P8)</f>
        <v>10800</v>
      </c>
      <c r="Q9" s="38"/>
    </row>
    <row r="10" spans="1:17">
      <c r="A10" s="38"/>
      <c r="B10" s="42"/>
      <c r="C10" s="42"/>
      <c r="D10" s="42"/>
      <c r="E10" s="42"/>
      <c r="F10" s="42"/>
      <c r="G10" s="42"/>
      <c r="H10" s="64">
        <f>H7+H8+H9</f>
        <v>26000</v>
      </c>
      <c r="I10" s="38"/>
      <c r="J10" s="38"/>
      <c r="K10" s="38"/>
      <c r="L10" s="38"/>
      <c r="M10" s="38"/>
      <c r="N10" s="38"/>
      <c r="O10" s="38"/>
      <c r="P10" s="38"/>
      <c r="Q10" s="38"/>
    </row>
    <row r="11" spans="1:17">
      <c r="A11" s="38"/>
      <c r="B11" s="38"/>
      <c r="C11" s="38"/>
      <c r="D11" s="38"/>
      <c r="E11" s="38"/>
      <c r="F11" s="38"/>
      <c r="G11" s="38"/>
      <c r="H11" s="59"/>
      <c r="I11" s="38"/>
      <c r="J11" s="38"/>
      <c r="K11" s="38"/>
      <c r="L11" s="38"/>
      <c r="M11" s="38"/>
      <c r="N11" s="38"/>
      <c r="O11" s="38"/>
      <c r="P11" s="38"/>
      <c r="Q11" s="38"/>
    </row>
    <row r="12" spans="1:17">
      <c r="A12" s="38"/>
      <c r="B12" s="38"/>
      <c r="C12" s="38"/>
      <c r="D12" s="38"/>
      <c r="E12" s="38"/>
      <c r="F12" s="38"/>
      <c r="G12" s="38"/>
      <c r="H12" s="59"/>
      <c r="I12" s="38"/>
      <c r="J12" s="38"/>
      <c r="K12" s="38"/>
      <c r="L12" s="38"/>
      <c r="M12" s="38"/>
      <c r="N12" s="38"/>
      <c r="O12" s="38"/>
      <c r="P12" s="38"/>
      <c r="Q12" s="38"/>
    </row>
    <row r="13" spans="1:17">
      <c r="A13" s="38"/>
      <c r="B13" s="61" t="s">
        <v>142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38"/>
      <c r="O13" s="38"/>
      <c r="P13" s="38"/>
      <c r="Q13" s="38"/>
    </row>
    <row r="14" spans="1:17" ht="19.5" customHeight="1">
      <c r="A14" s="38"/>
      <c r="B14" s="61" t="s">
        <v>143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38"/>
      <c r="O14" s="38"/>
      <c r="P14" s="38"/>
      <c r="Q14" s="38"/>
    </row>
    <row r="15" spans="1:17" ht="16.5" customHeight="1">
      <c r="A15" s="38"/>
      <c r="B15" s="61" t="s">
        <v>144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38"/>
      <c r="O15" s="38"/>
      <c r="P15" s="38"/>
      <c r="Q15" s="38"/>
    </row>
    <row r="16" spans="1:17" ht="17.25" customHeight="1">
      <c r="A16" s="38"/>
      <c r="B16" s="61" t="s">
        <v>145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38"/>
      <c r="O16" s="38"/>
      <c r="P16" s="38"/>
      <c r="Q16" s="38"/>
    </row>
    <row r="17" spans="1:17" ht="46.5" customHeight="1">
      <c r="A17" s="38"/>
      <c r="B17" s="61" t="s">
        <v>149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38"/>
      <c r="O17" s="38"/>
      <c r="P17" s="38"/>
      <c r="Q17" s="38"/>
    </row>
    <row r="18" spans="1:17" ht="20.25" customHeight="1">
      <c r="A18" s="38"/>
      <c r="B18" s="61" t="s">
        <v>146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38"/>
      <c r="O18" s="38"/>
      <c r="P18" s="38"/>
      <c r="Q18" s="38"/>
    </row>
    <row r="19" spans="1:17" ht="17.25" customHeight="1">
      <c r="A19" s="38"/>
      <c r="B19" s="61" t="s">
        <v>147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38"/>
      <c r="O19" s="38"/>
      <c r="P19" s="38"/>
      <c r="Q19" s="38"/>
    </row>
    <row r="20" spans="1:17" ht="21" customHeight="1">
      <c r="A20" s="38"/>
      <c r="B20" s="61" t="s">
        <v>148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38"/>
      <c r="O20" s="38"/>
      <c r="P20" s="38"/>
      <c r="Q20" s="38"/>
    </row>
    <row r="21" spans="1:17">
      <c r="A21" s="38"/>
      <c r="B21" s="38"/>
      <c r="C21" s="38"/>
      <c r="D21" s="38"/>
      <c r="E21" s="38"/>
      <c r="F21" s="38"/>
      <c r="G21" s="38"/>
      <c r="H21" s="59"/>
      <c r="I21" s="38"/>
      <c r="J21" s="38"/>
      <c r="K21" s="38"/>
      <c r="L21" s="38"/>
      <c r="M21" s="38"/>
      <c r="N21" s="38"/>
      <c r="O21" s="38"/>
      <c r="P21" s="38"/>
      <c r="Q21" s="38"/>
    </row>
    <row r="22" spans="1:17">
      <c r="A22" s="38"/>
      <c r="B22" s="38"/>
      <c r="C22" s="38"/>
      <c r="D22" s="38"/>
      <c r="E22" s="38"/>
      <c r="F22" s="38"/>
      <c r="G22" s="38"/>
      <c r="H22" s="59"/>
      <c r="I22" s="38"/>
      <c r="J22" s="38"/>
      <c r="K22" s="38"/>
      <c r="L22" s="38"/>
      <c r="M22" s="38"/>
      <c r="N22" s="38"/>
      <c r="O22" s="38"/>
      <c r="P22" s="38"/>
      <c r="Q22" s="38"/>
    </row>
    <row r="23" spans="1:17">
      <c r="A23" s="38"/>
      <c r="B23" s="38"/>
      <c r="C23" s="38"/>
      <c r="D23" s="38"/>
      <c r="E23" s="38"/>
      <c r="F23" s="38"/>
      <c r="G23" s="38"/>
      <c r="H23" s="59"/>
      <c r="I23" s="38"/>
      <c r="J23" s="38"/>
      <c r="K23" s="38"/>
      <c r="L23" s="38"/>
      <c r="M23" s="38"/>
      <c r="N23" s="38"/>
      <c r="O23" s="38"/>
      <c r="P23" s="38"/>
      <c r="Q23" s="38"/>
    </row>
    <row r="24" spans="1:17">
      <c r="A24" s="38"/>
      <c r="B24" s="38"/>
      <c r="C24" s="38"/>
      <c r="D24" s="38"/>
      <c r="E24" s="38"/>
      <c r="F24" s="38"/>
      <c r="G24" s="38"/>
      <c r="H24" s="59"/>
      <c r="I24" s="38"/>
      <c r="J24" s="38"/>
      <c r="K24" s="38"/>
      <c r="L24" s="38"/>
      <c r="M24" s="38"/>
      <c r="N24" s="38"/>
      <c r="O24" s="38"/>
      <c r="P24" s="38"/>
      <c r="Q24" s="38"/>
    </row>
    <row r="25" spans="1:17">
      <c r="A25" s="38"/>
      <c r="B25" s="38"/>
      <c r="C25" s="38"/>
      <c r="D25" s="38"/>
      <c r="E25" s="38"/>
      <c r="F25" s="38"/>
      <c r="G25" s="38"/>
      <c r="H25" s="59"/>
      <c r="I25" s="38"/>
      <c r="J25" s="38"/>
      <c r="K25" s="38"/>
      <c r="L25" s="38"/>
      <c r="M25" s="38"/>
      <c r="N25" s="38"/>
      <c r="O25" s="38"/>
      <c r="P25" s="38"/>
      <c r="Q25" s="38"/>
    </row>
    <row r="26" spans="1:17">
      <c r="A26" s="38"/>
      <c r="B26" s="38"/>
      <c r="C26" s="38"/>
      <c r="D26" s="38"/>
      <c r="E26" s="38"/>
      <c r="F26" s="38"/>
      <c r="G26" s="38"/>
      <c r="H26" s="59"/>
      <c r="I26" s="38"/>
      <c r="J26" s="38"/>
      <c r="K26" s="38"/>
      <c r="L26" s="38"/>
      <c r="M26" s="38"/>
      <c r="N26" s="38"/>
      <c r="O26" s="38"/>
      <c r="P26" s="38"/>
      <c r="Q26" s="38"/>
    </row>
    <row r="27" spans="1:17">
      <c r="A27" s="38"/>
      <c r="B27" s="38"/>
      <c r="C27" s="38"/>
      <c r="D27" s="38"/>
      <c r="E27" s="38"/>
      <c r="F27" s="38"/>
      <c r="G27" s="38"/>
      <c r="H27" s="59"/>
      <c r="I27" s="38"/>
      <c r="J27" s="38"/>
      <c r="K27" s="38"/>
      <c r="L27" s="38"/>
      <c r="M27" s="38"/>
      <c r="N27" s="38"/>
      <c r="O27" s="38"/>
      <c r="P27" s="38"/>
      <c r="Q27" s="38"/>
    </row>
    <row r="28" spans="1:17">
      <c r="A28" s="38"/>
      <c r="B28" s="38"/>
      <c r="C28" s="38"/>
      <c r="D28" s="38"/>
      <c r="E28" s="38"/>
      <c r="F28" s="38"/>
      <c r="G28" s="38"/>
      <c r="H28" s="59"/>
      <c r="I28" s="38"/>
      <c r="J28" s="38"/>
      <c r="K28" s="38"/>
      <c r="L28" s="38"/>
      <c r="M28" s="38"/>
      <c r="N28" s="38"/>
      <c r="O28" s="38"/>
      <c r="P28" s="38"/>
      <c r="Q28" s="38"/>
    </row>
    <row r="29" spans="1:17">
      <c r="A29" s="38"/>
      <c r="B29" s="38"/>
      <c r="C29" s="38"/>
      <c r="D29" s="38"/>
      <c r="E29" s="38"/>
      <c r="F29" s="38"/>
      <c r="G29" s="38"/>
      <c r="H29" s="59"/>
      <c r="I29" s="38"/>
      <c r="J29" s="38"/>
      <c r="K29" s="38"/>
      <c r="L29" s="38"/>
      <c r="M29" s="38"/>
      <c r="N29" s="38"/>
      <c r="O29" s="38"/>
      <c r="P29" s="38"/>
      <c r="Q29" s="38"/>
    </row>
    <row r="30" spans="1:17">
      <c r="A30" s="38"/>
      <c r="B30" s="38"/>
      <c r="C30" s="38"/>
      <c r="D30" s="38"/>
      <c r="E30" s="38"/>
      <c r="F30" s="38"/>
      <c r="G30" s="38"/>
      <c r="H30" s="59"/>
      <c r="I30" s="38"/>
      <c r="J30" s="38"/>
      <c r="K30" s="38"/>
      <c r="L30" s="38"/>
      <c r="M30" s="38"/>
      <c r="N30" s="38"/>
      <c r="O30" s="38"/>
      <c r="P30" s="38"/>
      <c r="Q30" s="38"/>
    </row>
    <row r="31" spans="1:17">
      <c r="A31" s="38"/>
      <c r="B31" s="38"/>
      <c r="C31" s="38"/>
      <c r="D31" s="38"/>
      <c r="E31" s="38"/>
      <c r="F31" s="38"/>
      <c r="G31" s="38"/>
      <c r="H31" s="59"/>
      <c r="I31" s="38"/>
      <c r="J31" s="38"/>
      <c r="K31" s="38"/>
      <c r="L31" s="38"/>
      <c r="M31" s="38"/>
      <c r="N31" s="38"/>
      <c r="O31" s="38"/>
      <c r="P31" s="38"/>
      <c r="Q31" s="38"/>
    </row>
    <row r="32" spans="1:17">
      <c r="A32" s="38"/>
      <c r="B32" s="38"/>
      <c r="C32" s="38"/>
      <c r="D32" s="38"/>
      <c r="E32" s="38"/>
      <c r="F32" s="38"/>
      <c r="G32" s="38"/>
      <c r="H32" s="59"/>
      <c r="I32" s="38"/>
      <c r="J32" s="38"/>
      <c r="K32" s="38"/>
      <c r="L32" s="38"/>
      <c r="M32" s="38"/>
      <c r="N32" s="38"/>
      <c r="O32" s="38"/>
      <c r="P32" s="38"/>
      <c r="Q32" s="38"/>
    </row>
    <row r="33" spans="1:17">
      <c r="A33" s="38"/>
      <c r="B33" s="38"/>
      <c r="C33" s="38"/>
      <c r="D33" s="38"/>
      <c r="E33" s="38"/>
      <c r="F33" s="38"/>
      <c r="G33" s="38"/>
      <c r="H33" s="59"/>
      <c r="I33" s="38"/>
      <c r="J33" s="38"/>
      <c r="K33" s="38"/>
      <c r="L33" s="38"/>
      <c r="M33" s="38"/>
      <c r="N33" s="38"/>
      <c r="O33" s="38"/>
      <c r="P33" s="38"/>
      <c r="Q33" s="38"/>
    </row>
    <row r="34" spans="1:17">
      <c r="A34" s="38"/>
      <c r="B34" s="38"/>
      <c r="C34" s="38"/>
      <c r="D34" s="38"/>
      <c r="E34" s="38"/>
      <c r="F34" s="38"/>
      <c r="G34" s="38"/>
      <c r="H34" s="59"/>
      <c r="I34" s="38"/>
      <c r="J34" s="38"/>
      <c r="K34" s="38"/>
      <c r="L34" s="38"/>
      <c r="M34" s="38"/>
      <c r="N34" s="38"/>
      <c r="O34" s="38"/>
      <c r="P34" s="38"/>
      <c r="Q34" s="38"/>
    </row>
  </sheetData>
  <mergeCells count="8">
    <mergeCell ref="B19:M19"/>
    <mergeCell ref="B20:M20"/>
    <mergeCell ref="B13:M13"/>
    <mergeCell ref="B14:M14"/>
    <mergeCell ref="B15:M15"/>
    <mergeCell ref="B16:M16"/>
    <mergeCell ref="B17:M17"/>
    <mergeCell ref="B18:M1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销售合同</vt:lpstr>
      <vt:lpstr>库存</vt:lpstr>
      <vt:lpstr>采购订单合同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2013-09-05T08:37:49Z</dcterms:modified>
</cp:coreProperties>
</file>