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40" yWindow="-18800" windowWidth="25600" windowHeight="164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10" i="1"/>
  <c r="H3" i="1"/>
  <c r="H4" i="1"/>
  <c r="H5" i="1"/>
  <c r="H6" i="1"/>
  <c r="H7" i="1"/>
  <c r="H8" i="1"/>
  <c r="H17" i="1"/>
  <c r="H18" i="1"/>
  <c r="H19" i="1"/>
  <c r="H20" i="1"/>
  <c r="H21" i="1"/>
  <c r="H22" i="1"/>
  <c r="H23" i="1"/>
  <c r="H2" i="1"/>
  <c r="I17" i="1"/>
  <c r="I2" i="1"/>
  <c r="G17" i="1"/>
  <c r="G18" i="1"/>
  <c r="G19" i="1"/>
  <c r="G20" i="1"/>
  <c r="G21" i="1"/>
  <c r="G22" i="1"/>
  <c r="G23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<sst xmlns="http://schemas.openxmlformats.org/spreadsheetml/2006/main" count="9" uniqueCount="9">
  <si>
    <t>Positive</t>
    <phoneticPr fontId="1" type="noConversion"/>
  </si>
  <si>
    <t>Negative</t>
    <phoneticPr fontId="1" type="noConversion"/>
  </si>
  <si>
    <t>Date</t>
    <phoneticPr fontId="1" type="noConversion"/>
  </si>
  <si>
    <t>SleepTime</t>
    <phoneticPr fontId="1" type="noConversion"/>
  </si>
  <si>
    <t>ActivityTime</t>
    <phoneticPr fontId="1" type="noConversion"/>
  </si>
  <si>
    <t>SleepQuality</t>
    <phoneticPr fontId="1" type="noConversion"/>
  </si>
  <si>
    <t>Score</t>
    <phoneticPr fontId="1" type="noConversion"/>
  </si>
  <si>
    <t>Avg</t>
    <phoneticPr fontId="1" type="noConversion"/>
  </si>
  <si>
    <t>*100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</si>
</sst>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13" activeCellId="1" sqref="H15 H13"/>
    </sheetView>
  </sheetViews>
  <sheetFormatPr baseColWidth="10" defaultRowHeight="15" x14ac:dyDescent="0"/>
  <cols>
    <col min="2" max="2" width="18.33203125" customWidth="1"/>
    <col min="6" max="6" width="16.33203125" customWidth="1"/>
    <col min="7" max="8" width="17.6640625" customWidth="1"/>
  </cols>
  <sheetData>
    <row r="1" spans="1:9">
      <c r="A1" t="s">
        <v>2</v>
      </c>
      <c r="B1" t="s">
        <v>4</v>
      </c>
      <c r="C1" t="s">
        <v>0</v>
      </c>
      <c r="D1" t="s">
        <v>1</v>
      </c>
      <c r="E1" t="s">
        <v>3</v>
      </c>
      <c r="F1" t="s">
        <v>5</v>
      </c>
      <c r="G1" t="s">
        <v>6</v>
      </c>
      <c r="H1" t="s">
        <v>8</v>
      </c>
      <c r="I1" t="s">
        <v>7</v>
      </c>
    </row>
    <row r="2" spans="1:9">
      <c r="A2" s="1">
        <v>42067</v>
      </c>
      <c r="B2">
        <v>544</v>
      </c>
      <c r="C2">
        <v>16</v>
      </c>
      <c r="D2">
        <v>16</v>
      </c>
      <c r="E2">
        <v>35820</v>
      </c>
      <c r="F2">
        <v>99</v>
      </c>
      <c r="G2">
        <f>F2*E2/(3600*24-E2)*(B2/(3600*24-B2))*C2/D2</f>
        <v>0.44423236855753173</v>
      </c>
      <c r="H2">
        <f>G2*100</f>
        <v>44.423236855753174</v>
      </c>
      <c r="I2">
        <f>AVERAGE(G2:G8)</f>
        <v>0.70537171742797078</v>
      </c>
    </row>
    <row r="3" spans="1:9">
      <c r="A3" s="1">
        <v>42068</v>
      </c>
      <c r="B3">
        <v>2354</v>
      </c>
      <c r="C3">
        <v>7</v>
      </c>
      <c r="D3">
        <v>11</v>
      </c>
      <c r="E3">
        <v>1</v>
      </c>
      <c r="F3">
        <v>0</v>
      </c>
      <c r="G3">
        <f t="shared" ref="G3:G23" si="0">F3*E3/(3600*24-E3)*(B3/(3600*24-B3))*C3/D3</f>
        <v>0</v>
      </c>
      <c r="H3">
        <f t="shared" ref="H3:H23" si="1">G3*100</f>
        <v>0</v>
      </c>
    </row>
    <row r="4" spans="1:9">
      <c r="A4" s="1">
        <v>42069</v>
      </c>
      <c r="B4">
        <v>2367</v>
      </c>
      <c r="C4">
        <v>11</v>
      </c>
      <c r="D4">
        <v>7</v>
      </c>
      <c r="E4">
        <v>33105</v>
      </c>
      <c r="F4">
        <v>91</v>
      </c>
      <c r="G4">
        <f t="shared" si="0"/>
        <v>2.5020244700417895</v>
      </c>
      <c r="H4">
        <f t="shared" si="1"/>
        <v>250.20244700417896</v>
      </c>
    </row>
    <row r="5" spans="1:9">
      <c r="A5" s="1">
        <v>42070</v>
      </c>
      <c r="B5">
        <v>1945</v>
      </c>
      <c r="C5">
        <v>9</v>
      </c>
      <c r="D5">
        <v>5</v>
      </c>
      <c r="E5">
        <v>20640</v>
      </c>
      <c r="F5">
        <v>62</v>
      </c>
      <c r="G5">
        <f t="shared" si="0"/>
        <v>0.80668934823408311</v>
      </c>
      <c r="H5">
        <f t="shared" si="1"/>
        <v>80.668934823408307</v>
      </c>
    </row>
    <row r="6" spans="1:9">
      <c r="A6" s="1">
        <v>42071</v>
      </c>
      <c r="B6">
        <v>4280</v>
      </c>
      <c r="C6">
        <v>7</v>
      </c>
      <c r="D6">
        <v>11</v>
      </c>
      <c r="E6">
        <v>15560</v>
      </c>
      <c r="F6">
        <v>43</v>
      </c>
      <c r="G6">
        <f t="shared" si="0"/>
        <v>0.31325620254768577</v>
      </c>
      <c r="H6">
        <f t="shared" si="1"/>
        <v>31.325620254768577</v>
      </c>
    </row>
    <row r="7" spans="1:9">
      <c r="A7" s="1">
        <v>42072</v>
      </c>
      <c r="B7">
        <v>2379</v>
      </c>
      <c r="C7">
        <v>3</v>
      </c>
      <c r="D7">
        <v>15</v>
      </c>
      <c r="E7">
        <v>32920</v>
      </c>
      <c r="F7">
        <v>80</v>
      </c>
      <c r="G7">
        <f t="shared" si="0"/>
        <v>0.27886563993150659</v>
      </c>
      <c r="H7">
        <f t="shared" si="1"/>
        <v>27.886563993150659</v>
      </c>
    </row>
    <row r="8" spans="1:9">
      <c r="A8" s="1">
        <v>42073</v>
      </c>
      <c r="B8">
        <v>3503</v>
      </c>
      <c r="C8">
        <v>3</v>
      </c>
      <c r="D8">
        <v>15</v>
      </c>
      <c r="E8">
        <v>35820</v>
      </c>
      <c r="F8">
        <v>99</v>
      </c>
      <c r="G8">
        <f t="shared" si="0"/>
        <v>0.59253399268319817</v>
      </c>
      <c r="H8">
        <f t="shared" si="1"/>
        <v>59.253399268319818</v>
      </c>
    </row>
    <row r="10" spans="1:9">
      <c r="C10">
        <f>SUM(C2:C8)</f>
        <v>56</v>
      </c>
      <c r="D10">
        <f>SUM(D2:D8)</f>
        <v>80</v>
      </c>
    </row>
    <row r="17" spans="1:9">
      <c r="A17" s="1">
        <v>42060</v>
      </c>
      <c r="B17">
        <v>544</v>
      </c>
      <c r="C17">
        <v>18</v>
      </c>
      <c r="D17">
        <v>18</v>
      </c>
      <c r="E17">
        <v>8824</v>
      </c>
      <c r="F17">
        <v>31</v>
      </c>
      <c r="G17">
        <f t="shared" si="0"/>
        <v>2.2342309280171686E-2</v>
      </c>
      <c r="H17">
        <f t="shared" si="1"/>
        <v>2.2342309280171686</v>
      </c>
      <c r="I17">
        <f>AVERAGE(G17:G23)</f>
        <v>0.57117116918545019</v>
      </c>
    </row>
    <row r="18" spans="1:9">
      <c r="A18" s="1">
        <v>42061</v>
      </c>
      <c r="B18">
        <v>2354</v>
      </c>
      <c r="C18">
        <v>11</v>
      </c>
      <c r="D18">
        <v>7</v>
      </c>
      <c r="E18">
        <v>30290</v>
      </c>
      <c r="F18">
        <v>82</v>
      </c>
      <c r="G18">
        <f t="shared" si="0"/>
        <v>1.9483048505903839</v>
      </c>
      <c r="H18">
        <f t="shared" si="1"/>
        <v>194.83048505903838</v>
      </c>
    </row>
    <row r="19" spans="1:9">
      <c r="A19" s="1">
        <v>42062</v>
      </c>
      <c r="B19">
        <v>3469</v>
      </c>
      <c r="C19">
        <v>18</v>
      </c>
      <c r="D19">
        <v>30</v>
      </c>
      <c r="E19">
        <v>21640</v>
      </c>
      <c r="F19">
        <v>65</v>
      </c>
      <c r="G19">
        <f t="shared" si="0"/>
        <v>0.5451329345442365</v>
      </c>
      <c r="H19">
        <f t="shared" si="1"/>
        <v>54.513293454423653</v>
      </c>
    </row>
    <row r="20" spans="1:9">
      <c r="A20" s="1">
        <v>42063</v>
      </c>
      <c r="B20">
        <v>60</v>
      </c>
      <c r="C20">
        <v>11</v>
      </c>
      <c r="D20">
        <v>7</v>
      </c>
      <c r="E20">
        <v>33053</v>
      </c>
      <c r="F20">
        <v>100</v>
      </c>
      <c r="G20">
        <f t="shared" si="0"/>
        <v>6.7660426832461276E-2</v>
      </c>
      <c r="H20">
        <f t="shared" si="1"/>
        <v>6.7660426832461278</v>
      </c>
    </row>
    <row r="21" spans="1:9">
      <c r="A21" s="1">
        <v>42064</v>
      </c>
      <c r="B21">
        <v>60</v>
      </c>
      <c r="C21">
        <v>13</v>
      </c>
      <c r="D21">
        <v>21</v>
      </c>
      <c r="E21">
        <v>0</v>
      </c>
      <c r="F21">
        <v>0</v>
      </c>
      <c r="G21">
        <f t="shared" si="0"/>
        <v>0</v>
      </c>
      <c r="H21">
        <f t="shared" si="1"/>
        <v>0</v>
      </c>
    </row>
    <row r="22" spans="1:9">
      <c r="A22" s="1">
        <v>42065</v>
      </c>
      <c r="B22">
        <v>3021</v>
      </c>
      <c r="C22">
        <v>9</v>
      </c>
      <c r="D22">
        <v>5</v>
      </c>
      <c r="E22">
        <v>22200</v>
      </c>
      <c r="F22">
        <v>62</v>
      </c>
      <c r="G22">
        <f t="shared" si="0"/>
        <v>1.3982221705122415</v>
      </c>
      <c r="H22">
        <f t="shared" si="1"/>
        <v>139.82221705122416</v>
      </c>
    </row>
    <row r="23" spans="1:9">
      <c r="A23" s="1">
        <v>42066</v>
      </c>
      <c r="B23">
        <v>3503</v>
      </c>
      <c r="C23">
        <v>16</v>
      </c>
      <c r="D23">
        <v>4</v>
      </c>
      <c r="E23">
        <v>1658</v>
      </c>
      <c r="F23">
        <v>5</v>
      </c>
      <c r="G23">
        <f t="shared" si="0"/>
        <v>1.6535492538656275E-2</v>
      </c>
      <c r="H23">
        <f t="shared" si="1"/>
        <v>1.6535492538656276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ACT4U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Jiheng Lu</dc:creator>
  <cp:lastModifiedBy>Jiheng Lu</cp:lastModifiedBy>
  <dcterms:created xsi:type="dcterms:W3CDTF">2015-03-24T04:03:15Z</dcterms:created>
  <dcterms:modified xsi:type="dcterms:W3CDTF">2015-03-24T05:08:00Z</dcterms:modified>
</cp:coreProperties>
</file>