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h4467\Documents\PhD\AP2BW\fauldier\example\"/>
    </mc:Choice>
  </mc:AlternateContent>
  <xr:revisionPtr revIDLastSave="0" documentId="13_ncr:1_{DA20CE7E-EFA7-40BC-9674-1C804329C591}" xr6:coauthVersionLast="47" xr6:coauthVersionMax="47" xr10:uidLastSave="{00000000-0000-0000-0000-000000000000}"/>
  <bookViews>
    <workbookView xWindow="-110" yWindow="-110" windowWidth="19420" windowHeight="11500" firstSheet="3" activeTab="5" xr2:uid="{8900CB4B-3409-4A1B-B9B1-DFD998C90740}"/>
  </bookViews>
  <sheets>
    <sheet name="Introduction" sheetId="2" r:id="rId1"/>
    <sheet name="SheetNames" sheetId="3" r:id="rId2"/>
    <sheet name="Synthesis gas, photocatalysis" sheetId="4" r:id="rId3"/>
    <sheet name="Photocatalyst" sheetId="5" r:id="rId4"/>
    <sheet name="Au TiO2" sheetId="6" r:id="rId5"/>
    <sheet name="AuCl3" sheetId="7" r:id="rId6"/>
    <sheet name="C12H27N" sheetId="8" r:id="rId7"/>
    <sheet name="Photocatalyst deposition" sheetId="9" r:id="rId8"/>
  </sheets>
  <externalReferences>
    <externalReference r:id="rId9"/>
    <externalReference r:id="rId10"/>
    <externalReference r:id="rId11"/>
    <externalReference r:id="rId12"/>
  </externalReferences>
  <definedNames>
    <definedName name="capacity_plant">[1]Sizing_CO2SimO_plant!$E$7</definedName>
    <definedName name="CO_amount">[2]Photocatalysis!#REF!</definedName>
    <definedName name="CO_molar_mass">[2]Photocatalysis!#REF!</definedName>
    <definedName name="CO2_amount">[2]Photocatalysis!#REF!</definedName>
    <definedName name="CO2_CarbonCapture_Input">'[3]Prozess 2'!#REF!</definedName>
    <definedName name="CO2_CarbonCapure_Output">'[3]Prozess 2'!#REF!</definedName>
    <definedName name="CO2_molar_mass">[2]Photocatalysis!#REF!</definedName>
    <definedName name="d">#REF!</definedName>
    <definedName name="direct_normal_irradiation">[1]Photocatalysis!$D$12</definedName>
    <definedName name="dr">#REF!</definedName>
    <definedName name="F">#REF!</definedName>
    <definedName name="Gibbs_free_energy">[4]Photocatalysis!$D$16</definedName>
    <definedName name="global_horizontal_irradiation">[1]Photocatalysis!$D$12</definedName>
    <definedName name="H2_amount">[2]Photocatalysis!#REF!</definedName>
    <definedName name="H2_molar_mass">[2]Photocatalysis!#REF!</definedName>
    <definedName name="I">#REF!</definedName>
    <definedName name="inflation_rate">[4]Photocatalysis!$D$20</definedName>
    <definedName name="life_time_AP">[1]Photocatalysis!$D$14</definedName>
    <definedName name="life_time_photocell">[1]Photocatalysis!$D$15</definedName>
    <definedName name="P">#REF!</definedName>
    <definedName name="parabolic_trough_efficiency">[4]Photocatalysis!$D$13</definedName>
    <definedName name="photocell">[1]Photocatalysis!$D$25</definedName>
    <definedName name="pre_methanisator_conversion_rate">[1]Photocatalysis!$D$17</definedName>
    <definedName name="rho_photocatalyst">[4]Photocatalysis!$D$19</definedName>
    <definedName name="stc">[1]Photocatalysis!$D$13</definedName>
    <definedName name="sun_hours_ratio">[1]Photocatalysis!$D$16</definedName>
    <definedName name="t">[1]Economics!$D$45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63" i="6" l="1"/>
  <c r="D62" i="6"/>
  <c r="D49" i="9" l="1"/>
  <c r="D47" i="9"/>
  <c r="D38" i="9"/>
  <c r="D37" i="9"/>
  <c r="D36" i="9"/>
  <c r="D63" i="9"/>
  <c r="D50" i="9"/>
  <c r="D48" i="9"/>
  <c r="D43" i="9"/>
  <c r="D60" i="6"/>
  <c r="D45" i="6"/>
  <c r="D44" i="6"/>
  <c r="D38" i="6"/>
  <c r="D37" i="6"/>
  <c r="D36" i="6"/>
  <c r="D33" i="6"/>
  <c r="D32" i="6"/>
  <c r="D31" i="6"/>
  <c r="D30" i="6"/>
</calcChain>
</file>

<file path=xl/sharedStrings.xml><?xml version="1.0" encoding="utf-8"?>
<sst xmlns="http://schemas.openxmlformats.org/spreadsheetml/2006/main" count="468" uniqueCount="110">
  <si>
    <t>Data collection survey for Life Cycle Inventory</t>
  </si>
  <si>
    <t>Introduction</t>
  </si>
  <si>
    <t>SheetNames</t>
  </si>
  <si>
    <t>Synthesis gas, photocatalysis</t>
  </si>
  <si>
    <t>By-products</t>
  </si>
  <si>
    <t>Photocatalyst</t>
  </si>
  <si>
    <t>Photocatalyst deposition</t>
  </si>
  <si>
    <t>Au TiO2</t>
  </si>
  <si>
    <t>AuCl3</t>
  </si>
  <si>
    <t>C12H27N</t>
  </si>
  <si>
    <t>air</t>
  </si>
  <si>
    <t>kg</t>
  </si>
  <si>
    <t>CO2 biogenic</t>
  </si>
  <si>
    <t>Waste</t>
  </si>
  <si>
    <t>file type, name</t>
  </si>
  <si>
    <t>estimated</t>
  </si>
  <si>
    <t>calculated</t>
  </si>
  <si>
    <t>measured</t>
  </si>
  <si>
    <t>(+ TRL)</t>
  </si>
  <si>
    <t>in EUR</t>
  </si>
  <si>
    <t>ATTACHMENTS</t>
  </si>
  <si>
    <t>COMMENTS</t>
  </si>
  <si>
    <t>DATA QUALITY</t>
  </si>
  <si>
    <t>DATA SOURCE</t>
  </si>
  <si>
    <t>PRICE</t>
  </si>
  <si>
    <t>DESTINATION</t>
  </si>
  <si>
    <t>DESCRIPTION</t>
  </si>
  <si>
    <t>UNIT</t>
  </si>
  <si>
    <t>QUANTITY</t>
  </si>
  <si>
    <t>FLOW NAME</t>
  </si>
  <si>
    <t>OUTPUTS</t>
  </si>
  <si>
    <t>Energy</t>
  </si>
  <si>
    <t>parabolic trough collector</t>
  </si>
  <si>
    <t>Equipment</t>
  </si>
  <si>
    <t>Consumables and services</t>
  </si>
  <si>
    <t>global</t>
  </si>
  <si>
    <t>m2</t>
  </si>
  <si>
    <t>photocatalyst deposition</t>
  </si>
  <si>
    <t>photocatalyst</t>
  </si>
  <si>
    <t>Materials</t>
  </si>
  <si>
    <t>Europe</t>
  </si>
  <si>
    <t>carbon dioxide</t>
  </si>
  <si>
    <t>m3</t>
  </si>
  <si>
    <t>biogas</t>
  </si>
  <si>
    <t>Raw materials</t>
  </si>
  <si>
    <t>INPUTS</t>
  </si>
  <si>
    <t>synthesis gas, photocatalysis</t>
  </si>
  <si>
    <t>Products</t>
  </si>
  <si>
    <t>PRODUCTS</t>
  </si>
  <si>
    <t>ORIGIN</t>
  </si>
  <si>
    <t>Inventory</t>
  </si>
  <si>
    <t>II.</t>
  </si>
  <si>
    <t>Date of completion:</t>
  </si>
  <si>
    <t>Starting date:</t>
  </si>
  <si>
    <t>Lukas Lazar</t>
  </si>
  <si>
    <t>Completed by:</t>
  </si>
  <si>
    <t>Description of the process:</t>
  </si>
  <si>
    <t>Process name</t>
  </si>
  <si>
    <t>General information</t>
  </si>
  <si>
    <t>I.</t>
  </si>
  <si>
    <t>TiO2</t>
  </si>
  <si>
    <t>RER</t>
  </si>
  <si>
    <t>GLO</t>
  </si>
  <si>
    <t>ml</t>
  </si>
  <si>
    <t>MJ</t>
  </si>
  <si>
    <t>#electricity</t>
  </si>
  <si>
    <t>kWh</t>
  </si>
  <si>
    <t>water</t>
  </si>
  <si>
    <t>Bromide</t>
  </si>
  <si>
    <t>Nitrogen</t>
  </si>
  <si>
    <t>#electricity for cleaning (ultrasonication)</t>
  </si>
  <si>
    <t>didodecyldimethylammonium bromide</t>
  </si>
  <si>
    <t>tetrabutylammonium borohydride</t>
  </si>
  <si>
    <t>acetone</t>
  </si>
  <si>
    <t>hexane</t>
  </si>
  <si>
    <t>factory</t>
  </si>
  <si>
    <t>gold</t>
  </si>
  <si>
    <t>chlorine</t>
  </si>
  <si>
    <t>dodecanol</t>
  </si>
  <si>
    <t>ammonia</t>
  </si>
  <si>
    <t>nitrogen</t>
  </si>
  <si>
    <t>isopropanol</t>
  </si>
  <si>
    <t>electricidad spray coating</t>
  </si>
  <si>
    <t>Strom pre-treatment</t>
  </si>
  <si>
    <t>toluene</t>
  </si>
  <si>
    <t>t</t>
  </si>
  <si>
    <t>mg</t>
  </si>
  <si>
    <t>g</t>
  </si>
  <si>
    <t>megajoul</t>
  </si>
  <si>
    <t>kilowat hour</t>
  </si>
  <si>
    <t>France</t>
  </si>
  <si>
    <t>Spain</t>
  </si>
  <si>
    <t>Japan</t>
  </si>
  <si>
    <t>Norway</t>
  </si>
  <si>
    <t>EUR</t>
  </si>
  <si>
    <t>steam</t>
  </si>
  <si>
    <t>heat from oven</t>
  </si>
  <si>
    <r>
      <t xml:space="preserve">country / </t>
    </r>
    <r>
      <rPr>
        <b/>
        <sz val="7.5"/>
        <color rgb="FFFF0000"/>
        <rFont val="Aptos Narrow"/>
        <family val="2"/>
        <scheme val="minor"/>
      </rPr>
      <t>compartment</t>
    </r>
  </si>
  <si>
    <r>
      <t>country /</t>
    </r>
    <r>
      <rPr>
        <b/>
        <sz val="7.5"/>
        <color rgb="FFFF0000"/>
        <rFont val="Aptos Narrow"/>
        <family val="2"/>
        <scheme val="minor"/>
      </rPr>
      <t xml:space="preserve"> compartment</t>
    </r>
  </si>
  <si>
    <t>Emissions</t>
  </si>
  <si>
    <t>simplified incomplete photocatalysis process for testing purposes based on data from https://doi.org/10.1002/ente.202402224</t>
  </si>
  <si>
    <t xml:space="preserve">photocatalyst material
</t>
  </si>
  <si>
    <t>Simplified dataset for AuTiO2 production, for details see https://doi.org/10.1002/ente.202402224</t>
  </si>
  <si>
    <t>Simplified dataset for AuCl3 production, for details see https://doi.org/10.1002/ente.202402224</t>
  </si>
  <si>
    <t>Simplified photocatalyst deposition, for details see https://doi.org/10.1002/ente.202402224</t>
  </si>
  <si>
    <t>電気</t>
  </si>
  <si>
    <t>waste heat</t>
  </si>
  <si>
    <t>CO2</t>
  </si>
  <si>
    <t>Simplified C12H27N production, assuming: C12​H26​O+NH3​--&gt;C12​H27​N+H2​O derived from: https://www.sciencedirect.com/science/article/pii/S1385894716311573?via%3Dihub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</si>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</sst>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0000000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  <family val="2"/>
      <scheme val="minor"/>
    </font>
    <font>
      <b/>
      <sz val="12"/>
      <color indexed="64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.5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7.5"/>
      <color theme="1"/>
      <name val="Aptos Narrow"/>
      <family val="2"/>
      <scheme val="minor"/>
    </font>
    <font>
      <b/>
      <sz val="9.6999999999999993"/>
      <color theme="1"/>
      <name val="Aptos Narrow"/>
      <family val="2"/>
      <scheme val="minor"/>
    </font>
    <font>
      <b/>
      <sz val="7.5"/>
      <color rgb="FFC00000"/>
      <name val="Aptos Narrow"/>
      <family val="2"/>
      <scheme val="minor"/>
    </font>
    <font>
      <b/>
      <sz val="7.5"/>
      <color theme="7" tint="-0.249977111117893"/>
      <name val="Aptos Narrow"/>
      <family val="2"/>
      <scheme val="minor"/>
    </font>
    <font>
      <b/>
      <sz val="7.5"/>
      <color theme="9" tint="-0.249977111117893"/>
      <name val="Aptos Narrow"/>
      <family val="2"/>
      <scheme val="minor"/>
    </font>
    <font>
      <sz val="11"/>
      <color indexed="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.6999999999999993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9.6999999999999993"/>
      <color rgb="FFFF0000"/>
      <name val="Aptos Narrow"/>
      <family val="2"/>
      <scheme val="minor"/>
    </font>
    <font>
      <b/>
      <sz val="7.5"/>
      <color rgb="FFFF0000"/>
      <name val="Aptos Narrow"/>
      <family val="2"/>
      <scheme val="minor"/>
    </font>
    <font>
      <b/>
      <sz val="7.5"/>
      <color rgb="FFFCA304"/>
      <name val="Aptos Narrow"/>
      <family val="2"/>
      <scheme val="minor"/>
    </font>
    <font>
      <b/>
      <sz val="7.5"/>
      <color theme="5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7E4FF"/>
        <bgColor rgb="FF97E4FF"/>
      </patternFill>
    </fill>
    <fill>
      <patternFill patternType="solid">
        <fgColor rgb="FFF9F549"/>
        <bgColor rgb="FFF9F549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4" fillId="0" borderId="0"/>
    <xf numFmtId="0" fontId="6" fillId="0" borderId="0"/>
    <xf numFmtId="0" fontId="7" fillId="0" borderId="0" applyNumberFormat="0" applyFill="0" applyBorder="0" applyProtection="0"/>
  </cellStyleXfs>
  <cellXfs count="97">
    <xf numFmtId="0" fontId="0" fillId="0" borderId="0" xfId="0"/>
    <xf numFmtId="0" fontId="5" fillId="2" borderId="0" xfId="1" applyFont="1" applyFill="1"/>
    <xf numFmtId="0" fontId="4" fillId="2" borderId="0" xfId="1" applyFill="1"/>
    <xf numFmtId="0" fontId="6" fillId="0" borderId="0" xfId="2"/>
    <xf numFmtId="0" fontId="3" fillId="0" borderId="0" xfId="2" applyFont="1"/>
    <xf numFmtId="0" fontId="7" fillId="0" borderId="0" xfId="3"/>
    <xf numFmtId="0" fontId="8" fillId="0" borderId="0" xfId="2" applyFont="1"/>
    <xf numFmtId="0" fontId="1" fillId="0" borderId="0" xfId="2" applyFont="1"/>
    <xf numFmtId="0" fontId="6" fillId="0" borderId="0" xfId="2" applyAlignment="1">
      <alignment horizontal="left"/>
    </xf>
    <xf numFmtId="0" fontId="9" fillId="0" borderId="0" xfId="2" applyFont="1" applyAlignment="1">
      <alignment horizontal="left"/>
    </xf>
    <xf numFmtId="0" fontId="9" fillId="0" borderId="0" xfId="2" applyFont="1"/>
    <xf numFmtId="49" fontId="10" fillId="0" borderId="0" xfId="2" applyNumberFormat="1" applyFont="1" applyAlignment="1">
      <alignment horizontal="left" vertical="center"/>
    </xf>
    <xf numFmtId="0" fontId="6" fillId="0" borderId="0" xfId="2" applyAlignment="1">
      <alignment horizontal="center"/>
    </xf>
    <xf numFmtId="0" fontId="12" fillId="0" borderId="0" xfId="2" applyFont="1" applyAlignment="1">
      <alignment horizontal="left" vertical="top"/>
    </xf>
    <xf numFmtId="0" fontId="12" fillId="0" borderId="0" xfId="2" applyFont="1" applyAlignment="1">
      <alignment vertical="top"/>
    </xf>
    <xf numFmtId="11" fontId="12" fillId="0" borderId="0" xfId="2" applyNumberFormat="1" applyFont="1" applyAlignment="1">
      <alignment horizontal="left" vertical="top"/>
    </xf>
    <xf numFmtId="11" fontId="12" fillId="0" borderId="0" xfId="2" applyNumberFormat="1" applyFont="1" applyAlignment="1">
      <alignment horizontal="center"/>
    </xf>
    <xf numFmtId="0" fontId="6" fillId="0" borderId="0" xfId="2" applyAlignment="1">
      <alignment vertical="top"/>
    </xf>
    <xf numFmtId="0" fontId="1" fillId="0" borderId="0" xfId="2" applyFont="1" applyAlignment="1">
      <alignment vertical="top"/>
    </xf>
    <xf numFmtId="0" fontId="3" fillId="4" borderId="0" xfId="2" applyFont="1" applyFill="1" applyAlignment="1">
      <alignment horizontal="left"/>
    </xf>
    <xf numFmtId="0" fontId="3" fillId="4" borderId="0" xfId="2" applyFont="1" applyFill="1"/>
    <xf numFmtId="0" fontId="3" fillId="4" borderId="0" xfId="2" applyFont="1" applyFill="1" applyAlignment="1">
      <alignment horizontal="center"/>
    </xf>
    <xf numFmtId="0" fontId="12" fillId="0" borderId="0" xfId="2" applyFont="1"/>
    <xf numFmtId="11" fontId="9" fillId="0" borderId="0" xfId="2" applyNumberFormat="1" applyFont="1" applyAlignment="1">
      <alignment horizontal="left" vertical="top"/>
    </xf>
    <xf numFmtId="11" fontId="9" fillId="0" borderId="0" xfId="2" applyNumberFormat="1" applyFont="1" applyAlignment="1">
      <alignment horizontal="center"/>
    </xf>
    <xf numFmtId="0" fontId="9" fillId="0" borderId="0" xfId="2" applyFont="1" applyAlignment="1">
      <alignment vertical="top"/>
    </xf>
    <xf numFmtId="0" fontId="9" fillId="0" borderId="0" xfId="2" applyFont="1" applyAlignment="1">
      <alignment horizontal="left" vertical="top"/>
    </xf>
    <xf numFmtId="11" fontId="6" fillId="0" borderId="0" xfId="2" applyNumberFormat="1" applyAlignment="1">
      <alignment horizontal="left" vertical="top"/>
    </xf>
    <xf numFmtId="11" fontId="6" fillId="0" borderId="0" xfId="2" applyNumberFormat="1" applyAlignment="1">
      <alignment horizontal="center"/>
    </xf>
    <xf numFmtId="0" fontId="6" fillId="0" borderId="0" xfId="2" applyAlignment="1">
      <alignment horizontal="left" vertical="top"/>
    </xf>
    <xf numFmtId="0" fontId="13" fillId="5" borderId="0" xfId="2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5" fillId="5" borderId="0" xfId="2" applyFont="1" applyFill="1" applyAlignment="1">
      <alignment horizontal="left" wrapText="1"/>
    </xf>
    <xf numFmtId="0" fontId="16" fillId="5" borderId="0" xfId="2" applyFont="1" applyFill="1" applyAlignment="1">
      <alignment horizontal="left" wrapText="1"/>
    </xf>
    <xf numFmtId="0" fontId="17" fillId="5" borderId="0" xfId="2" applyFont="1" applyFill="1" applyAlignment="1">
      <alignment horizontal="left" wrapText="1"/>
    </xf>
    <xf numFmtId="0" fontId="14" fillId="5" borderId="0" xfId="2" applyFont="1" applyFill="1"/>
    <xf numFmtId="164" fontId="12" fillId="0" borderId="0" xfId="2" applyNumberFormat="1" applyFont="1" applyAlignment="1">
      <alignment horizontal="left" vertical="top"/>
    </xf>
    <xf numFmtId="0" fontId="7" fillId="0" borderId="0" xfId="3" applyAlignment="1">
      <alignment horizontal="left"/>
    </xf>
    <xf numFmtId="0" fontId="18" fillId="0" borderId="0" xfId="2" applyFont="1"/>
    <xf numFmtId="0" fontId="19" fillId="0" borderId="0" xfId="2" applyFont="1"/>
    <xf numFmtId="2" fontId="6" fillId="0" borderId="0" xfId="2" applyNumberFormat="1" applyAlignment="1">
      <alignment horizontal="left"/>
    </xf>
    <xf numFmtId="0" fontId="1" fillId="0" borderId="0" xfId="2" applyFont="1" applyAlignment="1">
      <alignment horizontal="center"/>
    </xf>
    <xf numFmtId="165" fontId="6" fillId="0" borderId="0" xfId="2" applyNumberFormat="1" applyAlignment="1">
      <alignment vertical="top"/>
    </xf>
    <xf numFmtId="0" fontId="11" fillId="7" borderId="0" xfId="2" applyFont="1" applyFill="1" applyAlignment="1">
      <alignment vertical="center" textRotation="90"/>
    </xf>
    <xf numFmtId="0" fontId="20" fillId="5" borderId="0" xfId="2" applyFont="1" applyFill="1"/>
    <xf numFmtId="0" fontId="21" fillId="0" borderId="0" xfId="2" applyFont="1"/>
    <xf numFmtId="0" fontId="6" fillId="8" borderId="0" xfId="2" applyFill="1" applyAlignment="1">
      <alignment horizontal="left" vertical="center"/>
    </xf>
    <xf numFmtId="0" fontId="6" fillId="8" borderId="0" xfId="2" applyFill="1" applyAlignment="1">
      <alignment horizontal="center" vertical="center"/>
    </xf>
    <xf numFmtId="0" fontId="6" fillId="8" borderId="0" xfId="2" applyFill="1"/>
    <xf numFmtId="0" fontId="22" fillId="8" borderId="0" xfId="2" applyFont="1" applyFill="1" applyAlignment="1">
      <alignment horizontal="left" vertical="center"/>
    </xf>
    <xf numFmtId="14" fontId="9" fillId="0" borderId="0" xfId="2" applyNumberFormat="1" applyFont="1" applyAlignment="1">
      <alignment horizontal="left"/>
    </xf>
    <xf numFmtId="0" fontId="6" fillId="0" borderId="2" xfId="2" applyBorder="1"/>
    <xf numFmtId="0" fontId="6" fillId="0" borderId="3" xfId="2" applyBorder="1" applyAlignment="1">
      <alignment horizontal="left" vertical="top"/>
    </xf>
    <xf numFmtId="0" fontId="6" fillId="0" borderId="5" xfId="2" applyBorder="1" applyAlignment="1">
      <alignment horizontal="left" vertical="top"/>
    </xf>
    <xf numFmtId="4" fontId="9" fillId="0" borderId="0" xfId="2" applyNumberFormat="1" applyFont="1" applyAlignment="1">
      <alignment horizontal="left"/>
    </xf>
    <xf numFmtId="4" fontId="9" fillId="0" borderId="0" xfId="2" applyNumberFormat="1" applyFont="1" applyAlignment="1">
      <alignment horizontal="left" vertical="top" wrapText="1"/>
    </xf>
    <xf numFmtId="4" fontId="23" fillId="0" borderId="0" xfId="2" applyNumberFormat="1" applyFont="1" applyAlignment="1">
      <alignment horizontal="left"/>
    </xf>
    <xf numFmtId="0" fontId="6" fillId="0" borderId="7" xfId="2" applyBorder="1"/>
    <xf numFmtId="0" fontId="21" fillId="0" borderId="8" xfId="2" applyFont="1" applyBorder="1"/>
    <xf numFmtId="0" fontId="6" fillId="9" borderId="0" xfId="2" applyFill="1" applyAlignment="1">
      <alignment horizontal="left" vertical="center"/>
    </xf>
    <xf numFmtId="0" fontId="6" fillId="9" borderId="0" xfId="2" applyFill="1" applyAlignment="1">
      <alignment horizontal="center" vertical="center"/>
    </xf>
    <xf numFmtId="0" fontId="6" fillId="9" borderId="0" xfId="2" applyFill="1"/>
    <xf numFmtId="0" fontId="6" fillId="9" borderId="0" xfId="2" applyFill="1" applyAlignment="1">
      <alignment vertical="center"/>
    </xf>
    <xf numFmtId="0" fontId="22" fillId="9" borderId="0" xfId="2" applyFont="1" applyFill="1" applyAlignment="1">
      <alignment horizontal="left" vertical="center"/>
    </xf>
    <xf numFmtId="0" fontId="2" fillId="0" borderId="0" xfId="2" applyFont="1"/>
    <xf numFmtId="2" fontId="6" fillId="0" borderId="0" xfId="2" applyNumberFormat="1"/>
    <xf numFmtId="0" fontId="12" fillId="0" borderId="0" xfId="2" applyFont="1" applyAlignment="1">
      <alignment horizontal="left" vertical="top" wrapText="1"/>
    </xf>
    <xf numFmtId="0" fontId="2" fillId="0" borderId="0" xfId="2" applyFont="1" applyAlignment="1">
      <alignment vertical="top"/>
    </xf>
    <xf numFmtId="11" fontId="2" fillId="0" borderId="0" xfId="2" applyNumberFormat="1" applyFont="1" applyAlignment="1">
      <alignment horizontal="left" vertical="top"/>
    </xf>
    <xf numFmtId="0" fontId="6" fillId="0" borderId="0" xfId="2" applyAlignment="1">
      <alignment vertical="top" wrapText="1"/>
    </xf>
    <xf numFmtId="0" fontId="6" fillId="0" borderId="0" xfId="2" applyAlignment="1">
      <alignment horizontal="left" vertical="top" wrapText="1"/>
    </xf>
    <xf numFmtId="11" fontId="1" fillId="0" borderId="0" xfId="2" applyNumberFormat="1" applyFont="1" applyAlignment="1">
      <alignment horizontal="center"/>
    </xf>
    <xf numFmtId="11" fontId="1" fillId="0" borderId="0" xfId="2" applyNumberFormat="1" applyFont="1" applyAlignment="1">
      <alignment horizontal="left" vertical="top"/>
    </xf>
    <xf numFmtId="2" fontId="1" fillId="0" borderId="0" xfId="2" applyNumberFormat="1" applyFont="1"/>
    <xf numFmtId="2" fontId="12" fillId="0" borderId="0" xfId="2" applyNumberFormat="1" applyFont="1" applyAlignment="1">
      <alignment horizontal="left" vertical="top"/>
    </xf>
    <xf numFmtId="2" fontId="6" fillId="0" borderId="0" xfId="2" applyNumberFormat="1" applyAlignment="1">
      <alignment horizontal="left" vertical="top"/>
    </xf>
    <xf numFmtId="0" fontId="0" fillId="0" borderId="0" xfId="2" applyFont="1"/>
    <xf numFmtId="0" fontId="0" fillId="0" borderId="0" xfId="2" applyFont="1" applyAlignment="1">
      <alignment vertical="top"/>
    </xf>
    <xf numFmtId="0" fontId="24" fillId="5" borderId="0" xfId="2" applyFont="1" applyFill="1" applyAlignment="1">
      <alignment horizontal="left"/>
    </xf>
    <xf numFmtId="0" fontId="26" fillId="5" borderId="0" xfId="2" applyFont="1" applyFill="1" applyAlignment="1">
      <alignment horizontal="left" wrapText="1"/>
    </xf>
    <xf numFmtId="0" fontId="26" fillId="0" borderId="0" xfId="2" applyFont="1" applyFill="1" applyAlignment="1">
      <alignment horizontal="left" wrapText="1"/>
    </xf>
    <xf numFmtId="0" fontId="27" fillId="5" borderId="0" xfId="2" applyFont="1" applyFill="1" applyAlignment="1">
      <alignment horizontal="left" wrapText="1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2" fillId="0" borderId="0" xfId="2" applyNumberFormat="1" applyFont="1" applyAlignment="1">
      <alignment horizontal="left" vertical="top"/>
    </xf>
    <xf numFmtId="0" fontId="11" fillId="7" borderId="0" xfId="2" applyFont="1" applyFill="1" applyAlignment="1">
      <alignment horizontal="center" vertical="center" textRotation="90"/>
    </xf>
    <xf numFmtId="0" fontId="11" fillId="6" borderId="0" xfId="2" applyFont="1" applyFill="1" applyAlignment="1">
      <alignment horizontal="center" vertical="center" textRotation="90"/>
    </xf>
    <xf numFmtId="0" fontId="11" fillId="3" borderId="0" xfId="2" applyFont="1" applyFill="1" applyAlignment="1">
      <alignment horizontal="center" vertical="center" textRotation="90"/>
    </xf>
    <xf numFmtId="4" fontId="23" fillId="0" borderId="7" xfId="2" applyNumberFormat="1" applyFont="1" applyBorder="1" applyAlignment="1">
      <alignment horizontal="left" vertical="top"/>
    </xf>
    <xf numFmtId="4" fontId="23" fillId="0" borderId="6" xfId="2" applyNumberFormat="1" applyFont="1" applyBorder="1" applyAlignment="1">
      <alignment horizontal="left" vertical="top"/>
    </xf>
    <xf numFmtId="4" fontId="9" fillId="0" borderId="4" xfId="2" applyNumberFormat="1" applyFont="1" applyBorder="1" applyAlignment="1">
      <alignment horizontal="left" vertical="top" wrapText="1"/>
    </xf>
    <xf numFmtId="4" fontId="9" fillId="0" borderId="4" xfId="2" applyNumberFormat="1" applyFont="1" applyBorder="1" applyAlignment="1">
      <alignment horizontal="left"/>
    </xf>
    <xf numFmtId="14" fontId="9" fillId="0" borderId="4" xfId="2" applyNumberFormat="1" applyFont="1" applyBorder="1" applyAlignment="1">
      <alignment horizontal="left"/>
    </xf>
    <xf numFmtId="14" fontId="9" fillId="0" borderId="2" xfId="2" applyNumberFormat="1" applyFont="1" applyBorder="1" applyAlignment="1">
      <alignment horizontal="left"/>
    </xf>
    <xf numFmtId="14" fontId="9" fillId="0" borderId="1" xfId="2" applyNumberFormat="1" applyFont="1" applyBorder="1" applyAlignment="1">
      <alignment horizontal="left"/>
    </xf>
    <xf numFmtId="4" fontId="9" fillId="0" borderId="0" xfId="2" applyNumberFormat="1" applyFont="1" applyAlignment="1">
      <alignment horizontal="left" vertical="top" wrapText="1"/>
    </xf>
  </cellXfs>
  <cellStyles count="4">
    <cellStyle name="Link" xfId="3" builtinId="8"/>
    <cellStyle name="Standard" xfId="0" builtinId="0"/>
    <cellStyle name="Standard 2" xfId="2" xr:uid="{7F2BD02E-E3BC-4CA6-9CCF-A47D2D57B4E1}"/>
    <cellStyle name="Standard 3" xfId="1" xr:uid="{77BF4D3F-A5B2-4E49-BE47-7B815F163ACC}"/>
  </cellStyles>
  <dxfs count="0"/>
  <tableStyles count="0" defaultTableStyle="TableStyleMedium2" defaultPivotStyle="PivotStyleLight16"/>
  <colors>
    <mruColors>
      <color rgb="FF46B1E1"/>
      <color rgb="FFB4E5A2"/>
      <color rgb="FF96DCF8"/>
      <color rgb="FFF6C6AD"/>
      <color rgb="FFFCA304"/>
      <color rgb="FFFF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mailto:lukas.lazar@kit.ed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503815</xdr:colOff>
      <xdr:row>27</xdr:row>
      <xdr:rowOff>60960</xdr:rowOff>
    </xdr:from>
    <xdr:to>
      <xdr:col>3</xdr:col>
      <xdr:colOff>134021</xdr:colOff>
      <xdr:row>31</xdr:row>
      <xdr:rowOff>167640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B42CAFD8-CC21-43ED-A0C6-C2D01F521D9D}"/>
            </a:ext>
          </a:extLst>
        </xdr:cNvPr>
        <xdr:cNvSpPr/>
      </xdr:nvSpPr>
      <xdr:spPr bwMode="auto">
        <a:xfrm>
          <a:off x="1265815" y="5347335"/>
          <a:ext cx="1154206" cy="868680"/>
        </a:xfrm>
        <a:prstGeom prst="rect">
          <a:avLst/>
        </a:prstGeom>
        <a:solidFill>
          <a:srgbClr val="46B1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defRPr/>
          </a:pPr>
          <a:r>
            <a:rPr lang="de-DE" sz="1800">
              <a:solidFill>
                <a:schemeClr val="tx1"/>
              </a:solidFill>
            </a:rPr>
            <a:t>PROCESS 1 (P1)</a:t>
          </a:r>
          <a:endParaRPr/>
        </a:p>
      </xdr:txBody>
    </xdr:sp>
    <xdr:clientData/>
  </xdr:twoCellAnchor>
  <xdr:twoCellAnchor>
    <xdr:from>
      <xdr:col>2</xdr:col>
      <xdr:colOff>283788</xdr:colOff>
      <xdr:row>23</xdr:row>
      <xdr:rowOff>83820</xdr:rowOff>
    </xdr:from>
    <xdr:to>
      <xdr:col>2</xdr:col>
      <xdr:colOff>420948</xdr:colOff>
      <xdr:row>27</xdr:row>
      <xdr:rowOff>60960</xdr:rowOff>
    </xdr:to>
    <xdr:sp macro="" textlink="">
      <xdr:nvSpPr>
        <xdr:cNvPr id="3" name="Pfeil nach unten 2">
          <a:extLst>
            <a:ext uri="{FF2B5EF4-FFF2-40B4-BE49-F238E27FC236}">
              <a16:creationId xmlns:a16="http://schemas.microsoft.com/office/drawing/2014/main" id="{1255BED1-584A-489F-ACD9-B21F6FFCA256}"/>
            </a:ext>
          </a:extLst>
        </xdr:cNvPr>
        <xdr:cNvSpPr/>
      </xdr:nvSpPr>
      <xdr:spPr bwMode="auto">
        <a:xfrm>
          <a:off x="1807788" y="4608195"/>
          <a:ext cx="137160" cy="73914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de-DE" sz="1100"/>
        </a:p>
      </xdr:txBody>
    </xdr:sp>
    <xdr:clientData/>
  </xdr:twoCellAnchor>
  <xdr:twoCellAnchor>
    <xdr:from>
      <xdr:col>2</xdr:col>
      <xdr:colOff>279026</xdr:colOff>
      <xdr:row>31</xdr:row>
      <xdr:rowOff>162878</xdr:rowOff>
    </xdr:from>
    <xdr:to>
      <xdr:col>2</xdr:col>
      <xdr:colOff>416186</xdr:colOff>
      <xdr:row>35</xdr:row>
      <xdr:rowOff>140017</xdr:rowOff>
    </xdr:to>
    <xdr:sp macro="" textlink="">
      <xdr:nvSpPr>
        <xdr:cNvPr id="4" name="Pfeil nach unten 3">
          <a:extLst>
            <a:ext uri="{FF2B5EF4-FFF2-40B4-BE49-F238E27FC236}">
              <a16:creationId xmlns:a16="http://schemas.microsoft.com/office/drawing/2014/main" id="{81499D6B-462F-4497-BEAE-7757A6821E8B}"/>
            </a:ext>
          </a:extLst>
        </xdr:cNvPr>
        <xdr:cNvSpPr/>
      </xdr:nvSpPr>
      <xdr:spPr bwMode="auto">
        <a:xfrm>
          <a:off x="1803026" y="6211253"/>
          <a:ext cx="137160" cy="739139"/>
        </a:xfrm>
        <a:prstGeom prst="downArrow">
          <a:avLst>
            <a:gd name="adj1" fmla="val 50000"/>
            <a:gd name="adj2" fmla="val 50000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de-DE" sz="1100"/>
        </a:p>
      </xdr:txBody>
    </xdr:sp>
    <xdr:clientData/>
  </xdr:twoCellAnchor>
  <xdr:oneCellAnchor>
    <xdr:from>
      <xdr:col>2</xdr:col>
      <xdr:colOff>42582</xdr:colOff>
      <xdr:row>22</xdr:row>
      <xdr:rowOff>0</xdr:rowOff>
    </xdr:from>
    <xdr:ext cx="608243" cy="264560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8B3835C8-D1F3-4B83-AA75-058C2C1E3778}"/>
            </a:ext>
          </a:extLst>
        </xdr:cNvPr>
        <xdr:cNvSpPr txBox="1"/>
      </xdr:nvSpPr>
      <xdr:spPr bwMode="auto">
        <a:xfrm>
          <a:off x="1566582" y="4333875"/>
          <a:ext cx="608243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INPUTS</a:t>
          </a:r>
          <a:endParaRPr/>
        </a:p>
      </xdr:txBody>
    </xdr:sp>
    <xdr:clientData/>
  </xdr:oneCellAnchor>
  <xdr:oneCellAnchor>
    <xdr:from>
      <xdr:col>1</xdr:col>
      <xdr:colOff>744070</xdr:colOff>
      <xdr:row>35</xdr:row>
      <xdr:rowOff>103543</xdr:rowOff>
    </xdr:from>
    <xdr:ext cx="734367" cy="264560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6F3443B8-D778-483A-9934-7F1A80550CE2}"/>
            </a:ext>
          </a:extLst>
        </xdr:cNvPr>
        <xdr:cNvSpPr txBox="1"/>
      </xdr:nvSpPr>
      <xdr:spPr bwMode="auto">
        <a:xfrm>
          <a:off x="1506070" y="6913918"/>
          <a:ext cx="734367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OUTPUTS</a:t>
          </a:r>
          <a:endParaRPr/>
        </a:p>
      </xdr:txBody>
    </xdr:sp>
    <xdr:clientData/>
  </xdr:oneCellAnchor>
  <xdr:twoCellAnchor>
    <xdr:from>
      <xdr:col>3</xdr:col>
      <xdr:colOff>134021</xdr:colOff>
      <xdr:row>29</xdr:row>
      <xdr:rowOff>114300</xdr:rowOff>
    </xdr:from>
    <xdr:to>
      <xdr:col>5</xdr:col>
      <xdr:colOff>134021</xdr:colOff>
      <xdr:row>29</xdr:row>
      <xdr:rowOff>114300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C4008A-05E9-4475-8E97-E3A2E945E12A}"/>
            </a:ext>
          </a:extLst>
        </xdr:cNvPr>
        <xdr:cNvCxnSpPr>
          <a:cxnSpLocks/>
          <a:stCxn id="2" idx="3"/>
        </xdr:cNvCxnSpPr>
      </xdr:nvCxnSpPr>
      <xdr:spPr bwMode="auto">
        <a:xfrm>
          <a:off x="2420021" y="5781675"/>
          <a:ext cx="1524000" cy="0"/>
        </a:xfrm>
        <a:prstGeom prst="straightConnector1">
          <a:avLst/>
        </a:prstGeom>
        <a:ln>
          <a:solidFill>
            <a:schemeClr val="tx1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255942</xdr:colOff>
      <xdr:row>28</xdr:row>
      <xdr:rowOff>68580</xdr:rowOff>
    </xdr:from>
    <xdr:ext cx="748923" cy="264560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DBBEF74-FE95-4183-996F-A9BC7A83389E}"/>
            </a:ext>
          </a:extLst>
        </xdr:cNvPr>
        <xdr:cNvSpPr txBox="1"/>
      </xdr:nvSpPr>
      <xdr:spPr bwMode="auto">
        <a:xfrm>
          <a:off x="2541942" y="5545455"/>
          <a:ext cx="748923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PRODUCT</a:t>
          </a:r>
          <a:endParaRPr/>
        </a:p>
      </xdr:txBody>
    </xdr:sp>
    <xdr:clientData/>
  </xdr:oneCellAnchor>
  <xdr:oneCellAnchor>
    <xdr:from>
      <xdr:col>3</xdr:col>
      <xdr:colOff>233082</xdr:colOff>
      <xdr:row>30</xdr:row>
      <xdr:rowOff>121920</xdr:rowOff>
    </xdr:from>
    <xdr:ext cx="937629" cy="264560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C273F9AA-88B7-498A-BBE5-6D92072DFDF6}"/>
            </a:ext>
          </a:extLst>
        </xdr:cNvPr>
        <xdr:cNvSpPr txBox="1"/>
      </xdr:nvSpPr>
      <xdr:spPr bwMode="auto">
        <a:xfrm>
          <a:off x="2519082" y="5979795"/>
          <a:ext cx="937629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BY-PRODUCT</a:t>
          </a:r>
          <a:endParaRPr/>
        </a:p>
      </xdr:txBody>
    </xdr:sp>
    <xdr:clientData/>
  </xdr:oneCellAnchor>
  <xdr:twoCellAnchor>
    <xdr:from>
      <xdr:col>3</xdr:col>
      <xdr:colOff>132953</xdr:colOff>
      <xdr:row>31</xdr:row>
      <xdr:rowOff>160020</xdr:rowOff>
    </xdr:from>
    <xdr:to>
      <xdr:col>4</xdr:col>
      <xdr:colOff>255942</xdr:colOff>
      <xdr:row>34</xdr:row>
      <xdr:rowOff>99060</xdr:rowOff>
    </xdr:to>
    <xdr:cxnSp macro="">
      <xdr:nvCxnSpPr>
        <xdr:cNvPr id="10" name="Gewinkelter Verbinder 25">
          <a:extLst>
            <a:ext uri="{FF2B5EF4-FFF2-40B4-BE49-F238E27FC236}">
              <a16:creationId xmlns:a16="http://schemas.microsoft.com/office/drawing/2014/main" id="{A5EE5567-1BD7-4FFC-8F1D-4FE6B6A828DA}"/>
            </a:ext>
          </a:extLst>
        </xdr:cNvPr>
        <xdr:cNvCxnSpPr>
          <a:cxnSpLocks/>
        </xdr:cNvCxnSpPr>
      </xdr:nvCxnSpPr>
      <xdr:spPr bwMode="auto">
        <a:xfrm>
          <a:off x="2418953" y="6208395"/>
          <a:ext cx="884989" cy="51054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145227</xdr:colOff>
      <xdr:row>27</xdr:row>
      <xdr:rowOff>60960</xdr:rowOff>
    </xdr:from>
    <xdr:to>
      <xdr:col>6</xdr:col>
      <xdr:colOff>564326</xdr:colOff>
      <xdr:row>31</xdr:row>
      <xdr:rowOff>167640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1A82092F-0DD6-46AF-832E-C11795353956}"/>
            </a:ext>
          </a:extLst>
        </xdr:cNvPr>
        <xdr:cNvSpPr/>
      </xdr:nvSpPr>
      <xdr:spPr bwMode="auto">
        <a:xfrm>
          <a:off x="3955227" y="5347335"/>
          <a:ext cx="1181099" cy="868680"/>
        </a:xfrm>
        <a:prstGeom prst="rect">
          <a:avLst/>
        </a:prstGeom>
        <a:solidFill>
          <a:srgbClr val="B4E5A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defRPr/>
          </a:pPr>
          <a:r>
            <a:rPr lang="de-DE" sz="1800">
              <a:solidFill>
                <a:schemeClr val="tx1"/>
              </a:solidFill>
            </a:rPr>
            <a:t>PROCESS 2 (P2)</a:t>
          </a:r>
          <a:endParaRPr/>
        </a:p>
      </xdr:txBody>
    </xdr:sp>
    <xdr:clientData/>
  </xdr:twoCellAnchor>
  <xdr:twoCellAnchor>
    <xdr:from>
      <xdr:col>5</xdr:col>
      <xdr:colOff>714093</xdr:colOff>
      <xdr:row>23</xdr:row>
      <xdr:rowOff>83820</xdr:rowOff>
    </xdr:from>
    <xdr:to>
      <xdr:col>6</xdr:col>
      <xdr:colOff>62359</xdr:colOff>
      <xdr:row>27</xdr:row>
      <xdr:rowOff>60960</xdr:rowOff>
    </xdr:to>
    <xdr:sp macro="" textlink="">
      <xdr:nvSpPr>
        <xdr:cNvPr id="12" name="Pfeil nach unten 40">
          <a:extLst>
            <a:ext uri="{FF2B5EF4-FFF2-40B4-BE49-F238E27FC236}">
              <a16:creationId xmlns:a16="http://schemas.microsoft.com/office/drawing/2014/main" id="{737A2D7D-FBD1-4AA9-99D8-091D9EA434DB}"/>
            </a:ext>
          </a:extLst>
        </xdr:cNvPr>
        <xdr:cNvSpPr/>
      </xdr:nvSpPr>
      <xdr:spPr bwMode="auto">
        <a:xfrm>
          <a:off x="4524093" y="4608195"/>
          <a:ext cx="110266" cy="739140"/>
        </a:xfrm>
        <a:prstGeom prst="downArrow">
          <a:avLst>
            <a:gd name="adj1" fmla="val 50000"/>
            <a:gd name="adj2" fmla="val 50000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de-DE" sz="1100"/>
        </a:p>
      </xdr:txBody>
    </xdr:sp>
    <xdr:clientData/>
  </xdr:twoCellAnchor>
  <xdr:twoCellAnchor>
    <xdr:from>
      <xdr:col>5</xdr:col>
      <xdr:colOff>709331</xdr:colOff>
      <xdr:row>31</xdr:row>
      <xdr:rowOff>162878</xdr:rowOff>
    </xdr:from>
    <xdr:to>
      <xdr:col>6</xdr:col>
      <xdr:colOff>57596</xdr:colOff>
      <xdr:row>35</xdr:row>
      <xdr:rowOff>140017</xdr:rowOff>
    </xdr:to>
    <xdr:sp macro="" textlink="">
      <xdr:nvSpPr>
        <xdr:cNvPr id="13" name="Pfeil nach unten 41">
          <a:extLst>
            <a:ext uri="{FF2B5EF4-FFF2-40B4-BE49-F238E27FC236}">
              <a16:creationId xmlns:a16="http://schemas.microsoft.com/office/drawing/2014/main" id="{CA1030AD-069F-473A-81C4-A934BD61CEBC}"/>
            </a:ext>
          </a:extLst>
        </xdr:cNvPr>
        <xdr:cNvSpPr/>
      </xdr:nvSpPr>
      <xdr:spPr bwMode="auto">
        <a:xfrm>
          <a:off x="4519331" y="6211253"/>
          <a:ext cx="110265" cy="739139"/>
        </a:xfrm>
        <a:prstGeom prst="downArrow">
          <a:avLst>
            <a:gd name="adj1" fmla="val 50000"/>
            <a:gd name="adj2" fmla="val 50000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de-DE" sz="1100"/>
        </a:p>
      </xdr:txBody>
    </xdr:sp>
    <xdr:clientData/>
  </xdr:twoCellAnchor>
  <xdr:oneCellAnchor>
    <xdr:from>
      <xdr:col>5</xdr:col>
      <xdr:colOff>472887</xdr:colOff>
      <xdr:row>22</xdr:row>
      <xdr:rowOff>0</xdr:rowOff>
    </xdr:from>
    <xdr:ext cx="608243" cy="264560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C76CAA47-AC9A-4E70-8C18-87584E77EADA}"/>
            </a:ext>
          </a:extLst>
        </xdr:cNvPr>
        <xdr:cNvSpPr txBox="1"/>
      </xdr:nvSpPr>
      <xdr:spPr bwMode="auto">
        <a:xfrm>
          <a:off x="4282887" y="4333875"/>
          <a:ext cx="608243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INPUTS</a:t>
          </a:r>
          <a:endParaRPr/>
        </a:p>
      </xdr:txBody>
    </xdr:sp>
    <xdr:clientData/>
  </xdr:oneCellAnchor>
  <xdr:oneCellAnchor>
    <xdr:from>
      <xdr:col>5</xdr:col>
      <xdr:colOff>385481</xdr:colOff>
      <xdr:row>35</xdr:row>
      <xdr:rowOff>103543</xdr:rowOff>
    </xdr:from>
    <xdr:ext cx="734367" cy="264560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BC895F59-0847-4AC3-87BF-4279D7393696}"/>
            </a:ext>
          </a:extLst>
        </xdr:cNvPr>
        <xdr:cNvSpPr txBox="1"/>
      </xdr:nvSpPr>
      <xdr:spPr bwMode="auto">
        <a:xfrm>
          <a:off x="4195481" y="6913918"/>
          <a:ext cx="734367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OUTPUTS</a:t>
          </a:r>
          <a:endParaRPr/>
        </a:p>
      </xdr:txBody>
    </xdr:sp>
    <xdr:clientData/>
  </xdr:oneCellAnchor>
  <xdr:twoCellAnchor>
    <xdr:from>
      <xdr:col>6</xdr:col>
      <xdr:colOff>564326</xdr:colOff>
      <xdr:row>29</xdr:row>
      <xdr:rowOff>114300</xdr:rowOff>
    </xdr:from>
    <xdr:to>
      <xdr:col>8</xdr:col>
      <xdr:colOff>564328</xdr:colOff>
      <xdr:row>29</xdr:row>
      <xdr:rowOff>114300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BD752290-1F55-41E8-B5E9-7D20BDE6A8EA}"/>
            </a:ext>
          </a:extLst>
        </xdr:cNvPr>
        <xdr:cNvCxnSpPr>
          <a:cxnSpLocks/>
          <a:stCxn id="11" idx="3"/>
        </xdr:cNvCxnSpPr>
      </xdr:nvCxnSpPr>
      <xdr:spPr bwMode="auto">
        <a:xfrm>
          <a:off x="5136326" y="5781675"/>
          <a:ext cx="152400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686247</xdr:colOff>
      <xdr:row>28</xdr:row>
      <xdr:rowOff>68580</xdr:rowOff>
    </xdr:from>
    <xdr:ext cx="748923" cy="264560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E266AA6-25DF-429C-B9ED-02BD10509E8F}"/>
            </a:ext>
          </a:extLst>
        </xdr:cNvPr>
        <xdr:cNvSpPr txBox="1"/>
      </xdr:nvSpPr>
      <xdr:spPr bwMode="auto">
        <a:xfrm>
          <a:off x="5258247" y="5545455"/>
          <a:ext cx="748923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PRODUCT</a:t>
          </a:r>
          <a:endParaRPr/>
        </a:p>
      </xdr:txBody>
    </xdr:sp>
    <xdr:clientData/>
  </xdr:oneCellAnchor>
  <xdr:oneCellAnchor>
    <xdr:from>
      <xdr:col>6</xdr:col>
      <xdr:colOff>663387</xdr:colOff>
      <xdr:row>30</xdr:row>
      <xdr:rowOff>121920</xdr:rowOff>
    </xdr:from>
    <xdr:ext cx="937629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C6924EB3-B4A8-4F37-BC6F-FF9788F0BBD8}"/>
            </a:ext>
          </a:extLst>
        </xdr:cNvPr>
        <xdr:cNvSpPr txBox="1"/>
      </xdr:nvSpPr>
      <xdr:spPr bwMode="auto">
        <a:xfrm>
          <a:off x="5235387" y="5979795"/>
          <a:ext cx="937629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BY-PRODUCT</a:t>
          </a:r>
          <a:endParaRPr/>
        </a:p>
      </xdr:txBody>
    </xdr:sp>
    <xdr:clientData/>
  </xdr:oneCellAnchor>
  <xdr:twoCellAnchor>
    <xdr:from>
      <xdr:col>6</xdr:col>
      <xdr:colOff>563258</xdr:colOff>
      <xdr:row>31</xdr:row>
      <xdr:rowOff>160020</xdr:rowOff>
    </xdr:from>
    <xdr:to>
      <xdr:col>7</xdr:col>
      <xdr:colOff>686247</xdr:colOff>
      <xdr:row>34</xdr:row>
      <xdr:rowOff>99060</xdr:rowOff>
    </xdr:to>
    <xdr:cxnSp macro="">
      <xdr:nvCxnSpPr>
        <xdr:cNvPr id="19" name="Gewinkelter Verbinder 47">
          <a:extLst>
            <a:ext uri="{FF2B5EF4-FFF2-40B4-BE49-F238E27FC236}">
              <a16:creationId xmlns:a16="http://schemas.microsoft.com/office/drawing/2014/main" id="{444CB59F-D06B-4B32-9AA4-098A63724CE3}"/>
            </a:ext>
          </a:extLst>
        </xdr:cNvPr>
        <xdr:cNvCxnSpPr>
          <a:cxnSpLocks/>
        </xdr:cNvCxnSpPr>
      </xdr:nvCxnSpPr>
      <xdr:spPr bwMode="auto">
        <a:xfrm>
          <a:off x="5135258" y="6208395"/>
          <a:ext cx="884989" cy="51054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566568</xdr:colOff>
      <xdr:row>27</xdr:row>
      <xdr:rowOff>60960</xdr:rowOff>
    </xdr:from>
    <xdr:to>
      <xdr:col>10</xdr:col>
      <xdr:colOff>196774</xdr:colOff>
      <xdr:row>31</xdr:row>
      <xdr:rowOff>167640</xdr:rowOff>
    </xdr:to>
    <xdr:sp macro="" textlink="">
      <xdr:nvSpPr>
        <xdr:cNvPr id="20" name="Rechteck 19">
          <a:extLst>
            <a:ext uri="{FF2B5EF4-FFF2-40B4-BE49-F238E27FC236}">
              <a16:creationId xmlns:a16="http://schemas.microsoft.com/office/drawing/2014/main" id="{35E599C6-2454-490D-B7F4-46D377FC672A}"/>
            </a:ext>
          </a:extLst>
        </xdr:cNvPr>
        <xdr:cNvSpPr/>
      </xdr:nvSpPr>
      <xdr:spPr bwMode="auto">
        <a:xfrm>
          <a:off x="6662568" y="5347335"/>
          <a:ext cx="1154206" cy="868680"/>
        </a:xfrm>
        <a:prstGeom prst="rect">
          <a:avLst/>
        </a:prstGeom>
        <a:solidFill>
          <a:srgbClr val="96DC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defRPr/>
          </a:pPr>
          <a:r>
            <a:rPr lang="de-DE" sz="1800">
              <a:solidFill>
                <a:schemeClr val="tx1"/>
              </a:solidFill>
            </a:rPr>
            <a:t>PROCESS 3 (P3)</a:t>
          </a:r>
          <a:endParaRPr/>
        </a:p>
      </xdr:txBody>
    </xdr:sp>
    <xdr:clientData/>
  </xdr:twoCellAnchor>
  <xdr:twoCellAnchor>
    <xdr:from>
      <xdr:col>9</xdr:col>
      <xdr:colOff>346541</xdr:colOff>
      <xdr:row>23</xdr:row>
      <xdr:rowOff>83820</xdr:rowOff>
    </xdr:from>
    <xdr:to>
      <xdr:col>9</xdr:col>
      <xdr:colOff>483701</xdr:colOff>
      <xdr:row>27</xdr:row>
      <xdr:rowOff>60960</xdr:rowOff>
    </xdr:to>
    <xdr:sp macro="" textlink="">
      <xdr:nvSpPr>
        <xdr:cNvPr id="21" name="Pfeil nach unten 49">
          <a:extLst>
            <a:ext uri="{FF2B5EF4-FFF2-40B4-BE49-F238E27FC236}">
              <a16:creationId xmlns:a16="http://schemas.microsoft.com/office/drawing/2014/main" id="{E7DFCD60-DCC3-4DD3-AD42-63382009EC54}"/>
            </a:ext>
          </a:extLst>
        </xdr:cNvPr>
        <xdr:cNvSpPr/>
      </xdr:nvSpPr>
      <xdr:spPr bwMode="auto">
        <a:xfrm>
          <a:off x="7204541" y="4608195"/>
          <a:ext cx="137160" cy="739140"/>
        </a:xfrm>
        <a:prstGeom prst="downArrow">
          <a:avLst>
            <a:gd name="adj1" fmla="val 50000"/>
            <a:gd name="adj2" fmla="val 50000"/>
          </a:avLst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de-DE" sz="1100"/>
        </a:p>
      </xdr:txBody>
    </xdr:sp>
    <xdr:clientData/>
  </xdr:twoCellAnchor>
  <xdr:twoCellAnchor>
    <xdr:from>
      <xdr:col>9</xdr:col>
      <xdr:colOff>341779</xdr:colOff>
      <xdr:row>31</xdr:row>
      <xdr:rowOff>162878</xdr:rowOff>
    </xdr:from>
    <xdr:to>
      <xdr:col>9</xdr:col>
      <xdr:colOff>478938</xdr:colOff>
      <xdr:row>35</xdr:row>
      <xdr:rowOff>140017</xdr:rowOff>
    </xdr:to>
    <xdr:sp macro="" textlink="">
      <xdr:nvSpPr>
        <xdr:cNvPr id="22" name="Pfeil nach unten 50">
          <a:extLst>
            <a:ext uri="{FF2B5EF4-FFF2-40B4-BE49-F238E27FC236}">
              <a16:creationId xmlns:a16="http://schemas.microsoft.com/office/drawing/2014/main" id="{E2C191DA-9A43-4088-B122-F41D6E12C5C2}"/>
            </a:ext>
          </a:extLst>
        </xdr:cNvPr>
        <xdr:cNvSpPr/>
      </xdr:nvSpPr>
      <xdr:spPr bwMode="auto">
        <a:xfrm>
          <a:off x="7199779" y="6211253"/>
          <a:ext cx="137159" cy="739139"/>
        </a:xfrm>
        <a:prstGeom prst="downArrow">
          <a:avLst>
            <a:gd name="adj1" fmla="val 50000"/>
            <a:gd name="adj2" fmla="val 50000"/>
          </a:avLst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de-DE" sz="1100"/>
        </a:p>
      </xdr:txBody>
    </xdr:sp>
    <xdr:clientData/>
  </xdr:twoCellAnchor>
  <xdr:oneCellAnchor>
    <xdr:from>
      <xdr:col>9</xdr:col>
      <xdr:colOff>105335</xdr:colOff>
      <xdr:row>22</xdr:row>
      <xdr:rowOff>0</xdr:rowOff>
    </xdr:from>
    <xdr:ext cx="608243" cy="264560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3C9632B5-C63D-4A65-81A6-F71506B6461C}"/>
            </a:ext>
          </a:extLst>
        </xdr:cNvPr>
        <xdr:cNvSpPr txBox="1"/>
      </xdr:nvSpPr>
      <xdr:spPr bwMode="auto">
        <a:xfrm>
          <a:off x="6963335" y="4333875"/>
          <a:ext cx="608243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INPUTS</a:t>
          </a:r>
          <a:endParaRPr/>
        </a:p>
      </xdr:txBody>
    </xdr:sp>
    <xdr:clientData/>
  </xdr:oneCellAnchor>
  <xdr:oneCellAnchor>
    <xdr:from>
      <xdr:col>9</xdr:col>
      <xdr:colOff>17929</xdr:colOff>
      <xdr:row>35</xdr:row>
      <xdr:rowOff>103543</xdr:rowOff>
    </xdr:from>
    <xdr:ext cx="734367" cy="264560"/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30BA4940-D5DF-4FDB-B559-4CCC7D89C8EC}"/>
            </a:ext>
          </a:extLst>
        </xdr:cNvPr>
        <xdr:cNvSpPr txBox="1"/>
      </xdr:nvSpPr>
      <xdr:spPr bwMode="auto">
        <a:xfrm>
          <a:off x="6875929" y="6913918"/>
          <a:ext cx="734367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OUTPUTS</a:t>
          </a:r>
          <a:endParaRPr/>
        </a:p>
      </xdr:txBody>
    </xdr:sp>
    <xdr:clientData/>
  </xdr:oneCellAnchor>
  <xdr:twoCellAnchor>
    <xdr:from>
      <xdr:col>10</xdr:col>
      <xdr:colOff>196774</xdr:colOff>
      <xdr:row>29</xdr:row>
      <xdr:rowOff>114300</xdr:rowOff>
    </xdr:from>
    <xdr:to>
      <xdr:col>12</xdr:col>
      <xdr:colOff>196774</xdr:colOff>
      <xdr:row>29</xdr:row>
      <xdr:rowOff>114300</xdr:rowOff>
    </xdr:to>
    <xdr:cxnSp macro="">
      <xdr:nvCxnSpPr>
        <xdr:cNvPr id="25" name="Gerade Verbindung mit Pfeil 24">
          <a:extLst>
            <a:ext uri="{FF2B5EF4-FFF2-40B4-BE49-F238E27FC236}">
              <a16:creationId xmlns:a16="http://schemas.microsoft.com/office/drawing/2014/main" id="{95DB837F-904E-4E47-896C-24932A53C258}"/>
            </a:ext>
          </a:extLst>
        </xdr:cNvPr>
        <xdr:cNvCxnSpPr>
          <a:cxnSpLocks/>
          <a:stCxn id="20" idx="3"/>
        </xdr:cNvCxnSpPr>
      </xdr:nvCxnSpPr>
      <xdr:spPr bwMode="auto">
        <a:xfrm>
          <a:off x="7816774" y="5781675"/>
          <a:ext cx="15240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318695</xdr:colOff>
      <xdr:row>28</xdr:row>
      <xdr:rowOff>68580</xdr:rowOff>
    </xdr:from>
    <xdr:ext cx="748923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79B59D46-9A61-4B04-B465-F7FA655EE6E9}"/>
            </a:ext>
          </a:extLst>
        </xdr:cNvPr>
        <xdr:cNvSpPr txBox="1"/>
      </xdr:nvSpPr>
      <xdr:spPr bwMode="auto">
        <a:xfrm>
          <a:off x="7938695" y="5545455"/>
          <a:ext cx="748923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PRODUCT</a:t>
          </a:r>
          <a:endParaRPr/>
        </a:p>
      </xdr:txBody>
    </xdr:sp>
    <xdr:clientData/>
  </xdr:oneCellAnchor>
  <xdr:oneCellAnchor>
    <xdr:from>
      <xdr:col>10</xdr:col>
      <xdr:colOff>295835</xdr:colOff>
      <xdr:row>30</xdr:row>
      <xdr:rowOff>121920</xdr:rowOff>
    </xdr:from>
    <xdr:ext cx="937629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78FDF4D-FB82-486D-ADD0-2B223E0C3DC3}"/>
            </a:ext>
          </a:extLst>
        </xdr:cNvPr>
        <xdr:cNvSpPr txBox="1"/>
      </xdr:nvSpPr>
      <xdr:spPr bwMode="auto">
        <a:xfrm>
          <a:off x="7915835" y="5979795"/>
          <a:ext cx="937629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BY-PRODUCT</a:t>
          </a:r>
          <a:endParaRPr/>
        </a:p>
      </xdr:txBody>
    </xdr:sp>
    <xdr:clientData/>
  </xdr:oneCellAnchor>
  <xdr:twoCellAnchor>
    <xdr:from>
      <xdr:col>10</xdr:col>
      <xdr:colOff>195705</xdr:colOff>
      <xdr:row>31</xdr:row>
      <xdr:rowOff>160020</xdr:rowOff>
    </xdr:from>
    <xdr:to>
      <xdr:col>11</xdr:col>
      <xdr:colOff>318695</xdr:colOff>
      <xdr:row>34</xdr:row>
      <xdr:rowOff>99060</xdr:rowOff>
    </xdr:to>
    <xdr:cxnSp macro="">
      <xdr:nvCxnSpPr>
        <xdr:cNvPr id="28" name="Gewinkelter Verbinder 56">
          <a:extLst>
            <a:ext uri="{FF2B5EF4-FFF2-40B4-BE49-F238E27FC236}">
              <a16:creationId xmlns:a16="http://schemas.microsoft.com/office/drawing/2014/main" id="{FC2335A2-B577-4939-A6BB-B000DE42E40A}"/>
            </a:ext>
          </a:extLst>
        </xdr:cNvPr>
        <xdr:cNvCxnSpPr>
          <a:cxnSpLocks/>
        </xdr:cNvCxnSpPr>
      </xdr:nvCxnSpPr>
      <xdr:spPr bwMode="auto">
        <a:xfrm>
          <a:off x="7815705" y="6208395"/>
          <a:ext cx="884990" cy="51054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207981</xdr:colOff>
      <xdr:row>27</xdr:row>
      <xdr:rowOff>69925</xdr:rowOff>
    </xdr:from>
    <xdr:to>
      <xdr:col>13</xdr:col>
      <xdr:colOff>627079</xdr:colOff>
      <xdr:row>31</xdr:row>
      <xdr:rowOff>176605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2DE9E006-BEA3-4ED7-91F5-6F13A658F472}"/>
            </a:ext>
          </a:extLst>
        </xdr:cNvPr>
        <xdr:cNvSpPr/>
      </xdr:nvSpPr>
      <xdr:spPr bwMode="auto">
        <a:xfrm>
          <a:off x="9351981" y="5356300"/>
          <a:ext cx="1181098" cy="868680"/>
        </a:xfrm>
        <a:prstGeom prst="rect">
          <a:avLst/>
        </a:prstGeom>
        <a:solidFill>
          <a:srgbClr val="F6C6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defRPr/>
          </a:pPr>
          <a:r>
            <a:rPr lang="de-DE" sz="1800">
              <a:solidFill>
                <a:schemeClr val="tx1"/>
              </a:solidFill>
            </a:rPr>
            <a:t>PROCESS 4 (P4)</a:t>
          </a:r>
          <a:endParaRPr/>
        </a:p>
      </xdr:txBody>
    </xdr:sp>
    <xdr:clientData/>
  </xdr:twoCellAnchor>
  <xdr:twoCellAnchor>
    <xdr:from>
      <xdr:col>12</xdr:col>
      <xdr:colOff>776847</xdr:colOff>
      <xdr:row>23</xdr:row>
      <xdr:rowOff>92783</xdr:rowOff>
    </xdr:from>
    <xdr:to>
      <xdr:col>13</xdr:col>
      <xdr:colOff>125111</xdr:colOff>
      <xdr:row>27</xdr:row>
      <xdr:rowOff>69925</xdr:rowOff>
    </xdr:to>
    <xdr:sp macro="" textlink="">
      <xdr:nvSpPr>
        <xdr:cNvPr id="30" name="Pfeil nach unten 58">
          <a:extLst>
            <a:ext uri="{FF2B5EF4-FFF2-40B4-BE49-F238E27FC236}">
              <a16:creationId xmlns:a16="http://schemas.microsoft.com/office/drawing/2014/main" id="{D5DDA7C4-0E54-467F-AC57-D1E7AD01E0D5}"/>
            </a:ext>
          </a:extLst>
        </xdr:cNvPr>
        <xdr:cNvSpPr/>
      </xdr:nvSpPr>
      <xdr:spPr bwMode="auto">
        <a:xfrm>
          <a:off x="9901797" y="4617158"/>
          <a:ext cx="129314" cy="739142"/>
        </a:xfrm>
        <a:prstGeom prst="downArrow">
          <a:avLst>
            <a:gd name="adj1" fmla="val 50000"/>
            <a:gd name="adj2" fmla="val 50000"/>
          </a:avLst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de-DE" sz="1100"/>
        </a:p>
      </xdr:txBody>
    </xdr:sp>
    <xdr:clientData/>
  </xdr:twoCellAnchor>
  <xdr:twoCellAnchor>
    <xdr:from>
      <xdr:col>12</xdr:col>
      <xdr:colOff>772085</xdr:colOff>
      <xdr:row>31</xdr:row>
      <xdr:rowOff>171843</xdr:rowOff>
    </xdr:from>
    <xdr:to>
      <xdr:col>13</xdr:col>
      <xdr:colOff>120350</xdr:colOff>
      <xdr:row>35</xdr:row>
      <xdr:rowOff>148983</xdr:rowOff>
    </xdr:to>
    <xdr:sp macro="" textlink="">
      <xdr:nvSpPr>
        <xdr:cNvPr id="31" name="Pfeil nach unten 59">
          <a:extLst>
            <a:ext uri="{FF2B5EF4-FFF2-40B4-BE49-F238E27FC236}">
              <a16:creationId xmlns:a16="http://schemas.microsoft.com/office/drawing/2014/main" id="{6D5A476E-4811-469A-88CA-A3898E7E4CBE}"/>
            </a:ext>
          </a:extLst>
        </xdr:cNvPr>
        <xdr:cNvSpPr/>
      </xdr:nvSpPr>
      <xdr:spPr bwMode="auto">
        <a:xfrm>
          <a:off x="9906560" y="6220218"/>
          <a:ext cx="119790" cy="739140"/>
        </a:xfrm>
        <a:prstGeom prst="downArrow">
          <a:avLst>
            <a:gd name="adj1" fmla="val 50000"/>
            <a:gd name="adj2" fmla="val 50000"/>
          </a:avLst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de-DE" sz="1100"/>
        </a:p>
      </xdr:txBody>
    </xdr:sp>
    <xdr:clientData/>
  </xdr:twoCellAnchor>
  <xdr:oneCellAnchor>
    <xdr:from>
      <xdr:col>12</xdr:col>
      <xdr:colOff>535641</xdr:colOff>
      <xdr:row>22</xdr:row>
      <xdr:rowOff>8965</xdr:rowOff>
    </xdr:from>
    <xdr:ext cx="608243" cy="264560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6A3F7F1-5075-4974-BFA1-DD663E9C7A50}"/>
            </a:ext>
          </a:extLst>
        </xdr:cNvPr>
        <xdr:cNvSpPr txBox="1"/>
      </xdr:nvSpPr>
      <xdr:spPr bwMode="auto">
        <a:xfrm>
          <a:off x="9679641" y="4342840"/>
          <a:ext cx="608243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INPUTS</a:t>
          </a:r>
          <a:endParaRPr/>
        </a:p>
      </xdr:txBody>
    </xdr:sp>
    <xdr:clientData/>
  </xdr:oneCellAnchor>
  <xdr:oneCellAnchor>
    <xdr:from>
      <xdr:col>12</xdr:col>
      <xdr:colOff>448235</xdr:colOff>
      <xdr:row>35</xdr:row>
      <xdr:rowOff>112505</xdr:rowOff>
    </xdr:from>
    <xdr:ext cx="734367" cy="264560"/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45FE309-1B1A-4203-88CC-63BF84AEAEA7}"/>
            </a:ext>
          </a:extLst>
        </xdr:cNvPr>
        <xdr:cNvSpPr txBox="1"/>
      </xdr:nvSpPr>
      <xdr:spPr bwMode="auto">
        <a:xfrm>
          <a:off x="9592235" y="6922880"/>
          <a:ext cx="734367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OUTPUTS</a:t>
          </a:r>
          <a:endParaRPr/>
        </a:p>
      </xdr:txBody>
    </xdr:sp>
    <xdr:clientData/>
  </xdr:oneCellAnchor>
  <xdr:twoCellAnchor>
    <xdr:from>
      <xdr:col>13</xdr:col>
      <xdr:colOff>627079</xdr:colOff>
      <xdr:row>29</xdr:row>
      <xdr:rowOff>123265</xdr:rowOff>
    </xdr:from>
    <xdr:to>
      <xdr:col>15</xdr:col>
      <xdr:colOff>627081</xdr:colOff>
      <xdr:row>29</xdr:row>
      <xdr:rowOff>123265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169E21EB-D250-40E0-A594-98728958A8D2}"/>
            </a:ext>
          </a:extLst>
        </xdr:cNvPr>
        <xdr:cNvCxnSpPr>
          <a:cxnSpLocks/>
          <a:stCxn id="29" idx="3"/>
        </xdr:cNvCxnSpPr>
      </xdr:nvCxnSpPr>
      <xdr:spPr bwMode="auto">
        <a:xfrm>
          <a:off x="10533079" y="5790640"/>
          <a:ext cx="152400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749000</xdr:colOff>
      <xdr:row>28</xdr:row>
      <xdr:rowOff>77545</xdr:rowOff>
    </xdr:from>
    <xdr:ext cx="1113125" cy="264560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C836D477-6963-48CB-A003-866D101E2314}"/>
            </a:ext>
          </a:extLst>
        </xdr:cNvPr>
        <xdr:cNvSpPr txBox="1"/>
      </xdr:nvSpPr>
      <xdr:spPr bwMode="auto">
        <a:xfrm>
          <a:off x="10655000" y="5554420"/>
          <a:ext cx="1113125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FINAL PRODUCT</a:t>
          </a:r>
          <a:endParaRPr/>
        </a:p>
      </xdr:txBody>
    </xdr:sp>
    <xdr:clientData/>
  </xdr:oneCellAnchor>
  <xdr:oneCellAnchor>
    <xdr:from>
      <xdr:col>13</xdr:col>
      <xdr:colOff>726140</xdr:colOff>
      <xdr:row>30</xdr:row>
      <xdr:rowOff>130884</xdr:rowOff>
    </xdr:from>
    <xdr:ext cx="937629" cy="264560"/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5B685926-3885-4073-B8C0-4445E227F27E}"/>
            </a:ext>
          </a:extLst>
        </xdr:cNvPr>
        <xdr:cNvSpPr txBox="1"/>
      </xdr:nvSpPr>
      <xdr:spPr bwMode="auto">
        <a:xfrm>
          <a:off x="10632140" y="5988759"/>
          <a:ext cx="937629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de-DE" sz="1100"/>
            <a:t>BY-PRODUCT</a:t>
          </a:r>
          <a:endParaRPr/>
        </a:p>
      </xdr:txBody>
    </xdr:sp>
    <xdr:clientData/>
  </xdr:oneCellAnchor>
  <xdr:twoCellAnchor>
    <xdr:from>
      <xdr:col>13</xdr:col>
      <xdr:colOff>626011</xdr:colOff>
      <xdr:row>31</xdr:row>
      <xdr:rowOff>168985</xdr:rowOff>
    </xdr:from>
    <xdr:to>
      <xdr:col>14</xdr:col>
      <xdr:colOff>749000</xdr:colOff>
      <xdr:row>34</xdr:row>
      <xdr:rowOff>108025</xdr:rowOff>
    </xdr:to>
    <xdr:cxnSp macro="">
      <xdr:nvCxnSpPr>
        <xdr:cNvPr id="37" name="Gewinkelter Verbinder 65">
          <a:extLst>
            <a:ext uri="{FF2B5EF4-FFF2-40B4-BE49-F238E27FC236}">
              <a16:creationId xmlns:a16="http://schemas.microsoft.com/office/drawing/2014/main" id="{72A7D4C4-970F-4FA6-B3E9-99DD56551518}"/>
            </a:ext>
          </a:extLst>
        </xdr:cNvPr>
        <xdr:cNvCxnSpPr>
          <a:cxnSpLocks/>
        </xdr:cNvCxnSpPr>
      </xdr:nvCxnSpPr>
      <xdr:spPr bwMode="auto">
        <a:xfrm>
          <a:off x="10532011" y="6217360"/>
          <a:ext cx="884989" cy="51054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717175</xdr:colOff>
      <xdr:row>3</xdr:row>
      <xdr:rowOff>161363</xdr:rowOff>
    </xdr:from>
    <xdr:ext cx="10301943" cy="2729755"/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ED9E3637-D666-4D87-8EDA-791F9C2F7E16}"/>
            </a:ext>
          </a:extLst>
        </xdr:cNvPr>
        <xdr:cNvSpPr txBox="1"/>
      </xdr:nvSpPr>
      <xdr:spPr bwMode="auto">
        <a:xfrm>
          <a:off x="717175" y="878539"/>
          <a:ext cx="10301943" cy="272975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defRPr/>
          </a:pPr>
          <a:r>
            <a:rPr lang="de-DE" sz="1200" b="1"/>
            <a:t>DESCRIPTION</a:t>
          </a:r>
          <a:endParaRPr/>
        </a:p>
        <a:p>
          <a:pPr>
            <a:defRPr/>
          </a:pPr>
          <a:endParaRPr lang="de-DE" sz="1200"/>
        </a:p>
        <a:p>
          <a:pPr>
            <a:defRPr/>
          </a:pPr>
          <a:r>
            <a:rPr lang="de-DE" sz="1200"/>
            <a:t>This excel sheet serves the collection of energy and material flow data for Life Cycle Assessments (LCAs). </a:t>
          </a:r>
          <a:endParaRPr/>
        </a:p>
        <a:p>
          <a:pPr>
            <a:defRPr/>
          </a:pPr>
          <a:r>
            <a:rPr lang="de-DE" sz="1200"/>
            <a:t>Therefore the technical processes, the equipment as well as the infrastructure are considered. The red</a:t>
          </a:r>
          <a:r>
            <a:rPr lang="de-DE" sz="1200" baseline="0"/>
            <a:t> marked columns (e.g. </a:t>
          </a:r>
          <a:r>
            <a:rPr lang="de-DE" sz="1200" baseline="0">
              <a:solidFill>
                <a:srgbClr val="FF0000"/>
              </a:solidFill>
            </a:rPr>
            <a:t>QUANTITY</a:t>
          </a:r>
          <a:r>
            <a:rPr lang="de-DE" sz="1200" baseline="0"/>
            <a:t>) are necessary to allow any calculation. </a:t>
          </a:r>
          <a:endParaRPr/>
        </a:p>
        <a:p>
          <a:pPr>
            <a:defRPr/>
          </a:pPr>
          <a:r>
            <a:rPr lang="de-DE" sz="1200"/>
            <a:t>The following points should be included to allow a sophisticated analysis:</a:t>
          </a:r>
          <a:endParaRPr/>
        </a:p>
        <a:p>
          <a:pPr>
            <a:defRPr/>
          </a:pPr>
          <a:endParaRPr lang="de-DE" sz="1200"/>
        </a:p>
        <a:p>
          <a:pPr>
            <a:defRPr/>
          </a:pPr>
          <a:r>
            <a:rPr lang="de-DE" sz="1200"/>
            <a:t>  -  Quantity and data source:  estimate, literature, measurement, simulation, ... </a:t>
          </a:r>
          <a:endParaRPr/>
        </a:p>
        <a:p>
          <a:pPr>
            <a:defRPr/>
          </a:pPr>
          <a:r>
            <a:rPr lang="de-DE" sz="1200"/>
            <a:t>  -  Data quality and technology level if available: measured (laboratory/pilot plant, tolerance range), </a:t>
          </a:r>
          <a:br>
            <a:rPr lang="de-DE" sz="1200"/>
          </a:br>
          <a:r>
            <a:rPr lang="de-DE" sz="1200"/>
            <a:t>     calculated (software, TRL), </a:t>
          </a:r>
          <a:r>
            <a:rPr lang="de-DE" sz="1200">
              <a:solidFill>
                <a:sysClr val="windowText" lastClr="000000"/>
              </a:solidFill>
            </a:rPr>
            <a:t>estimated (</a:t>
          </a:r>
          <a:r>
            <a:rPr lang="de-DE" sz="1200"/>
            <a:t>literature value, assumption), ...</a:t>
          </a:r>
          <a:endParaRPr/>
        </a:p>
        <a:p>
          <a:pPr>
            <a:defRPr/>
          </a:pPr>
          <a:r>
            <a:rPr lang="de-DE" sz="1200"/>
            <a:t>  -  further amendmends including questions</a:t>
          </a:r>
          <a:endParaRPr/>
        </a:p>
        <a:p>
          <a:pPr>
            <a:defRPr/>
          </a:pPr>
          <a:endParaRPr lang="de-DE" sz="1200"/>
        </a:p>
        <a:p>
          <a:pPr>
            <a:defRPr/>
          </a:pPr>
          <a:r>
            <a:rPr lang="de-DE" sz="1200"/>
            <a:t>Please add as many processes and sub-processes as necessary and use a new sheet for a new product system. If the sheet is not applicable for specific product systems or processes, feel free to contact us.</a:t>
          </a:r>
          <a:endParaRPr/>
        </a:p>
      </xdr:txBody>
    </xdr:sp>
    <xdr:clientData/>
  </xdr:oneCellAnchor>
  <xdr:oneCellAnchor>
    <xdr:from>
      <xdr:col>14</xdr:col>
      <xdr:colOff>367553</xdr:colOff>
      <xdr:row>3</xdr:row>
      <xdr:rowOff>156884</xdr:rowOff>
    </xdr:from>
    <xdr:ext cx="1981199" cy="2734234"/>
    <xdr:sp macro="" textlink="">
      <xdr:nvSpPr>
        <xdr:cNvPr id="39" name="Textfeld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791B6A-5E29-4340-A349-30708D083727}"/>
            </a:ext>
          </a:extLst>
        </xdr:cNvPr>
        <xdr:cNvSpPr txBox="1"/>
      </xdr:nvSpPr>
      <xdr:spPr bwMode="auto">
        <a:xfrm>
          <a:off x="11035553" y="874060"/>
          <a:ext cx="1981199" cy="273423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>
            <a:defRPr/>
          </a:pPr>
          <a:r>
            <a:rPr lang="de-DE" sz="1200" b="1" i="0" u="none"/>
            <a:t>CONTACT</a:t>
          </a:r>
          <a:endParaRPr/>
        </a:p>
        <a:p>
          <a:pPr algn="r">
            <a:defRPr/>
          </a:pPr>
          <a:endParaRPr lang="de-DE" sz="1200" b="0" i="0" u="none"/>
        </a:p>
        <a:p>
          <a:pPr algn="r">
            <a:defRPr/>
          </a:pPr>
          <a:r>
            <a:rPr lang="de-DE" sz="1200" b="0" i="0" u="none"/>
            <a:t>Lukas Lazar</a:t>
          </a:r>
          <a:endParaRPr/>
        </a:p>
        <a:p>
          <a:pPr algn="r">
            <a:defRPr/>
          </a:pPr>
          <a:r>
            <a:rPr lang="de-DE" sz="1200" b="0" i="0" u="none"/>
            <a:t>lukas.lazar@kit.edu</a:t>
          </a:r>
          <a:endParaRPr/>
        </a:p>
        <a:p>
          <a:pPr algn="r">
            <a:defRPr/>
          </a:pPr>
          <a:r>
            <a:rPr lang="de-DE" sz="1200" b="0" i="0" u="none"/>
            <a:t> +49 721 608-22705</a:t>
          </a:r>
          <a:endParaRPr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/Documents/CO2SimO/LCI/LCA-LCC-LCI_CO2SimO%20v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h4467/Documents/PRODIGY/LCA-LCC-LCI_PRODIGY_SYNG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h4467/Documents/LCA/LCA%20LCC%20Datenerhebung/LCA-LCC-Datensammlung_BLANC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h4467/Documents/PRODIGY/LCI/LCA-LCC-LCI_PRODIGY_SYNG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zing_CO2SimO_plant"/>
      <sheetName val="Photocatalysis"/>
      <sheetName val="Economic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Photocatalysis"/>
      <sheetName val="Economics"/>
      <sheetName val="PRICES_AP"/>
      <sheetName val="Solar reactor"/>
      <sheetName val="Photocatalyst production"/>
      <sheetName val="Photocatalyst coating"/>
      <sheetName val="(Product_Treatment)"/>
      <sheetName val="Sizing AP plant"/>
      <sheetName val="PRICES_REF"/>
    </sheetNames>
    <sheetDataSet>
      <sheetData sheetId="0"/>
      <sheetData sheetId="1">
        <row r="12">
          <cell r="D12">
            <v>1223.1220000000001</v>
          </cell>
        </row>
      </sheetData>
      <sheetData sheetId="2"/>
      <sheetData sheetId="3">
        <row r="184">
          <cell r="P184">
            <v>32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emeines"/>
      <sheetName val="Übersicht"/>
      <sheetName val="Prozess 1"/>
      <sheetName val="Prozess 1 (2)"/>
      <sheetName val="Prozess 2"/>
      <sheetName val="Prozess 2 (2)"/>
      <sheetName val="Prozess 3"/>
      <sheetName val="Prozess 3 (2)"/>
      <sheetName val="Prozess 4"/>
      <sheetName val="Prozess 4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Photocatalysis"/>
      <sheetName val="Economics"/>
      <sheetName val="PRICES_AP"/>
      <sheetName val="Solar reactor"/>
      <sheetName val="Photocatalyst production"/>
      <sheetName val="Photocatalyst coating"/>
      <sheetName val="(Product_Treatment)"/>
      <sheetName val="Sizing AP plant"/>
      <sheetName val="PRICES_REF"/>
    </sheetNames>
    <sheetDataSet>
      <sheetData sheetId="0"/>
      <sheetData sheetId="1">
        <row r="12">
          <cell r="D12">
            <v>1223.1220000000001</v>
          </cell>
        </row>
        <row r="13">
          <cell r="D13">
            <v>1</v>
          </cell>
        </row>
        <row r="16">
          <cell r="D16">
            <v>170.6</v>
          </cell>
        </row>
        <row r="19">
          <cell r="D19">
            <v>4230</v>
          </cell>
        </row>
        <row r="20">
          <cell r="D20">
            <v>0.01</v>
          </cell>
        </row>
      </sheetData>
      <sheetData sheetId="2"/>
      <sheetData sheetId="3">
        <row r="184">
          <cell r="P184">
            <v>32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500D-2896-460A-9918-EC7BD01917BE}">
  <dimension ref="A2:S41"/>
  <sheetViews>
    <sheetView showGridLines="0" topLeftCell="A9" zoomScale="85" workbookViewId="0">
      <selection activeCell="J41" sqref="J41"/>
    </sheetView>
  </sheetViews>
  <sheetFormatPr baseColWidth="10" defaultColWidth="11.453125" defaultRowHeight="14.5" x14ac:dyDescent="0.35"/>
  <cols>
    <col min="1" max="3" width="11.453125" style="3"/>
    <col min="4" max="4" width="11.453125" style="3" customWidth="1"/>
    <col min="5" max="16384" width="11.453125" style="3"/>
  </cols>
  <sheetData>
    <row r="2" spans="1:19" ht="26" x14ac:dyDescent="0.6">
      <c r="A2" s="1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4" spans="1:19" x14ac:dyDescent="0.35">
      <c r="B4" s="4"/>
    </row>
    <row r="14" spans="1:19" x14ac:dyDescent="0.35">
      <c r="S14" s="5"/>
    </row>
    <row r="41" spans="2:2" ht="16" x14ac:dyDescent="0.4">
      <c r="B41" s="6"/>
    </row>
  </sheetData>
  <pageMargins left="0.7" right="0.7" top="0.78740157500000008" bottom="0.78740157500000008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5E36-F8F3-4E0C-9BFF-38EC27B636B6}">
  <dimension ref="A1:B8"/>
  <sheetViews>
    <sheetView workbookViewId="0">
      <selection activeCell="C24" sqref="C24"/>
    </sheetView>
  </sheetViews>
  <sheetFormatPr baseColWidth="10" defaultColWidth="11.453125" defaultRowHeight="14.5" x14ac:dyDescent="0.35"/>
  <cols>
    <col min="1" max="16384" width="11.453125" style="3"/>
  </cols>
  <sheetData>
    <row r="1" spans="1:2" x14ac:dyDescent="0.35">
      <c r="A1" s="3">
        <v>1</v>
      </c>
      <c r="B1" s="3" t="s">
        <v>1</v>
      </c>
    </row>
    <row r="2" spans="1:2" x14ac:dyDescent="0.35">
      <c r="A2" s="3">
        <v>2</v>
      </c>
      <c r="B2" s="3" t="s">
        <v>2</v>
      </c>
    </row>
    <row r="3" spans="1:2" x14ac:dyDescent="0.35">
      <c r="A3" s="3">
        <v>3</v>
      </c>
      <c r="B3" s="7" t="s">
        <v>3</v>
      </c>
    </row>
    <row r="4" spans="1:2" x14ac:dyDescent="0.35">
      <c r="A4" s="3">
        <v>4</v>
      </c>
      <c r="B4" s="7" t="s">
        <v>5</v>
      </c>
    </row>
    <row r="5" spans="1:2" x14ac:dyDescent="0.35">
      <c r="A5" s="3">
        <v>5</v>
      </c>
      <c r="B5" s="7" t="s">
        <v>6</v>
      </c>
    </row>
    <row r="6" spans="1:2" x14ac:dyDescent="0.35">
      <c r="A6" s="3">
        <v>6</v>
      </c>
      <c r="B6" s="7" t="s">
        <v>7</v>
      </c>
    </row>
    <row r="7" spans="1:2" x14ac:dyDescent="0.35">
      <c r="A7" s="3">
        <v>7</v>
      </c>
      <c r="B7" s="7" t="s">
        <v>8</v>
      </c>
    </row>
    <row r="8" spans="1:2" x14ac:dyDescent="0.35">
      <c r="A8" s="3">
        <v>8</v>
      </c>
      <c r="B8" s="7" t="s">
        <v>9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8B2D-A16A-4309-AA7F-ABD9EC1E0514}">
  <sheetPr>
    <tabColor rgb="FFF6C6AD"/>
  </sheetPr>
  <dimension ref="A2:N67"/>
  <sheetViews>
    <sheetView showGridLines="0" topLeftCell="A2" zoomScale="91" workbookViewId="0">
      <selection activeCell="F27" sqref="F27"/>
    </sheetView>
  </sheetViews>
  <sheetFormatPr baseColWidth="10" defaultColWidth="10.453125" defaultRowHeight="14.5" x14ac:dyDescent="0.35"/>
  <cols>
    <col min="1" max="1" width="3.81640625" style="3" customWidth="1"/>
    <col min="2" max="2" width="4.1796875" style="3" customWidth="1"/>
    <col min="3" max="3" width="26.81640625" style="3" customWidth="1"/>
    <col min="4" max="4" width="12.1796875" style="8" customWidth="1"/>
    <col min="5" max="5" width="12" style="3" customWidth="1"/>
    <col min="6" max="6" width="19.1796875" style="3" customWidth="1"/>
    <col min="7" max="9" width="19.453125" style="3" customWidth="1"/>
    <col min="10" max="12" width="11.81640625" style="3" customWidth="1"/>
    <col min="13" max="13" width="28" style="3" customWidth="1"/>
    <col min="14" max="14" width="24.453125" style="8" customWidth="1"/>
    <col min="15" max="15" width="11.453125" style="3" bestFit="1" customWidth="1"/>
    <col min="16" max="16" width="9.81640625" style="3" customWidth="1"/>
    <col min="17" max="17" width="9.1796875" style="3" customWidth="1"/>
    <col min="18" max="18" width="17.1796875" style="3" customWidth="1"/>
    <col min="19" max="19" width="50.453125" style="3" bestFit="1" customWidth="1"/>
    <col min="20" max="16384" width="10.453125" style="3"/>
  </cols>
  <sheetData>
    <row r="2" spans="1:14" ht="21" x14ac:dyDescent="0.35">
      <c r="A2" s="63" t="s">
        <v>59</v>
      </c>
      <c r="B2" s="63" t="s">
        <v>58</v>
      </c>
      <c r="C2" s="63"/>
      <c r="D2" s="59"/>
      <c r="E2" s="62"/>
      <c r="F2" s="62"/>
      <c r="G2" s="60"/>
      <c r="H2" s="60"/>
      <c r="I2" s="60"/>
      <c r="J2" s="61"/>
      <c r="K2" s="61"/>
      <c r="L2" s="61"/>
      <c r="M2" s="60"/>
      <c r="N2" s="59"/>
    </row>
    <row r="3" spans="1:14" ht="14.5" customHeight="1" x14ac:dyDescent="0.35"/>
    <row r="4" spans="1:14" ht="18.5" x14ac:dyDescent="0.45">
      <c r="B4" s="58" t="s">
        <v>57</v>
      </c>
      <c r="C4" s="57"/>
      <c r="D4" s="89" t="s">
        <v>46</v>
      </c>
      <c r="E4" s="89"/>
      <c r="F4" s="89"/>
      <c r="G4" s="90"/>
      <c r="H4" s="56"/>
    </row>
    <row r="5" spans="1:14" ht="34.5" customHeight="1" x14ac:dyDescent="0.35">
      <c r="B5" s="53" t="s">
        <v>56</v>
      </c>
      <c r="D5" s="91" t="s">
        <v>100</v>
      </c>
      <c r="E5" s="91"/>
      <c r="F5" s="91"/>
      <c r="G5" s="91"/>
      <c r="H5" s="55"/>
    </row>
    <row r="6" spans="1:14" ht="14.5" customHeight="1" x14ac:dyDescent="0.35">
      <c r="B6" s="53" t="s">
        <v>55</v>
      </c>
      <c r="D6" s="92" t="s">
        <v>54</v>
      </c>
      <c r="E6" s="92"/>
      <c r="F6" s="92"/>
      <c r="G6" s="92"/>
      <c r="H6" s="54"/>
    </row>
    <row r="7" spans="1:14" ht="14.5" customHeight="1" x14ac:dyDescent="0.35">
      <c r="B7" s="53" t="s">
        <v>53</v>
      </c>
      <c r="D7" s="93">
        <v>45882</v>
      </c>
      <c r="E7" s="93"/>
      <c r="F7" s="93"/>
      <c r="G7" s="93"/>
      <c r="H7" s="50"/>
    </row>
    <row r="8" spans="1:14" ht="14.5" customHeight="1" x14ac:dyDescent="0.35">
      <c r="B8" s="52" t="s">
        <v>52</v>
      </c>
      <c r="C8" s="51"/>
      <c r="D8" s="94">
        <v>45882</v>
      </c>
      <c r="E8" s="94"/>
      <c r="F8" s="94"/>
      <c r="G8" s="95"/>
      <c r="H8" s="50"/>
    </row>
    <row r="9" spans="1:14" x14ac:dyDescent="0.35">
      <c r="B9" s="29"/>
    </row>
    <row r="10" spans="1:14" x14ac:dyDescent="0.35">
      <c r="B10" s="29"/>
    </row>
    <row r="11" spans="1:14" ht="21" x14ac:dyDescent="0.35">
      <c r="A11" s="49" t="s">
        <v>51</v>
      </c>
      <c r="B11" s="49" t="s">
        <v>50</v>
      </c>
      <c r="C11" s="49"/>
      <c r="D11" s="46"/>
      <c r="E11" s="47"/>
      <c r="F11" s="47"/>
      <c r="G11" s="47"/>
      <c r="H11" s="47"/>
      <c r="I11" s="47"/>
      <c r="J11" s="48"/>
      <c r="K11" s="48"/>
      <c r="L11" s="48"/>
      <c r="M11" s="47"/>
      <c r="N11" s="46"/>
    </row>
    <row r="12" spans="1:14" ht="18.5" x14ac:dyDescent="0.45">
      <c r="B12" s="45"/>
    </row>
    <row r="13" spans="1:14" ht="15" customHeight="1" x14ac:dyDescent="0.35">
      <c r="B13" s="43"/>
      <c r="C13" s="78" t="s">
        <v>29</v>
      </c>
      <c r="D13" s="78" t="s">
        <v>28</v>
      </c>
      <c r="E13" s="78" t="s">
        <v>27</v>
      </c>
      <c r="F13" s="31" t="s">
        <v>26</v>
      </c>
      <c r="G13" s="31" t="s">
        <v>49</v>
      </c>
      <c r="H13" s="31" t="s">
        <v>24</v>
      </c>
      <c r="I13" s="31" t="s">
        <v>23</v>
      </c>
      <c r="J13" s="44" t="s">
        <v>22</v>
      </c>
      <c r="K13" s="35"/>
      <c r="L13" s="35"/>
      <c r="M13" s="31" t="s">
        <v>21</v>
      </c>
      <c r="N13" s="31" t="s">
        <v>20</v>
      </c>
    </row>
    <row r="14" spans="1:14" x14ac:dyDescent="0.35">
      <c r="B14" s="43"/>
      <c r="C14" s="31"/>
      <c r="D14" s="31"/>
      <c r="E14" s="31"/>
      <c r="F14" s="31"/>
      <c r="G14" s="30" t="s">
        <v>97</v>
      </c>
      <c r="H14" s="30" t="s">
        <v>19</v>
      </c>
      <c r="I14" s="30" t="s">
        <v>18</v>
      </c>
      <c r="J14" s="34" t="s">
        <v>17</v>
      </c>
      <c r="K14" s="79" t="s">
        <v>16</v>
      </c>
      <c r="L14" s="81" t="s">
        <v>15</v>
      </c>
      <c r="M14" s="31"/>
      <c r="N14" s="30" t="s">
        <v>14</v>
      </c>
    </row>
    <row r="15" spans="1:14" ht="13.75" customHeight="1" x14ac:dyDescent="0.35">
      <c r="B15" s="86" t="s">
        <v>48</v>
      </c>
      <c r="C15" s="20" t="s">
        <v>47</v>
      </c>
      <c r="D15" s="19"/>
      <c r="E15" s="20"/>
      <c r="F15" s="20"/>
      <c r="G15" s="20"/>
      <c r="H15" s="20"/>
      <c r="I15" s="20"/>
      <c r="J15" s="21"/>
      <c r="K15" s="21"/>
      <c r="L15" s="21"/>
      <c r="M15" s="20"/>
      <c r="N15" s="19"/>
    </row>
    <row r="16" spans="1:14" ht="13.75" customHeight="1" x14ac:dyDescent="0.35">
      <c r="B16" s="86"/>
      <c r="C16" s="7" t="s">
        <v>46</v>
      </c>
      <c r="D16" s="8">
        <v>1</v>
      </c>
      <c r="E16" s="7" t="s">
        <v>11</v>
      </c>
      <c r="J16" s="8"/>
      <c r="L16" s="12"/>
    </row>
    <row r="17" spans="2:14" ht="13.75" customHeight="1" x14ac:dyDescent="0.35">
      <c r="B17" s="86"/>
      <c r="C17" s="20" t="s">
        <v>4</v>
      </c>
      <c r="D17" s="19"/>
      <c r="E17" s="20"/>
      <c r="F17" s="20"/>
      <c r="G17" s="20"/>
      <c r="H17" s="20"/>
      <c r="I17" s="20"/>
      <c r="J17" s="21"/>
      <c r="K17" s="21"/>
      <c r="L17" s="21"/>
      <c r="M17" s="20"/>
      <c r="N17" s="19"/>
    </row>
    <row r="18" spans="2:14" ht="13.75" customHeight="1" x14ac:dyDescent="0.35">
      <c r="B18" s="86"/>
      <c r="C18" s="7"/>
      <c r="E18" s="7"/>
      <c r="F18" s="7"/>
      <c r="J18" s="12"/>
      <c r="K18" s="12"/>
      <c r="L18" s="12"/>
    </row>
    <row r="19" spans="2:14" ht="13.75" customHeight="1" x14ac:dyDescent="0.35">
      <c r="B19" s="86"/>
      <c r="C19" s="7"/>
      <c r="D19" s="42"/>
      <c r="E19" s="7"/>
      <c r="F19" s="7"/>
      <c r="G19" s="7"/>
      <c r="J19" s="12"/>
      <c r="K19" s="12"/>
      <c r="L19" s="12"/>
    </row>
    <row r="20" spans="2:14" ht="13.75" customHeight="1" x14ac:dyDescent="0.35">
      <c r="B20" s="86"/>
      <c r="C20" s="7"/>
      <c r="E20" s="7"/>
      <c r="F20" s="7"/>
      <c r="G20" s="7"/>
      <c r="J20" s="12"/>
      <c r="K20" s="12"/>
      <c r="L20" s="12"/>
    </row>
    <row r="21" spans="2:14" ht="14.5" customHeight="1" x14ac:dyDescent="0.35">
      <c r="B21" s="87" t="s">
        <v>45</v>
      </c>
      <c r="C21" s="20" t="s">
        <v>44</v>
      </c>
      <c r="D21" s="19"/>
      <c r="E21" s="20"/>
      <c r="F21" s="20"/>
      <c r="G21" s="20"/>
      <c r="H21" s="20"/>
      <c r="I21" s="20"/>
      <c r="J21" s="21"/>
      <c r="K21" s="21"/>
      <c r="L21" s="21"/>
      <c r="M21" s="20"/>
      <c r="N21" s="19"/>
    </row>
    <row r="22" spans="2:14" x14ac:dyDescent="0.35">
      <c r="B22" s="87"/>
      <c r="C22" s="22" t="s">
        <v>43</v>
      </c>
      <c r="D22" s="8">
        <v>1.0121992024432001</v>
      </c>
      <c r="E22" s="7" t="s">
        <v>42</v>
      </c>
      <c r="F22" s="7"/>
      <c r="G22" s="7" t="s">
        <v>40</v>
      </c>
      <c r="I22" s="15"/>
      <c r="J22" s="12"/>
      <c r="L22" s="12"/>
      <c r="M22" s="41"/>
    </row>
    <row r="23" spans="2:14" x14ac:dyDescent="0.35">
      <c r="B23" s="87"/>
      <c r="C23" s="22" t="s">
        <v>41</v>
      </c>
      <c r="D23" s="40">
        <v>0.13052686775266101</v>
      </c>
      <c r="E23" s="7" t="s">
        <v>11</v>
      </c>
      <c r="F23" s="7"/>
      <c r="G23" s="3" t="s">
        <v>40</v>
      </c>
      <c r="I23" s="15"/>
    </row>
    <row r="24" spans="2:14" x14ac:dyDescent="0.35">
      <c r="B24" s="87"/>
      <c r="C24" s="39"/>
      <c r="D24" s="13"/>
      <c r="E24" s="14"/>
      <c r="F24" s="7"/>
      <c r="I24" s="15"/>
    </row>
    <row r="25" spans="2:14" x14ac:dyDescent="0.35">
      <c r="B25" s="87"/>
      <c r="C25" s="7"/>
      <c r="F25" s="14"/>
      <c r="G25" s="15"/>
      <c r="H25" s="15"/>
      <c r="I25" s="15"/>
      <c r="J25" s="16"/>
      <c r="K25" s="16"/>
      <c r="L25" s="16"/>
      <c r="M25" s="15"/>
    </row>
    <row r="26" spans="2:14" x14ac:dyDescent="0.35">
      <c r="B26" s="87"/>
      <c r="C26" s="14"/>
      <c r="D26" s="13"/>
      <c r="E26" s="14"/>
      <c r="F26" s="14"/>
      <c r="G26" s="15"/>
      <c r="H26" s="15"/>
      <c r="I26" s="15"/>
      <c r="J26" s="16"/>
      <c r="K26" s="16"/>
      <c r="L26" s="16"/>
      <c r="M26" s="15"/>
    </row>
    <row r="27" spans="2:14" x14ac:dyDescent="0.35">
      <c r="B27" s="87"/>
      <c r="C27" s="14"/>
      <c r="D27" s="13"/>
      <c r="E27" s="14"/>
      <c r="F27" s="14"/>
      <c r="G27" s="15"/>
      <c r="H27" s="15"/>
      <c r="I27" s="15"/>
      <c r="J27" s="16"/>
      <c r="K27" s="16"/>
      <c r="L27" s="16"/>
      <c r="M27" s="15"/>
    </row>
    <row r="28" spans="2:14" x14ac:dyDescent="0.35">
      <c r="B28" s="87"/>
      <c r="C28" s="20" t="s">
        <v>39</v>
      </c>
      <c r="D28" s="19"/>
      <c r="E28" s="20"/>
      <c r="F28" s="20"/>
      <c r="G28" s="20"/>
      <c r="H28" s="20"/>
      <c r="I28" s="20"/>
      <c r="J28" s="21"/>
      <c r="K28" s="21"/>
      <c r="L28" s="21"/>
      <c r="M28" s="20"/>
      <c r="N28" s="19"/>
    </row>
    <row r="29" spans="2:14" x14ac:dyDescent="0.35">
      <c r="B29" s="87"/>
      <c r="C29" s="7" t="s">
        <v>38</v>
      </c>
      <c r="D29" s="36">
        <v>1.04212268478482E-7</v>
      </c>
      <c r="E29" s="14" t="s">
        <v>11</v>
      </c>
      <c r="F29" s="7"/>
      <c r="G29" s="15"/>
      <c r="H29" s="38"/>
      <c r="I29" s="15"/>
      <c r="J29" s="12"/>
      <c r="L29" s="12"/>
      <c r="M29" s="12"/>
      <c r="N29" s="37"/>
    </row>
    <row r="30" spans="2:14" x14ac:dyDescent="0.35">
      <c r="B30" s="87"/>
      <c r="C30" s="14" t="s">
        <v>37</v>
      </c>
      <c r="D30" s="36">
        <v>1.60352570774906E-6</v>
      </c>
      <c r="E30" s="14" t="s">
        <v>36</v>
      </c>
      <c r="F30" s="7"/>
      <c r="G30" s="15"/>
      <c r="H30" s="15"/>
      <c r="I30" s="15"/>
      <c r="J30" s="16"/>
      <c r="L30" s="16"/>
      <c r="M30" s="12"/>
    </row>
    <row r="31" spans="2:14" x14ac:dyDescent="0.35">
      <c r="B31" s="87"/>
      <c r="C31" s="7"/>
      <c r="D31" s="36"/>
      <c r="E31" s="14"/>
      <c r="F31" s="17"/>
      <c r="G31" s="15"/>
      <c r="H31" s="15"/>
      <c r="I31" s="15"/>
      <c r="J31" s="16"/>
      <c r="K31" s="16"/>
      <c r="L31" s="16"/>
      <c r="M31" s="15"/>
    </row>
    <row r="32" spans="2:14" x14ac:dyDescent="0.35">
      <c r="B32" s="87"/>
      <c r="H32" s="15"/>
      <c r="I32" s="15"/>
      <c r="J32" s="16"/>
      <c r="K32" s="16"/>
      <c r="L32" s="16"/>
      <c r="M32" s="15"/>
    </row>
    <row r="33" spans="2:14" x14ac:dyDescent="0.35">
      <c r="B33" s="87"/>
      <c r="H33" s="15"/>
      <c r="I33" s="15"/>
      <c r="J33" s="16"/>
      <c r="K33" s="16"/>
      <c r="L33" s="16"/>
      <c r="M33" s="15"/>
    </row>
    <row r="34" spans="2:14" x14ac:dyDescent="0.35">
      <c r="B34" s="87"/>
      <c r="C34" s="14"/>
      <c r="D34" s="13"/>
      <c r="E34" s="17"/>
      <c r="F34" s="17"/>
      <c r="G34" s="15"/>
      <c r="H34" s="15"/>
      <c r="I34" s="15"/>
      <c r="J34" s="16"/>
      <c r="K34" s="16"/>
      <c r="L34" s="16"/>
      <c r="M34" s="15"/>
    </row>
    <row r="35" spans="2:14" x14ac:dyDescent="0.35">
      <c r="B35" s="87"/>
      <c r="C35" s="20" t="s">
        <v>34</v>
      </c>
      <c r="D35" s="19"/>
      <c r="E35" s="20"/>
      <c r="F35" s="20"/>
      <c r="G35" s="20"/>
      <c r="H35" s="20"/>
      <c r="I35" s="20"/>
      <c r="J35" s="21"/>
      <c r="K35" s="21"/>
      <c r="L35" s="21"/>
      <c r="M35" s="20"/>
      <c r="N35" s="19"/>
    </row>
    <row r="36" spans="2:14" x14ac:dyDescent="0.35">
      <c r="B36" s="87"/>
      <c r="C36" s="14"/>
      <c r="D36" s="13"/>
      <c r="E36" s="17"/>
      <c r="F36" s="17"/>
      <c r="G36" s="15"/>
      <c r="H36" s="15"/>
      <c r="I36" s="15"/>
      <c r="J36" s="16"/>
      <c r="K36" s="16"/>
      <c r="L36" s="16"/>
      <c r="M36" s="15"/>
    </row>
    <row r="37" spans="2:14" x14ac:dyDescent="0.35">
      <c r="B37" s="87"/>
      <c r="C37" s="14"/>
      <c r="D37" s="13"/>
      <c r="E37" s="17"/>
      <c r="F37" s="17"/>
      <c r="G37" s="15"/>
      <c r="H37" s="15"/>
      <c r="I37" s="15"/>
      <c r="J37" s="16"/>
      <c r="K37" s="16"/>
      <c r="L37" s="16"/>
      <c r="M37" s="15"/>
    </row>
    <row r="38" spans="2:14" x14ac:dyDescent="0.35">
      <c r="B38" s="87"/>
      <c r="C38" s="14"/>
      <c r="D38" s="13"/>
      <c r="E38" s="17"/>
      <c r="F38" s="17"/>
      <c r="G38" s="15"/>
      <c r="H38" s="15"/>
      <c r="I38" s="15"/>
      <c r="J38" s="16"/>
      <c r="K38" s="16"/>
      <c r="L38" s="16"/>
      <c r="M38" s="15"/>
    </row>
    <row r="39" spans="2:14" x14ac:dyDescent="0.35">
      <c r="B39" s="87"/>
      <c r="C39" s="20" t="s">
        <v>33</v>
      </c>
      <c r="D39" s="19"/>
      <c r="E39" s="20"/>
      <c r="F39" s="20"/>
      <c r="G39" s="20"/>
      <c r="H39" s="20"/>
      <c r="I39" s="20"/>
      <c r="J39" s="21"/>
      <c r="K39" s="21"/>
      <c r="L39" s="21"/>
      <c r="M39" s="20"/>
      <c r="N39" s="19"/>
    </row>
    <row r="40" spans="2:14" x14ac:dyDescent="0.35">
      <c r="B40" s="87"/>
      <c r="C40" s="14" t="s">
        <v>32</v>
      </c>
      <c r="D40" s="15">
        <v>1.7104274215989901E-10</v>
      </c>
      <c r="E40" s="77" t="s">
        <v>11</v>
      </c>
      <c r="F40" s="17"/>
      <c r="G40" s="15"/>
      <c r="H40" s="15"/>
      <c r="I40" s="15"/>
      <c r="J40" s="16"/>
      <c r="K40" s="16"/>
      <c r="L40" s="16"/>
      <c r="M40" s="15"/>
    </row>
    <row r="41" spans="2:14" x14ac:dyDescent="0.35">
      <c r="B41" s="87"/>
      <c r="C41" s="14"/>
      <c r="D41" s="13"/>
      <c r="E41" s="17"/>
      <c r="F41" s="17"/>
      <c r="G41" s="15"/>
      <c r="H41" s="15"/>
      <c r="I41" s="15"/>
      <c r="J41" s="16"/>
      <c r="K41" s="16"/>
      <c r="L41" s="16"/>
      <c r="M41" s="15"/>
    </row>
    <row r="42" spans="2:14" x14ac:dyDescent="0.35">
      <c r="B42" s="87"/>
      <c r="C42" s="14"/>
      <c r="D42" s="13"/>
      <c r="E42" s="14"/>
      <c r="F42" s="14"/>
      <c r="G42" s="15"/>
      <c r="H42" s="15"/>
      <c r="I42" s="15"/>
      <c r="J42" s="16"/>
      <c r="K42" s="16"/>
      <c r="L42" s="16"/>
      <c r="M42" s="15"/>
    </row>
    <row r="43" spans="2:14" x14ac:dyDescent="0.35">
      <c r="B43" s="87"/>
      <c r="C43" s="20" t="s">
        <v>31</v>
      </c>
      <c r="D43" s="19"/>
      <c r="E43" s="20"/>
      <c r="F43" s="20"/>
      <c r="G43" s="20"/>
      <c r="H43" s="20"/>
      <c r="I43" s="20"/>
      <c r="J43" s="21"/>
      <c r="K43" s="21"/>
      <c r="L43" s="21"/>
      <c r="M43" s="20"/>
      <c r="N43" s="19"/>
    </row>
    <row r="44" spans="2:14" x14ac:dyDescent="0.35">
      <c r="B44" s="87"/>
      <c r="C44" s="14"/>
      <c r="D44" s="29"/>
      <c r="E44" s="17"/>
      <c r="F44" s="17"/>
      <c r="G44" s="27"/>
      <c r="H44" s="27"/>
      <c r="I44" s="15"/>
      <c r="J44" s="28"/>
      <c r="K44" s="28"/>
      <c r="L44" s="28"/>
      <c r="M44" s="27"/>
    </row>
    <row r="45" spans="2:14" x14ac:dyDescent="0.35">
      <c r="B45" s="87"/>
      <c r="C45" s="17"/>
      <c r="D45" s="29"/>
      <c r="E45" s="17"/>
      <c r="F45" s="17"/>
      <c r="G45" s="27"/>
      <c r="H45" s="27"/>
      <c r="I45" s="15"/>
      <c r="J45" s="28"/>
      <c r="K45" s="28"/>
      <c r="L45" s="28"/>
      <c r="M45" s="27"/>
    </row>
    <row r="46" spans="2:14" x14ac:dyDescent="0.35">
      <c r="B46" s="87"/>
      <c r="C46" s="14"/>
      <c r="D46" s="13"/>
      <c r="E46" s="14"/>
      <c r="F46" s="14"/>
      <c r="G46" s="15"/>
      <c r="H46" s="15"/>
      <c r="I46" s="15"/>
      <c r="J46" s="16"/>
      <c r="K46" s="16"/>
      <c r="L46" s="16"/>
      <c r="M46" s="15"/>
    </row>
    <row r="47" spans="2:14" x14ac:dyDescent="0.35">
      <c r="B47" s="87"/>
      <c r="C47" s="14"/>
      <c r="D47" s="13"/>
      <c r="E47" s="14"/>
      <c r="F47" s="17"/>
      <c r="G47" s="15"/>
      <c r="H47" s="15"/>
      <c r="I47" s="15"/>
      <c r="J47" s="16"/>
      <c r="K47" s="16"/>
      <c r="L47" s="16"/>
      <c r="M47" s="15"/>
    </row>
    <row r="48" spans="2:14" x14ac:dyDescent="0.35">
      <c r="B48" s="87"/>
      <c r="I48" s="15"/>
      <c r="J48" s="12"/>
      <c r="K48" s="12"/>
      <c r="L48" s="12"/>
    </row>
    <row r="49" spans="2:14" x14ac:dyDescent="0.35">
      <c r="B49" s="87"/>
      <c r="I49" s="15"/>
      <c r="J49" s="12"/>
      <c r="K49" s="12"/>
      <c r="L49" s="12"/>
    </row>
    <row r="50" spans="2:14" x14ac:dyDescent="0.35">
      <c r="B50" s="88" t="s">
        <v>30</v>
      </c>
      <c r="C50" s="78" t="s">
        <v>29</v>
      </c>
      <c r="D50" s="78" t="s">
        <v>28</v>
      </c>
      <c r="E50" s="78" t="s">
        <v>27</v>
      </c>
      <c r="F50" s="31" t="s">
        <v>26</v>
      </c>
      <c r="G50" s="31" t="s">
        <v>25</v>
      </c>
      <c r="H50" s="31" t="s">
        <v>24</v>
      </c>
      <c r="I50" s="31" t="s">
        <v>23</v>
      </c>
      <c r="J50" s="35" t="s">
        <v>22</v>
      </c>
      <c r="K50" s="35"/>
      <c r="L50" s="35"/>
      <c r="M50" s="31" t="s">
        <v>21</v>
      </c>
      <c r="N50" s="31" t="s">
        <v>20</v>
      </c>
    </row>
    <row r="51" spans="2:14" x14ac:dyDescent="0.35">
      <c r="B51" s="88"/>
      <c r="C51" s="31"/>
      <c r="D51" s="31"/>
      <c r="E51" s="31"/>
      <c r="F51" s="31"/>
      <c r="G51" s="30" t="s">
        <v>98</v>
      </c>
      <c r="H51" s="30" t="s">
        <v>19</v>
      </c>
      <c r="I51" s="30" t="s">
        <v>18</v>
      </c>
      <c r="J51" s="34" t="s">
        <v>17</v>
      </c>
      <c r="K51" s="79" t="s">
        <v>16</v>
      </c>
      <c r="L51" s="81" t="s">
        <v>15</v>
      </c>
      <c r="M51" s="31"/>
      <c r="N51" s="30" t="s">
        <v>14</v>
      </c>
    </row>
    <row r="52" spans="2:14" ht="14.5" customHeight="1" x14ac:dyDescent="0.35">
      <c r="B52" s="88"/>
      <c r="C52" s="20" t="s">
        <v>13</v>
      </c>
      <c r="D52" s="19"/>
      <c r="E52" s="20"/>
      <c r="F52" s="20"/>
      <c r="G52" s="20"/>
      <c r="H52" s="20"/>
      <c r="I52" s="20"/>
      <c r="J52" s="21"/>
      <c r="K52" s="21"/>
      <c r="L52" s="21"/>
      <c r="M52" s="20"/>
      <c r="N52" s="19"/>
    </row>
    <row r="53" spans="2:14" x14ac:dyDescent="0.35">
      <c r="B53" s="88"/>
      <c r="C53" s="17"/>
      <c r="D53" s="29"/>
      <c r="E53" s="17"/>
      <c r="F53" s="17"/>
      <c r="G53" s="27"/>
      <c r="H53" s="27"/>
      <c r="I53" s="27"/>
      <c r="J53" s="28"/>
      <c r="K53" s="28"/>
      <c r="L53" s="28"/>
      <c r="M53" s="27"/>
    </row>
    <row r="54" spans="2:14" x14ac:dyDescent="0.35">
      <c r="B54" s="88"/>
      <c r="C54" s="17"/>
      <c r="D54" s="29"/>
      <c r="E54" s="17"/>
      <c r="F54" s="17"/>
      <c r="G54" s="27"/>
      <c r="H54" s="27"/>
      <c r="I54" s="27"/>
      <c r="J54" s="28"/>
      <c r="K54" s="28"/>
      <c r="L54" s="28"/>
      <c r="M54" s="27"/>
    </row>
    <row r="55" spans="2:14" x14ac:dyDescent="0.35">
      <c r="B55" s="88"/>
      <c r="C55" s="17"/>
      <c r="D55" s="29"/>
      <c r="E55" s="17"/>
      <c r="F55" s="17"/>
      <c r="G55" s="27"/>
      <c r="H55" s="27"/>
      <c r="I55" s="27"/>
      <c r="J55" s="28"/>
      <c r="K55" s="28"/>
      <c r="L55" s="28"/>
      <c r="M55" s="27"/>
    </row>
    <row r="56" spans="2:14" x14ac:dyDescent="0.35">
      <c r="B56" s="88"/>
      <c r="C56" s="17"/>
      <c r="D56" s="29"/>
      <c r="E56" s="17"/>
      <c r="F56" s="17"/>
      <c r="G56" s="27"/>
      <c r="H56" s="27"/>
      <c r="I56" s="27"/>
      <c r="J56" s="28"/>
      <c r="K56" s="28"/>
      <c r="L56" s="28"/>
      <c r="M56" s="27"/>
    </row>
    <row r="57" spans="2:14" x14ac:dyDescent="0.35">
      <c r="B57" s="88"/>
      <c r="C57" s="17"/>
      <c r="D57" s="29"/>
      <c r="E57" s="17"/>
      <c r="F57" s="17"/>
      <c r="G57" s="27"/>
      <c r="H57" s="27"/>
      <c r="I57" s="27"/>
      <c r="J57" s="28"/>
      <c r="K57" s="28"/>
      <c r="L57" s="28"/>
      <c r="M57" s="27"/>
    </row>
    <row r="58" spans="2:14" x14ac:dyDescent="0.35">
      <c r="B58" s="88"/>
      <c r="C58" s="25"/>
      <c r="D58" s="26"/>
      <c r="E58" s="25"/>
      <c r="F58" s="25"/>
      <c r="G58" s="23"/>
      <c r="H58" s="23"/>
      <c r="I58" s="23"/>
      <c r="J58" s="24"/>
      <c r="K58" s="24"/>
      <c r="L58" s="24"/>
      <c r="M58" s="23"/>
    </row>
    <row r="59" spans="2:14" x14ac:dyDescent="0.35">
      <c r="B59" s="88"/>
      <c r="C59" s="20" t="s">
        <v>99</v>
      </c>
      <c r="D59" s="19"/>
      <c r="E59" s="20"/>
      <c r="F59" s="20"/>
      <c r="G59" s="20"/>
      <c r="H59" s="20"/>
      <c r="I59" s="20"/>
      <c r="J59" s="21"/>
      <c r="K59" s="21"/>
      <c r="L59" s="21"/>
      <c r="M59" s="20"/>
      <c r="N59" s="19"/>
    </row>
    <row r="60" spans="2:14" x14ac:dyDescent="0.35">
      <c r="B60" s="88"/>
      <c r="C60" s="14" t="s">
        <v>12</v>
      </c>
      <c r="D60" s="13">
        <v>0</v>
      </c>
      <c r="E60" s="18" t="s">
        <v>11</v>
      </c>
      <c r="F60" s="18"/>
      <c r="G60" s="15" t="s">
        <v>10</v>
      </c>
      <c r="H60" s="15"/>
      <c r="I60" s="15"/>
      <c r="J60" s="16"/>
      <c r="K60" s="16"/>
      <c r="L60" s="16"/>
      <c r="M60" s="15"/>
    </row>
    <row r="61" spans="2:14" x14ac:dyDescent="0.35">
      <c r="B61" s="88"/>
      <c r="C61" s="14"/>
      <c r="D61" s="13"/>
      <c r="E61" s="17"/>
      <c r="F61" s="17"/>
      <c r="G61" s="15"/>
      <c r="H61" s="15"/>
      <c r="I61" s="15"/>
      <c r="J61" s="16"/>
      <c r="K61" s="16"/>
      <c r="L61" s="16"/>
      <c r="M61" s="15"/>
    </row>
    <row r="62" spans="2:14" x14ac:dyDescent="0.35">
      <c r="B62" s="88"/>
      <c r="C62" s="14"/>
      <c r="D62" s="13"/>
      <c r="E62" s="14"/>
      <c r="F62" s="14"/>
      <c r="G62" s="15"/>
      <c r="H62" s="15"/>
      <c r="I62" s="15"/>
      <c r="J62" s="16"/>
      <c r="K62" s="16"/>
      <c r="L62" s="16"/>
      <c r="M62" s="15"/>
    </row>
    <row r="63" spans="2:14" x14ac:dyDescent="0.35">
      <c r="B63" s="88"/>
      <c r="C63" s="14"/>
      <c r="D63" s="13"/>
      <c r="E63" s="14"/>
      <c r="F63" s="14"/>
      <c r="G63" s="15"/>
      <c r="H63" s="15"/>
      <c r="I63" s="15"/>
      <c r="J63" s="16"/>
      <c r="K63" s="16"/>
      <c r="L63" s="16"/>
      <c r="M63" s="15"/>
    </row>
    <row r="64" spans="2:14" x14ac:dyDescent="0.35">
      <c r="B64" s="88"/>
      <c r="C64" s="14"/>
      <c r="D64" s="13"/>
      <c r="E64" s="14"/>
      <c r="F64" s="14"/>
      <c r="G64" s="15"/>
      <c r="H64" s="15"/>
      <c r="I64" s="15"/>
      <c r="J64" s="16"/>
      <c r="K64" s="16"/>
      <c r="L64" s="16"/>
      <c r="M64" s="15"/>
    </row>
    <row r="65" spans="2:14" x14ac:dyDescent="0.35">
      <c r="B65" s="88"/>
      <c r="C65" s="14"/>
      <c r="D65" s="13"/>
      <c r="E65" s="14"/>
      <c r="F65" s="14"/>
      <c r="G65" s="15"/>
      <c r="H65" s="15"/>
      <c r="I65" s="15"/>
      <c r="J65" s="16"/>
      <c r="K65" s="16"/>
      <c r="L65" s="16"/>
      <c r="M65" s="15"/>
    </row>
    <row r="66" spans="2:14" x14ac:dyDescent="0.35">
      <c r="N66" s="11"/>
    </row>
    <row r="67" spans="2:14" x14ac:dyDescent="0.35">
      <c r="C67" s="10"/>
      <c r="D67" s="9"/>
    </row>
  </sheetData>
  <mergeCells count="8">
    <mergeCell ref="B15:B20"/>
    <mergeCell ref="B21:B49"/>
    <mergeCell ref="B50:B65"/>
    <mergeCell ref="D4:G4"/>
    <mergeCell ref="D5:G5"/>
    <mergeCell ref="D6:G6"/>
    <mergeCell ref="D7:G7"/>
    <mergeCell ref="D8:G8"/>
  </mergeCells>
  <pageMargins left="0.7" right="0.7" top="0.78740157500000008" bottom="0.7874015750000000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D7F-A57D-40AC-86EB-2A50E7368FAF}">
  <sheetPr>
    <tabColor rgb="FF96DCF8"/>
  </sheetPr>
  <dimension ref="A2:N67"/>
  <sheetViews>
    <sheetView showGridLines="0" topLeftCell="B12" workbookViewId="0">
      <selection activeCell="C50" sqref="C50:E50"/>
    </sheetView>
  </sheetViews>
  <sheetFormatPr baseColWidth="10" defaultColWidth="10.453125" defaultRowHeight="14.5" x14ac:dyDescent="0.35"/>
  <cols>
    <col min="1" max="1" width="3.81640625" style="3" customWidth="1"/>
    <col min="2" max="2" width="4.1796875" style="3" customWidth="1"/>
    <col min="3" max="3" width="26.81640625" style="3" customWidth="1"/>
    <col min="4" max="4" width="12.1796875" style="8" customWidth="1"/>
    <col min="5" max="5" width="12" style="3" customWidth="1"/>
    <col min="6" max="6" width="19.1796875" style="3" customWidth="1"/>
    <col min="7" max="9" width="19.453125" style="3" customWidth="1"/>
    <col min="10" max="12" width="11.81640625" style="3" customWidth="1"/>
    <col min="13" max="13" width="28" style="3" customWidth="1"/>
    <col min="14" max="14" width="24.453125" style="8" customWidth="1"/>
    <col min="15" max="15" width="11.453125" style="3" bestFit="1" customWidth="1"/>
    <col min="16" max="16" width="9.81640625" style="3" customWidth="1"/>
    <col min="17" max="17" width="9.1796875" style="3" customWidth="1"/>
    <col min="18" max="18" width="17.1796875" style="3" customWidth="1"/>
    <col min="19" max="19" width="50.453125" style="3" bestFit="1" customWidth="1"/>
    <col min="20" max="16384" width="10.453125" style="3"/>
  </cols>
  <sheetData>
    <row r="2" spans="1:14" ht="21" x14ac:dyDescent="0.35">
      <c r="A2" s="63" t="s">
        <v>59</v>
      </c>
      <c r="B2" s="63" t="s">
        <v>58</v>
      </c>
      <c r="C2" s="63"/>
      <c r="D2" s="59"/>
      <c r="E2" s="62"/>
      <c r="F2" s="62"/>
      <c r="G2" s="60"/>
      <c r="H2" s="60"/>
      <c r="I2" s="60"/>
      <c r="J2" s="61"/>
      <c r="K2" s="61"/>
      <c r="L2" s="61"/>
      <c r="M2" s="60"/>
      <c r="N2" s="59"/>
    </row>
    <row r="3" spans="1:14" ht="14.5" customHeight="1" x14ac:dyDescent="0.35"/>
    <row r="4" spans="1:14" ht="18.5" x14ac:dyDescent="0.45">
      <c r="B4" s="58" t="s">
        <v>57</v>
      </c>
      <c r="C4" s="57"/>
      <c r="D4" s="89" t="s">
        <v>38</v>
      </c>
      <c r="E4" s="89"/>
      <c r="F4" s="89"/>
      <c r="G4" s="90"/>
      <c r="H4" s="56"/>
    </row>
    <row r="5" spans="1:14" ht="32.15" customHeight="1" x14ac:dyDescent="0.35">
      <c r="B5" s="53" t="s">
        <v>56</v>
      </c>
      <c r="D5" s="96" t="s">
        <v>101</v>
      </c>
      <c r="E5" s="96"/>
      <c r="F5" s="96"/>
      <c r="G5" s="91"/>
      <c r="H5" s="55"/>
    </row>
    <row r="6" spans="1:14" ht="14.5" customHeight="1" x14ac:dyDescent="0.35">
      <c r="B6" s="53" t="s">
        <v>55</v>
      </c>
      <c r="D6" s="92" t="s">
        <v>54</v>
      </c>
      <c r="E6" s="92"/>
      <c r="F6" s="92"/>
      <c r="G6" s="92"/>
      <c r="H6" s="54"/>
    </row>
    <row r="7" spans="1:14" ht="14.5" customHeight="1" x14ac:dyDescent="0.35">
      <c r="B7" s="53" t="s">
        <v>53</v>
      </c>
      <c r="D7" s="93">
        <v>45882</v>
      </c>
      <c r="E7" s="93"/>
      <c r="F7" s="93"/>
      <c r="G7" s="93"/>
      <c r="H7" s="50"/>
    </row>
    <row r="8" spans="1:14" ht="14.5" customHeight="1" x14ac:dyDescent="0.35">
      <c r="B8" s="52" t="s">
        <v>52</v>
      </c>
      <c r="C8" s="51"/>
      <c r="D8" s="94">
        <v>45882</v>
      </c>
      <c r="E8" s="94"/>
      <c r="F8" s="94"/>
      <c r="G8" s="95"/>
      <c r="H8" s="50"/>
    </row>
    <row r="9" spans="1:14" x14ac:dyDescent="0.35">
      <c r="B9" s="29"/>
    </row>
    <row r="10" spans="1:14" x14ac:dyDescent="0.35">
      <c r="B10" s="29"/>
    </row>
    <row r="11" spans="1:14" ht="21" x14ac:dyDescent="0.35">
      <c r="A11" s="49" t="s">
        <v>51</v>
      </c>
      <c r="B11" s="49" t="s">
        <v>50</v>
      </c>
      <c r="C11" s="49"/>
      <c r="D11" s="46"/>
      <c r="E11" s="47"/>
      <c r="F11" s="47"/>
      <c r="G11" s="47"/>
      <c r="H11" s="47"/>
      <c r="I11" s="47"/>
      <c r="J11" s="48"/>
      <c r="K11" s="48"/>
      <c r="L11" s="48"/>
      <c r="M11" s="47"/>
      <c r="N11" s="46"/>
    </row>
    <row r="12" spans="1:14" ht="18.5" x14ac:dyDescent="0.45">
      <c r="B12" s="45"/>
    </row>
    <row r="13" spans="1:14" ht="15" customHeight="1" x14ac:dyDescent="0.35">
      <c r="B13" s="43"/>
      <c r="C13" s="78" t="s">
        <v>29</v>
      </c>
      <c r="D13" s="78" t="s">
        <v>28</v>
      </c>
      <c r="E13" s="78" t="s">
        <v>27</v>
      </c>
      <c r="F13" s="31" t="s">
        <v>26</v>
      </c>
      <c r="G13" s="31" t="s">
        <v>49</v>
      </c>
      <c r="H13" s="31" t="s">
        <v>24</v>
      </c>
      <c r="I13" s="31" t="s">
        <v>23</v>
      </c>
      <c r="J13" s="44" t="s">
        <v>22</v>
      </c>
      <c r="K13" s="35"/>
      <c r="L13" s="35"/>
      <c r="M13" s="31" t="s">
        <v>21</v>
      </c>
      <c r="N13" s="31" t="s">
        <v>20</v>
      </c>
    </row>
    <row r="14" spans="1:14" ht="14.5" customHeight="1" x14ac:dyDescent="0.35">
      <c r="B14" s="43"/>
      <c r="C14" s="31"/>
      <c r="D14" s="31"/>
      <c r="E14" s="31"/>
      <c r="F14" s="31"/>
      <c r="G14" s="30" t="s">
        <v>97</v>
      </c>
      <c r="H14" s="30" t="s">
        <v>19</v>
      </c>
      <c r="I14" s="30" t="s">
        <v>18</v>
      </c>
      <c r="J14" s="34" t="s">
        <v>17</v>
      </c>
      <c r="K14" s="79" t="s">
        <v>16</v>
      </c>
      <c r="L14" s="81" t="s">
        <v>15</v>
      </c>
      <c r="M14" s="31"/>
      <c r="N14" s="30" t="s">
        <v>14</v>
      </c>
    </row>
    <row r="15" spans="1:14" ht="13.75" customHeight="1" x14ac:dyDescent="0.35">
      <c r="B15" s="86" t="s">
        <v>48</v>
      </c>
      <c r="C15" s="20" t="s">
        <v>47</v>
      </c>
      <c r="D15" s="19"/>
      <c r="E15" s="20"/>
      <c r="F15" s="20"/>
      <c r="G15" s="20"/>
      <c r="H15" s="20"/>
      <c r="I15" s="20"/>
      <c r="J15" s="21"/>
      <c r="K15" s="21"/>
      <c r="L15" s="21"/>
      <c r="M15" s="20"/>
      <c r="N15" s="19"/>
    </row>
    <row r="16" spans="1:14" ht="13.75" customHeight="1" x14ac:dyDescent="0.35">
      <c r="B16" s="86"/>
      <c r="C16" s="7" t="s">
        <v>38</v>
      </c>
      <c r="D16" s="8">
        <v>1</v>
      </c>
      <c r="E16" s="7" t="s">
        <v>11</v>
      </c>
      <c r="F16" s="7"/>
      <c r="J16" s="8"/>
      <c r="L16" s="12"/>
      <c r="M16" s="64"/>
    </row>
    <row r="17" spans="2:14" ht="13.75" customHeight="1" x14ac:dyDescent="0.35">
      <c r="B17" s="86"/>
      <c r="C17" s="20" t="s">
        <v>4</v>
      </c>
      <c r="D17" s="19"/>
      <c r="E17" s="20"/>
      <c r="F17" s="20"/>
      <c r="G17" s="20"/>
      <c r="H17" s="20"/>
      <c r="I17" s="20"/>
      <c r="J17" s="21"/>
      <c r="K17" s="21"/>
      <c r="L17" s="21"/>
      <c r="M17" s="20"/>
      <c r="N17" s="19"/>
    </row>
    <row r="18" spans="2:14" ht="13.75" customHeight="1" x14ac:dyDescent="0.35">
      <c r="B18" s="86"/>
      <c r="C18" s="7"/>
      <c r="E18" s="7"/>
      <c r="J18" s="12"/>
      <c r="K18" s="12"/>
      <c r="L18" s="12"/>
    </row>
    <row r="19" spans="2:14" ht="13.75" customHeight="1" x14ac:dyDescent="0.35">
      <c r="B19" s="86"/>
      <c r="C19" s="7"/>
      <c r="D19" s="42"/>
      <c r="E19" s="7"/>
      <c r="G19" s="7"/>
      <c r="J19" s="12"/>
      <c r="K19" s="12"/>
      <c r="L19" s="12"/>
    </row>
    <row r="20" spans="2:14" ht="13.75" customHeight="1" x14ac:dyDescent="0.35">
      <c r="B20" s="86"/>
      <c r="C20" s="7"/>
      <c r="E20" s="7"/>
      <c r="J20" s="12"/>
      <c r="K20" s="12"/>
      <c r="L20" s="12"/>
    </row>
    <row r="21" spans="2:14" ht="14.5" customHeight="1" x14ac:dyDescent="0.35">
      <c r="B21" s="87" t="s">
        <v>45</v>
      </c>
      <c r="C21" s="20" t="s">
        <v>44</v>
      </c>
      <c r="D21" s="19"/>
      <c r="E21" s="20"/>
      <c r="F21" s="20"/>
      <c r="G21" s="20"/>
      <c r="H21" s="20"/>
      <c r="I21" s="20"/>
      <c r="J21" s="21"/>
      <c r="K21" s="21"/>
      <c r="L21" s="21"/>
      <c r="M21" s="20"/>
      <c r="N21" s="19"/>
    </row>
    <row r="22" spans="2:14" x14ac:dyDescent="0.35">
      <c r="B22" s="87"/>
      <c r="C22" s="22"/>
      <c r="E22" s="7"/>
      <c r="F22" s="38"/>
      <c r="G22" s="7"/>
      <c r="I22" s="15"/>
      <c r="J22" s="12"/>
      <c r="L22" s="12"/>
      <c r="M22" s="12"/>
    </row>
    <row r="23" spans="2:14" x14ac:dyDescent="0.35">
      <c r="B23" s="87"/>
      <c r="C23" s="7"/>
      <c r="E23" s="7"/>
      <c r="G23" s="80"/>
      <c r="I23" s="15"/>
    </row>
    <row r="24" spans="2:14" x14ac:dyDescent="0.35">
      <c r="B24" s="87"/>
      <c r="C24" s="7"/>
      <c r="D24" s="40"/>
      <c r="I24" s="15"/>
    </row>
    <row r="25" spans="2:14" x14ac:dyDescent="0.35">
      <c r="B25" s="87"/>
      <c r="C25" s="7"/>
      <c r="F25" s="14"/>
      <c r="G25" s="15"/>
      <c r="H25" s="15"/>
      <c r="I25" s="15"/>
      <c r="J25" s="16"/>
      <c r="K25" s="16"/>
      <c r="L25" s="16"/>
      <c r="M25" s="15"/>
    </row>
    <row r="26" spans="2:14" x14ac:dyDescent="0.35">
      <c r="B26" s="87"/>
      <c r="C26" s="14"/>
      <c r="D26" s="13"/>
      <c r="E26" s="14"/>
      <c r="F26" s="14"/>
      <c r="G26" s="15"/>
      <c r="H26" s="15"/>
      <c r="I26" s="15"/>
      <c r="J26" s="16"/>
      <c r="K26" s="16"/>
      <c r="L26" s="16"/>
      <c r="M26" s="15"/>
    </row>
    <row r="27" spans="2:14" x14ac:dyDescent="0.35">
      <c r="B27" s="87"/>
      <c r="C27" s="14"/>
      <c r="D27" s="13"/>
      <c r="E27" s="14"/>
      <c r="F27" s="14"/>
      <c r="G27" s="15"/>
      <c r="H27" s="15"/>
      <c r="I27" s="15"/>
      <c r="J27" s="16"/>
      <c r="K27" s="16"/>
      <c r="L27" s="16"/>
      <c r="M27" s="15"/>
    </row>
    <row r="28" spans="2:14" x14ac:dyDescent="0.35">
      <c r="B28" s="87"/>
      <c r="C28" s="20" t="s">
        <v>39</v>
      </c>
      <c r="D28" s="19"/>
      <c r="E28" s="20"/>
      <c r="F28" s="20"/>
      <c r="G28" s="20"/>
      <c r="H28" s="20"/>
      <c r="I28" s="20"/>
      <c r="J28" s="21"/>
      <c r="K28" s="21"/>
      <c r="L28" s="21"/>
      <c r="M28" s="20"/>
      <c r="N28" s="19"/>
    </row>
    <row r="29" spans="2:14" x14ac:dyDescent="0.35">
      <c r="B29" s="87"/>
      <c r="C29" s="14" t="s">
        <v>7</v>
      </c>
      <c r="D29" s="13">
        <v>1</v>
      </c>
      <c r="E29" s="14" t="s">
        <v>11</v>
      </c>
      <c r="F29" s="65"/>
      <c r="H29" s="38"/>
      <c r="I29" s="15"/>
      <c r="J29" s="12"/>
      <c r="L29" s="12"/>
      <c r="M29" s="12"/>
      <c r="N29" s="37"/>
    </row>
    <row r="30" spans="2:14" x14ac:dyDescent="0.35">
      <c r="B30" s="87"/>
      <c r="H30" s="15"/>
      <c r="I30" s="15"/>
      <c r="J30" s="16"/>
      <c r="L30" s="16"/>
      <c r="M30" s="12"/>
    </row>
    <row r="31" spans="2:14" x14ac:dyDescent="0.35">
      <c r="B31" s="87"/>
      <c r="D31" s="36"/>
      <c r="E31" s="14"/>
      <c r="F31" s="17"/>
      <c r="G31" s="15"/>
      <c r="H31" s="15"/>
      <c r="I31" s="15"/>
      <c r="J31" s="16"/>
      <c r="K31" s="16"/>
      <c r="L31" s="16"/>
      <c r="M31" s="15"/>
    </row>
    <row r="32" spans="2:14" x14ac:dyDescent="0.35">
      <c r="B32" s="87"/>
      <c r="C32" s="14"/>
      <c r="D32" s="36"/>
      <c r="E32" s="14"/>
      <c r="F32" s="17"/>
      <c r="G32" s="15"/>
      <c r="H32" s="15"/>
      <c r="I32" s="15"/>
      <c r="J32" s="16"/>
      <c r="K32" s="16"/>
      <c r="L32" s="16"/>
      <c r="M32" s="15"/>
    </row>
    <row r="33" spans="2:14" x14ac:dyDescent="0.35">
      <c r="B33" s="87"/>
      <c r="D33" s="36"/>
      <c r="E33" s="14"/>
      <c r="F33" s="17"/>
      <c r="G33" s="15"/>
      <c r="H33" s="15"/>
      <c r="I33" s="15"/>
      <c r="J33" s="16"/>
      <c r="K33" s="16"/>
      <c r="L33" s="16"/>
      <c r="M33" s="15"/>
    </row>
    <row r="34" spans="2:14" x14ac:dyDescent="0.35">
      <c r="B34" s="87"/>
      <c r="C34" s="14"/>
      <c r="D34" s="13"/>
      <c r="E34" s="17"/>
      <c r="F34" s="17"/>
      <c r="G34" s="15"/>
      <c r="H34" s="15"/>
      <c r="I34" s="15"/>
      <c r="J34" s="16"/>
      <c r="K34" s="16"/>
      <c r="L34" s="16"/>
      <c r="M34" s="15"/>
    </row>
    <row r="35" spans="2:14" x14ac:dyDescent="0.35">
      <c r="B35" s="87"/>
      <c r="C35" s="20" t="s">
        <v>34</v>
      </c>
      <c r="D35" s="19"/>
      <c r="E35" s="20"/>
      <c r="F35" s="20"/>
      <c r="G35" s="20"/>
      <c r="H35" s="20"/>
      <c r="I35" s="20"/>
      <c r="J35" s="21"/>
      <c r="K35" s="21"/>
      <c r="L35" s="21"/>
      <c r="M35" s="20"/>
      <c r="N35" s="19"/>
    </row>
    <row r="36" spans="2:14" x14ac:dyDescent="0.35">
      <c r="B36" s="87"/>
      <c r="C36" s="14"/>
      <c r="D36" s="66"/>
      <c r="E36" s="17"/>
      <c r="F36" s="18"/>
      <c r="G36" s="15"/>
      <c r="H36" s="15"/>
      <c r="I36" s="15"/>
      <c r="J36" s="16"/>
      <c r="M36" s="16"/>
    </row>
    <row r="37" spans="2:14" x14ac:dyDescent="0.35">
      <c r="B37" s="87"/>
      <c r="C37" s="14"/>
      <c r="D37" s="66"/>
      <c r="E37" s="17"/>
      <c r="F37" s="18"/>
      <c r="G37" s="15"/>
      <c r="H37" s="15"/>
      <c r="I37" s="15"/>
      <c r="J37" s="16"/>
      <c r="M37" s="16"/>
    </row>
    <row r="38" spans="2:14" x14ac:dyDescent="0.35">
      <c r="B38" s="87"/>
      <c r="C38" s="14"/>
      <c r="D38" s="66"/>
      <c r="E38" s="17"/>
      <c r="F38" s="18"/>
      <c r="G38" s="15"/>
      <c r="H38" s="15"/>
      <c r="I38" s="15"/>
      <c r="J38" s="16"/>
      <c r="M38" s="16"/>
    </row>
    <row r="39" spans="2:14" x14ac:dyDescent="0.35">
      <c r="B39" s="87"/>
      <c r="C39" s="20" t="s">
        <v>33</v>
      </c>
      <c r="D39" s="19"/>
      <c r="E39" s="20"/>
      <c r="F39" s="20"/>
      <c r="G39" s="20"/>
      <c r="H39" s="20"/>
      <c r="I39" s="20"/>
      <c r="J39" s="21"/>
      <c r="K39" s="21"/>
      <c r="L39" s="21"/>
      <c r="M39" s="20"/>
      <c r="N39" s="19"/>
    </row>
    <row r="40" spans="2:14" x14ac:dyDescent="0.35">
      <c r="B40" s="87"/>
      <c r="C40" s="67"/>
      <c r="D40" s="68"/>
      <c r="E40" s="67"/>
      <c r="F40" s="67"/>
      <c r="G40" s="68"/>
      <c r="H40" s="15"/>
      <c r="I40" s="15"/>
      <c r="J40" s="16"/>
      <c r="K40" s="16"/>
      <c r="L40" s="16"/>
      <c r="M40" s="15"/>
    </row>
    <row r="41" spans="2:14" x14ac:dyDescent="0.35">
      <c r="B41" s="87"/>
      <c r="C41" s="14"/>
      <c r="D41" s="13"/>
      <c r="E41" s="17"/>
      <c r="F41" s="17"/>
      <c r="G41" s="15"/>
      <c r="H41" s="15"/>
      <c r="I41" s="15"/>
      <c r="J41" s="16"/>
      <c r="K41" s="16"/>
      <c r="L41" s="16"/>
      <c r="M41" s="15"/>
    </row>
    <row r="42" spans="2:14" x14ac:dyDescent="0.35">
      <c r="B42" s="87"/>
      <c r="C42" s="14"/>
      <c r="D42" s="13"/>
      <c r="E42" s="14"/>
      <c r="F42" s="14"/>
      <c r="G42" s="15"/>
      <c r="H42" s="15"/>
      <c r="I42" s="15"/>
      <c r="J42" s="16"/>
      <c r="K42" s="16"/>
      <c r="L42" s="16"/>
      <c r="M42" s="15"/>
    </row>
    <row r="43" spans="2:14" x14ac:dyDescent="0.35">
      <c r="B43" s="87"/>
      <c r="C43" s="20" t="s">
        <v>31</v>
      </c>
      <c r="D43" s="19"/>
      <c r="E43" s="20"/>
      <c r="F43" s="20"/>
      <c r="G43" s="20"/>
      <c r="H43" s="20"/>
      <c r="I43" s="20"/>
      <c r="J43" s="21"/>
      <c r="K43" s="21"/>
      <c r="L43" s="21"/>
      <c r="M43" s="20"/>
      <c r="N43" s="19"/>
    </row>
    <row r="44" spans="2:14" x14ac:dyDescent="0.35">
      <c r="B44" s="87"/>
      <c r="C44" s="14"/>
      <c r="D44" s="69"/>
      <c r="E44" s="17"/>
      <c r="F44" s="18"/>
      <c r="G44" s="27"/>
      <c r="H44" s="27"/>
      <c r="I44" s="15"/>
      <c r="J44" s="28"/>
      <c r="K44" s="28"/>
      <c r="L44" s="28"/>
      <c r="M44" s="68"/>
    </row>
    <row r="45" spans="2:14" x14ac:dyDescent="0.35">
      <c r="B45" s="87"/>
      <c r="C45" s="14"/>
      <c r="D45" s="70"/>
      <c r="E45" s="17"/>
      <c r="F45" s="17"/>
      <c r="G45" s="27"/>
      <c r="H45" s="27"/>
      <c r="I45" s="27"/>
      <c r="K45" s="28"/>
      <c r="L45" s="71"/>
      <c r="M45" s="27"/>
    </row>
    <row r="46" spans="2:14" x14ac:dyDescent="0.35">
      <c r="B46" s="87"/>
      <c r="C46" s="14"/>
      <c r="D46" s="70"/>
      <c r="E46" s="17"/>
      <c r="F46" s="17"/>
      <c r="G46" s="27"/>
      <c r="H46" s="27"/>
      <c r="I46" s="27"/>
      <c r="K46" s="28"/>
      <c r="L46" s="71"/>
      <c r="M46" s="27"/>
    </row>
    <row r="47" spans="2:14" x14ac:dyDescent="0.35">
      <c r="B47" s="87"/>
      <c r="C47" s="14"/>
      <c r="D47" s="70"/>
      <c r="E47" s="17"/>
      <c r="F47" s="17"/>
      <c r="G47" s="27"/>
      <c r="H47" s="27"/>
      <c r="I47" s="27"/>
      <c r="K47" s="28"/>
      <c r="L47" s="71"/>
      <c r="M47" s="27"/>
    </row>
    <row r="48" spans="2:14" x14ac:dyDescent="0.35">
      <c r="B48" s="87"/>
      <c r="C48" s="14"/>
      <c r="D48" s="29"/>
      <c r="E48" s="17"/>
      <c r="F48" s="17"/>
      <c r="G48" s="27"/>
      <c r="H48" s="27"/>
      <c r="I48" s="15"/>
      <c r="J48" s="28"/>
      <c r="K48" s="28"/>
      <c r="L48" s="28"/>
      <c r="M48" s="27"/>
    </row>
    <row r="49" spans="2:14" x14ac:dyDescent="0.35">
      <c r="B49" s="87"/>
      <c r="C49" s="14"/>
      <c r="D49" s="29"/>
      <c r="E49" s="17"/>
      <c r="F49" s="17"/>
      <c r="G49" s="27"/>
      <c r="H49" s="27"/>
      <c r="I49" s="15"/>
      <c r="J49" s="28"/>
      <c r="K49" s="28"/>
      <c r="L49" s="28"/>
      <c r="M49" s="27"/>
    </row>
    <row r="50" spans="2:14" x14ac:dyDescent="0.35">
      <c r="B50" s="88" t="s">
        <v>30</v>
      </c>
      <c r="C50" s="78" t="s">
        <v>29</v>
      </c>
      <c r="D50" s="78" t="s">
        <v>28</v>
      </c>
      <c r="E50" s="78" t="s">
        <v>27</v>
      </c>
      <c r="F50" s="31" t="s">
        <v>26</v>
      </c>
      <c r="G50" s="31" t="s">
        <v>25</v>
      </c>
      <c r="H50" s="31" t="s">
        <v>24</v>
      </c>
      <c r="I50" s="31" t="s">
        <v>23</v>
      </c>
      <c r="J50" s="35" t="s">
        <v>22</v>
      </c>
      <c r="K50" s="35"/>
      <c r="L50" s="35"/>
      <c r="M50" s="31" t="s">
        <v>21</v>
      </c>
      <c r="N50" s="31" t="s">
        <v>20</v>
      </c>
    </row>
    <row r="51" spans="2:14" x14ac:dyDescent="0.35">
      <c r="B51" s="88"/>
      <c r="C51" s="31"/>
      <c r="D51" s="31"/>
      <c r="E51" s="31"/>
      <c r="F51" s="31"/>
      <c r="G51" s="30" t="s">
        <v>98</v>
      </c>
      <c r="H51" s="30" t="s">
        <v>19</v>
      </c>
      <c r="I51" s="30" t="s">
        <v>18</v>
      </c>
      <c r="J51" s="34" t="s">
        <v>17</v>
      </c>
      <c r="K51" s="79" t="s">
        <v>16</v>
      </c>
      <c r="L51" s="81" t="s">
        <v>15</v>
      </c>
      <c r="M51" s="31"/>
      <c r="N51" s="30" t="s">
        <v>14</v>
      </c>
    </row>
    <row r="52" spans="2:14" ht="14.5" customHeight="1" x14ac:dyDescent="0.35">
      <c r="B52" s="88"/>
      <c r="C52" s="20" t="s">
        <v>13</v>
      </c>
      <c r="D52" s="19"/>
      <c r="E52" s="20"/>
      <c r="F52" s="20"/>
      <c r="G52" s="20"/>
      <c r="H52" s="20"/>
      <c r="I52" s="20"/>
      <c r="J52" s="21"/>
      <c r="K52" s="21"/>
      <c r="L52" s="21"/>
      <c r="M52" s="20"/>
      <c r="N52" s="19"/>
    </row>
    <row r="53" spans="2:14" x14ac:dyDescent="0.35">
      <c r="B53" s="88"/>
      <c r="C53" s="18"/>
      <c r="D53" s="29"/>
      <c r="E53" s="17"/>
      <c r="F53" s="17"/>
      <c r="G53" s="72"/>
      <c r="H53" s="27"/>
      <c r="I53" s="27"/>
      <c r="J53" s="28"/>
      <c r="K53" s="28"/>
      <c r="L53" s="71"/>
      <c r="M53" s="27"/>
    </row>
    <row r="54" spans="2:14" x14ac:dyDescent="0.35">
      <c r="B54" s="88"/>
      <c r="C54" s="18"/>
      <c r="D54" s="27"/>
      <c r="E54" s="18"/>
      <c r="F54" s="17"/>
      <c r="G54" s="72"/>
      <c r="H54" s="27"/>
      <c r="I54" s="27"/>
      <c r="J54" s="28"/>
      <c r="K54" s="28"/>
      <c r="L54" s="71"/>
      <c r="M54" s="27"/>
    </row>
    <row r="55" spans="2:14" x14ac:dyDescent="0.35">
      <c r="B55" s="88"/>
      <c r="C55" s="17"/>
      <c r="D55" s="29"/>
      <c r="E55" s="17"/>
      <c r="F55" s="17"/>
      <c r="G55" s="27"/>
      <c r="H55" s="27"/>
      <c r="I55" s="27"/>
      <c r="J55" s="28"/>
      <c r="K55" s="28"/>
      <c r="L55" s="28"/>
      <c r="M55" s="27"/>
    </row>
    <row r="56" spans="2:14" x14ac:dyDescent="0.35">
      <c r="B56" s="88"/>
      <c r="C56" s="17"/>
      <c r="D56" s="29"/>
      <c r="E56" s="17"/>
      <c r="F56" s="17"/>
      <c r="G56" s="27"/>
      <c r="H56" s="27"/>
      <c r="I56" s="27"/>
      <c r="J56" s="28"/>
      <c r="K56" s="28"/>
      <c r="L56" s="28"/>
      <c r="M56" s="27"/>
    </row>
    <row r="57" spans="2:14" x14ac:dyDescent="0.35">
      <c r="B57" s="88"/>
      <c r="C57" s="17"/>
      <c r="D57" s="29"/>
      <c r="E57" s="17"/>
      <c r="F57" s="17"/>
      <c r="G57" s="27"/>
      <c r="H57" s="27"/>
      <c r="I57" s="27"/>
      <c r="J57" s="28"/>
      <c r="K57" s="28"/>
      <c r="L57" s="28"/>
      <c r="M57" s="27"/>
    </row>
    <row r="58" spans="2:14" x14ac:dyDescent="0.35">
      <c r="B58" s="88"/>
      <c r="C58" s="25"/>
      <c r="D58" s="26"/>
      <c r="E58" s="25"/>
      <c r="F58" s="25"/>
      <c r="G58" s="23"/>
      <c r="H58" s="23"/>
      <c r="I58" s="23"/>
      <c r="J58" s="24"/>
      <c r="K58" s="24"/>
      <c r="L58" s="24"/>
      <c r="M58" s="23"/>
    </row>
    <row r="59" spans="2:14" x14ac:dyDescent="0.35">
      <c r="B59" s="88"/>
      <c r="C59" s="20" t="s">
        <v>99</v>
      </c>
      <c r="D59" s="19"/>
      <c r="E59" s="20"/>
      <c r="F59" s="20"/>
      <c r="G59" s="20"/>
      <c r="H59" s="20"/>
      <c r="I59" s="20"/>
      <c r="J59" s="21"/>
      <c r="K59" s="21"/>
      <c r="L59" s="21"/>
      <c r="M59" s="20"/>
      <c r="N59" s="19"/>
    </row>
    <row r="60" spans="2:14" x14ac:dyDescent="0.35">
      <c r="B60" s="88"/>
      <c r="C60" s="14"/>
      <c r="D60" s="13"/>
      <c r="E60" s="17"/>
      <c r="F60" s="17"/>
      <c r="G60" s="15"/>
      <c r="H60" s="15"/>
      <c r="I60" s="15"/>
      <c r="J60" s="16"/>
      <c r="K60" s="16"/>
      <c r="L60" s="16"/>
      <c r="M60" s="15"/>
    </row>
    <row r="61" spans="2:14" x14ac:dyDescent="0.35">
      <c r="B61" s="88"/>
      <c r="C61" s="14"/>
      <c r="D61" s="13"/>
      <c r="E61" s="17"/>
      <c r="F61" s="17"/>
      <c r="G61" s="15"/>
      <c r="H61" s="15"/>
      <c r="I61" s="15"/>
      <c r="J61" s="16"/>
      <c r="K61" s="16"/>
      <c r="L61" s="16"/>
      <c r="M61" s="15"/>
    </row>
    <row r="62" spans="2:14" x14ac:dyDescent="0.35">
      <c r="B62" s="88"/>
      <c r="C62" s="14"/>
      <c r="D62" s="13"/>
      <c r="E62" s="14"/>
      <c r="F62" s="14"/>
      <c r="G62" s="15"/>
      <c r="H62" s="15"/>
      <c r="I62" s="15"/>
      <c r="J62" s="16"/>
      <c r="K62" s="16"/>
      <c r="L62" s="16"/>
      <c r="M62" s="15"/>
    </row>
    <row r="63" spans="2:14" x14ac:dyDescent="0.35">
      <c r="B63" s="88"/>
      <c r="C63" s="14"/>
      <c r="D63" s="13"/>
      <c r="E63" s="14"/>
      <c r="F63" s="14"/>
      <c r="G63" s="15"/>
      <c r="H63" s="15"/>
      <c r="I63" s="15"/>
      <c r="J63" s="16"/>
      <c r="K63" s="16"/>
      <c r="L63" s="16"/>
      <c r="M63" s="15"/>
    </row>
    <row r="64" spans="2:14" x14ac:dyDescent="0.35">
      <c r="B64" s="88"/>
      <c r="C64" s="14"/>
      <c r="D64" s="13"/>
      <c r="E64" s="14"/>
      <c r="F64" s="14"/>
      <c r="G64" s="15"/>
      <c r="H64" s="15"/>
      <c r="I64" s="15"/>
      <c r="J64" s="16"/>
      <c r="K64" s="16"/>
      <c r="L64" s="16"/>
      <c r="M64" s="15"/>
    </row>
    <row r="65" spans="2:14" x14ac:dyDescent="0.35">
      <c r="B65" s="88"/>
      <c r="C65" s="14"/>
      <c r="D65" s="13"/>
      <c r="E65" s="14"/>
      <c r="F65" s="14"/>
      <c r="G65" s="15"/>
      <c r="H65" s="15"/>
      <c r="I65" s="15"/>
      <c r="J65" s="16"/>
      <c r="K65" s="16"/>
      <c r="L65" s="16"/>
      <c r="M65" s="15"/>
    </row>
    <row r="66" spans="2:14" x14ac:dyDescent="0.35">
      <c r="N66" s="11"/>
    </row>
    <row r="67" spans="2:14" x14ac:dyDescent="0.35">
      <c r="C67" s="10"/>
      <c r="D67" s="9"/>
    </row>
  </sheetData>
  <mergeCells count="8">
    <mergeCell ref="B21:B49"/>
    <mergeCell ref="B50:B65"/>
    <mergeCell ref="D4:G4"/>
    <mergeCell ref="D5:G5"/>
    <mergeCell ref="D6:G6"/>
    <mergeCell ref="D7:G7"/>
    <mergeCell ref="D8:G8"/>
    <mergeCell ref="B15:B20"/>
  </mergeCells>
  <pageMargins left="0.7" right="0.7" top="0.78740157500000008" bottom="0.78740157500000008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B541-C707-4B91-8E65-9702847417E7}">
  <sheetPr>
    <tabColor rgb="FFB4E5A2"/>
  </sheetPr>
  <dimension ref="A2:N67"/>
  <sheetViews>
    <sheetView showGridLines="0" topLeftCell="A53" workbookViewId="0">
      <selection activeCell="C13" sqref="C13:E13"/>
    </sheetView>
  </sheetViews>
  <sheetFormatPr baseColWidth="10" defaultColWidth="10.453125" defaultRowHeight="14.5" x14ac:dyDescent="0.35"/>
  <cols>
    <col min="1" max="1" width="3.81640625" style="3" customWidth="1"/>
    <col min="2" max="2" width="4.1796875" style="3" customWidth="1"/>
    <col min="3" max="3" width="26.81640625" style="3" customWidth="1"/>
    <col min="4" max="4" width="12.1796875" style="8" customWidth="1"/>
    <col min="5" max="5" width="12" style="3" customWidth="1"/>
    <col min="6" max="6" width="19.1796875" style="3" customWidth="1"/>
    <col min="7" max="9" width="19.453125" style="3" customWidth="1"/>
    <col min="10" max="12" width="11.81640625" style="3" customWidth="1"/>
    <col min="13" max="13" width="28" style="3" customWidth="1"/>
    <col min="14" max="14" width="24.453125" style="8" customWidth="1"/>
    <col min="15" max="15" width="11.453125" style="3" bestFit="1" customWidth="1"/>
    <col min="16" max="16" width="9.81640625" style="3" customWidth="1"/>
    <col min="17" max="17" width="9.1796875" style="3" customWidth="1"/>
    <col min="18" max="18" width="17.1796875" style="3" customWidth="1"/>
    <col min="19" max="19" width="50.453125" style="3" bestFit="1" customWidth="1"/>
    <col min="20" max="16384" width="10.453125" style="3"/>
  </cols>
  <sheetData>
    <row r="2" spans="1:14" ht="21" x14ac:dyDescent="0.35">
      <c r="A2" s="63" t="s">
        <v>59</v>
      </c>
      <c r="B2" s="63" t="s">
        <v>58</v>
      </c>
      <c r="C2" s="63"/>
      <c r="D2" s="59"/>
      <c r="E2" s="62"/>
      <c r="F2" s="62"/>
      <c r="G2" s="60"/>
      <c r="H2" s="60"/>
      <c r="I2" s="60"/>
      <c r="J2" s="61"/>
      <c r="K2" s="61"/>
      <c r="L2" s="61"/>
      <c r="M2" s="60"/>
      <c r="N2" s="59"/>
    </row>
    <row r="3" spans="1:14" ht="14.5" customHeight="1" x14ac:dyDescent="0.35"/>
    <row r="4" spans="1:14" ht="18.5" x14ac:dyDescent="0.45">
      <c r="B4" s="58" t="s">
        <v>57</v>
      </c>
      <c r="C4" s="57"/>
      <c r="D4" s="89" t="s">
        <v>7</v>
      </c>
      <c r="E4" s="89"/>
      <c r="F4" s="89"/>
      <c r="G4" s="90"/>
      <c r="H4" s="56"/>
    </row>
    <row r="5" spans="1:14" ht="48" customHeight="1" x14ac:dyDescent="0.35">
      <c r="B5" s="53" t="s">
        <v>56</v>
      </c>
      <c r="D5" s="91" t="s">
        <v>102</v>
      </c>
      <c r="E5" s="91"/>
      <c r="F5" s="91"/>
      <c r="G5" s="91"/>
      <c r="H5" s="55"/>
    </row>
    <row r="6" spans="1:14" ht="14.5" customHeight="1" x14ac:dyDescent="0.35">
      <c r="B6" s="53" t="s">
        <v>55</v>
      </c>
      <c r="D6" s="92" t="s">
        <v>54</v>
      </c>
      <c r="E6" s="92"/>
      <c r="F6" s="92"/>
      <c r="G6" s="92"/>
      <c r="H6" s="54"/>
    </row>
    <row r="7" spans="1:14" ht="14.5" customHeight="1" x14ac:dyDescent="0.35">
      <c r="B7" s="53" t="s">
        <v>53</v>
      </c>
      <c r="D7" s="93">
        <v>45882</v>
      </c>
      <c r="E7" s="93"/>
      <c r="F7" s="93"/>
      <c r="G7" s="93"/>
      <c r="H7" s="50"/>
    </row>
    <row r="8" spans="1:14" ht="14.5" customHeight="1" x14ac:dyDescent="0.35">
      <c r="B8" s="52" t="s">
        <v>52</v>
      </c>
      <c r="C8" s="51"/>
      <c r="D8" s="94">
        <v>45882</v>
      </c>
      <c r="E8" s="94"/>
      <c r="F8" s="94"/>
      <c r="G8" s="95"/>
      <c r="H8" s="50"/>
    </row>
    <row r="9" spans="1:14" x14ac:dyDescent="0.35">
      <c r="B9" s="29"/>
    </row>
    <row r="10" spans="1:14" x14ac:dyDescent="0.35">
      <c r="B10" s="29"/>
    </row>
    <row r="11" spans="1:14" ht="21" x14ac:dyDescent="0.35">
      <c r="A11" s="49" t="s">
        <v>51</v>
      </c>
      <c r="B11" s="49" t="s">
        <v>50</v>
      </c>
      <c r="C11" s="49"/>
      <c r="D11" s="46"/>
      <c r="E11" s="47"/>
      <c r="F11" s="47"/>
      <c r="G11" s="47"/>
      <c r="H11" s="47"/>
      <c r="I11" s="47"/>
      <c r="J11" s="48"/>
      <c r="K11" s="48"/>
      <c r="L11" s="48"/>
      <c r="M11" s="47"/>
      <c r="N11" s="46"/>
    </row>
    <row r="12" spans="1:14" ht="18.5" x14ac:dyDescent="0.45">
      <c r="B12" s="45"/>
    </row>
    <row r="13" spans="1:14" x14ac:dyDescent="0.35">
      <c r="B13" s="43"/>
      <c r="C13" s="78" t="s">
        <v>29</v>
      </c>
      <c r="D13" s="78" t="s">
        <v>28</v>
      </c>
      <c r="E13" s="78" t="s">
        <v>27</v>
      </c>
      <c r="F13" s="31" t="s">
        <v>26</v>
      </c>
      <c r="G13" s="31" t="s">
        <v>49</v>
      </c>
      <c r="H13" s="31" t="s">
        <v>24</v>
      </c>
      <c r="I13" s="31" t="s">
        <v>23</v>
      </c>
      <c r="J13" s="44" t="s">
        <v>22</v>
      </c>
      <c r="K13" s="35"/>
      <c r="L13" s="35"/>
      <c r="M13" s="31" t="s">
        <v>21</v>
      </c>
      <c r="N13" s="31" t="s">
        <v>20</v>
      </c>
    </row>
    <row r="14" spans="1:14" x14ac:dyDescent="0.35">
      <c r="B14" s="43"/>
      <c r="C14" s="31"/>
      <c r="D14" s="31"/>
      <c r="E14" s="31"/>
      <c r="F14" s="31"/>
      <c r="G14" s="30" t="s">
        <v>97</v>
      </c>
      <c r="H14" s="30" t="s">
        <v>19</v>
      </c>
      <c r="I14" s="30" t="s">
        <v>18</v>
      </c>
      <c r="J14" s="34" t="s">
        <v>17</v>
      </c>
      <c r="K14" s="79" t="s">
        <v>16</v>
      </c>
      <c r="L14" s="81" t="s">
        <v>15</v>
      </c>
      <c r="M14" s="31"/>
      <c r="N14" s="30" t="s">
        <v>14</v>
      </c>
    </row>
    <row r="15" spans="1:14" ht="13.75" customHeight="1" x14ac:dyDescent="0.35">
      <c r="B15" s="86" t="s">
        <v>48</v>
      </c>
      <c r="C15" s="20" t="s">
        <v>47</v>
      </c>
      <c r="D15" s="19"/>
      <c r="E15" s="20"/>
      <c r="F15" s="20"/>
      <c r="G15" s="20"/>
      <c r="H15" s="20"/>
      <c r="I15" s="20"/>
      <c r="J15" s="21"/>
      <c r="K15" s="21"/>
      <c r="L15" s="21"/>
      <c r="M15" s="20"/>
      <c r="N15" s="19"/>
    </row>
    <row r="16" spans="1:14" ht="13.75" customHeight="1" x14ac:dyDescent="0.35">
      <c r="B16" s="86"/>
      <c r="C16" s="7" t="s">
        <v>7</v>
      </c>
      <c r="D16" s="8">
        <v>1</v>
      </c>
      <c r="E16" s="7" t="s">
        <v>11</v>
      </c>
      <c r="F16" s="7"/>
      <c r="J16" s="8"/>
      <c r="L16" s="12"/>
    </row>
    <row r="17" spans="2:14" ht="13.75" customHeight="1" x14ac:dyDescent="0.35">
      <c r="B17" s="86"/>
      <c r="C17" s="20" t="s">
        <v>4</v>
      </c>
      <c r="D17" s="19"/>
      <c r="E17" s="20"/>
      <c r="F17" s="20"/>
      <c r="G17" s="20"/>
      <c r="H17" s="20"/>
      <c r="I17" s="20"/>
      <c r="J17" s="21"/>
      <c r="K17" s="21"/>
      <c r="L17" s="21"/>
      <c r="M17" s="20"/>
      <c r="N17" s="19"/>
    </row>
    <row r="18" spans="2:14" ht="13.75" customHeight="1" x14ac:dyDescent="0.35">
      <c r="B18" s="86"/>
      <c r="C18" s="7"/>
      <c r="E18" s="7"/>
      <c r="J18" s="12"/>
      <c r="K18" s="12"/>
      <c r="L18" s="12"/>
    </row>
    <row r="19" spans="2:14" ht="13.75" customHeight="1" x14ac:dyDescent="0.35">
      <c r="B19" s="86"/>
      <c r="C19" s="7"/>
      <c r="D19" s="42"/>
      <c r="E19" s="7"/>
      <c r="G19" s="7"/>
      <c r="J19" s="12"/>
      <c r="K19" s="12"/>
      <c r="L19" s="12"/>
    </row>
    <row r="20" spans="2:14" ht="13.75" customHeight="1" x14ac:dyDescent="0.35">
      <c r="B20" s="86"/>
      <c r="C20" s="7"/>
      <c r="E20" s="7"/>
      <c r="J20" s="12"/>
      <c r="K20" s="12"/>
      <c r="L20" s="12"/>
    </row>
    <row r="21" spans="2:14" ht="14.5" customHeight="1" x14ac:dyDescent="0.35">
      <c r="B21" s="87" t="s">
        <v>45</v>
      </c>
      <c r="C21" s="20" t="s">
        <v>44</v>
      </c>
      <c r="D21" s="19"/>
      <c r="E21" s="20"/>
      <c r="F21" s="20"/>
      <c r="G21" s="20"/>
      <c r="H21" s="20"/>
      <c r="I21" s="20"/>
      <c r="J21" s="21"/>
      <c r="K21" s="21"/>
      <c r="L21" s="21"/>
      <c r="M21" s="20"/>
      <c r="N21" s="19"/>
    </row>
    <row r="22" spans="2:14" x14ac:dyDescent="0.35">
      <c r="B22" s="87"/>
      <c r="C22" s="22"/>
      <c r="E22" s="7"/>
      <c r="F22" s="38"/>
      <c r="G22" s="7"/>
      <c r="I22" s="15"/>
      <c r="J22" s="12"/>
      <c r="L22" s="12"/>
      <c r="M22" s="12"/>
    </row>
    <row r="23" spans="2:14" x14ac:dyDescent="0.35">
      <c r="B23" s="87"/>
      <c r="C23" s="7"/>
      <c r="E23" s="7"/>
      <c r="I23" s="15"/>
    </row>
    <row r="24" spans="2:14" x14ac:dyDescent="0.35">
      <c r="B24" s="87"/>
      <c r="C24" s="7"/>
      <c r="D24" s="40"/>
      <c r="E24" s="7"/>
      <c r="I24" s="15"/>
    </row>
    <row r="25" spans="2:14" x14ac:dyDescent="0.35">
      <c r="B25" s="87"/>
      <c r="C25" s="7"/>
      <c r="F25" s="14"/>
      <c r="G25" s="15"/>
      <c r="H25" s="15"/>
      <c r="I25" s="15"/>
      <c r="J25" s="16"/>
      <c r="K25" s="16"/>
      <c r="L25" s="16"/>
      <c r="M25" s="15"/>
    </row>
    <row r="26" spans="2:14" x14ac:dyDescent="0.35">
      <c r="B26" s="87"/>
      <c r="C26" s="14"/>
      <c r="D26" s="13"/>
      <c r="E26" s="14"/>
      <c r="F26" s="14"/>
      <c r="G26" s="15"/>
      <c r="H26" s="15"/>
      <c r="I26" s="15"/>
      <c r="J26" s="16"/>
      <c r="K26" s="16"/>
      <c r="L26" s="16"/>
      <c r="M26" s="15"/>
    </row>
    <row r="27" spans="2:14" x14ac:dyDescent="0.35">
      <c r="B27" s="87"/>
      <c r="C27" s="14"/>
      <c r="D27" s="13"/>
      <c r="E27" s="14"/>
      <c r="F27" s="14"/>
      <c r="G27" s="15"/>
      <c r="H27" s="15"/>
      <c r="I27" s="15"/>
      <c r="J27" s="16"/>
      <c r="K27" s="16"/>
      <c r="L27" s="16"/>
      <c r="M27" s="15"/>
    </row>
    <row r="28" spans="2:14" x14ac:dyDescent="0.35">
      <c r="B28" s="87"/>
      <c r="C28" s="20" t="s">
        <v>39</v>
      </c>
      <c r="D28" s="19"/>
      <c r="E28" s="20"/>
      <c r="F28" s="20"/>
      <c r="G28" s="20"/>
      <c r="H28" s="20"/>
      <c r="I28" s="20"/>
      <c r="J28" s="21"/>
      <c r="K28" s="21"/>
      <c r="L28" s="21"/>
      <c r="M28" s="20"/>
      <c r="N28" s="19"/>
    </row>
    <row r="29" spans="2:14" x14ac:dyDescent="0.35">
      <c r="B29" s="87"/>
      <c r="C29" s="76" t="s">
        <v>60</v>
      </c>
      <c r="D29" s="40">
        <v>1</v>
      </c>
      <c r="E29" s="7" t="s">
        <v>11</v>
      </c>
      <c r="F29" s="73"/>
      <c r="G29" s="76" t="s">
        <v>90</v>
      </c>
      <c r="H29" s="38"/>
      <c r="I29" s="15"/>
      <c r="J29" s="12"/>
      <c r="L29" s="12"/>
      <c r="M29" s="12"/>
      <c r="N29" s="37"/>
    </row>
    <row r="30" spans="2:14" x14ac:dyDescent="0.35">
      <c r="B30" s="87"/>
      <c r="C30" s="14" t="s">
        <v>8</v>
      </c>
      <c r="D30" s="13">
        <f>15/1000000*1000</f>
        <v>1.5000000000000001E-2</v>
      </c>
      <c r="E30" s="14" t="s">
        <v>11</v>
      </c>
      <c r="F30" s="7"/>
      <c r="G30" s="76" t="s">
        <v>91</v>
      </c>
      <c r="H30" s="15"/>
      <c r="I30" s="15"/>
      <c r="J30" s="16"/>
      <c r="L30" s="16"/>
      <c r="M30" s="12"/>
    </row>
    <row r="31" spans="2:14" x14ac:dyDescent="0.35">
      <c r="B31" s="87"/>
      <c r="C31" s="14" t="s">
        <v>9</v>
      </c>
      <c r="D31" s="36">
        <f>372/1000000*1000</f>
        <v>0.372</v>
      </c>
      <c r="E31" s="14" t="s">
        <v>11</v>
      </c>
      <c r="F31" s="18"/>
      <c r="G31" s="15" t="s">
        <v>92</v>
      </c>
      <c r="H31" s="15"/>
      <c r="I31" s="15"/>
      <c r="J31" s="16"/>
      <c r="K31" s="16"/>
      <c r="L31" s="16"/>
      <c r="M31" s="68"/>
    </row>
    <row r="32" spans="2:14" x14ac:dyDescent="0.35">
      <c r="B32" s="87"/>
      <c r="C32" s="76" t="s">
        <v>71</v>
      </c>
      <c r="D32" s="36">
        <f>92/1000000*1000</f>
        <v>9.1999999999999998E-2</v>
      </c>
      <c r="E32" s="14" t="s">
        <v>11</v>
      </c>
      <c r="F32" s="77"/>
      <c r="G32" s="15" t="s">
        <v>35</v>
      </c>
      <c r="H32" s="15"/>
      <c r="I32" s="15"/>
      <c r="J32" s="16"/>
      <c r="K32" s="16"/>
      <c r="L32" s="16"/>
      <c r="M32" s="15"/>
    </row>
    <row r="33" spans="2:14" x14ac:dyDescent="0.35">
      <c r="B33" s="87"/>
      <c r="C33" s="7" t="s">
        <v>72</v>
      </c>
      <c r="D33" s="36">
        <f>50/1000000*1000</f>
        <v>0.05</v>
      </c>
      <c r="E33" s="14" t="s">
        <v>11</v>
      </c>
      <c r="F33" s="77"/>
      <c r="G33" s="15" t="s">
        <v>93</v>
      </c>
      <c r="H33" s="15"/>
      <c r="I33" s="15"/>
      <c r="J33" s="16"/>
      <c r="K33" s="16"/>
      <c r="L33" s="16"/>
      <c r="M33" s="15"/>
    </row>
    <row r="34" spans="2:14" x14ac:dyDescent="0.35">
      <c r="B34" s="87"/>
      <c r="C34" s="14"/>
      <c r="D34" s="13"/>
      <c r="E34" s="17"/>
      <c r="F34" s="17"/>
      <c r="G34" s="15"/>
      <c r="H34" s="15"/>
      <c r="I34" s="15"/>
      <c r="J34" s="16"/>
      <c r="K34" s="16"/>
      <c r="L34" s="16"/>
      <c r="M34" s="15"/>
    </row>
    <row r="35" spans="2:14" x14ac:dyDescent="0.35">
      <c r="B35" s="87"/>
      <c r="C35" s="20" t="s">
        <v>34</v>
      </c>
      <c r="D35" s="19"/>
      <c r="E35" s="20"/>
      <c r="F35" s="20"/>
      <c r="G35" s="20"/>
      <c r="H35" s="20"/>
      <c r="I35" s="20"/>
      <c r="J35" s="21"/>
      <c r="K35" s="21"/>
      <c r="L35" s="21"/>
      <c r="M35" s="20"/>
      <c r="N35" s="19"/>
    </row>
    <row r="36" spans="2:14" x14ac:dyDescent="0.35">
      <c r="B36" s="87"/>
      <c r="C36" s="14" t="s">
        <v>84</v>
      </c>
      <c r="D36" s="13">
        <f>7*1000</f>
        <v>7000</v>
      </c>
      <c r="E36" s="18" t="s">
        <v>63</v>
      </c>
      <c r="G36" s="15" t="s">
        <v>61</v>
      </c>
      <c r="H36" s="15"/>
      <c r="I36" s="15"/>
      <c r="J36" s="16"/>
      <c r="K36" s="16"/>
      <c r="L36" s="16"/>
      <c r="M36" s="15"/>
    </row>
    <row r="37" spans="2:14" x14ac:dyDescent="0.35">
      <c r="B37" s="87"/>
      <c r="C37" s="14" t="s">
        <v>73</v>
      </c>
      <c r="D37" s="13">
        <f>14*1000</f>
        <v>14000</v>
      </c>
      <c r="E37" s="18" t="s">
        <v>63</v>
      </c>
      <c r="G37" s="15" t="s">
        <v>94</v>
      </c>
      <c r="H37" s="15"/>
      <c r="I37" s="15"/>
      <c r="J37" s="16"/>
      <c r="K37" s="16"/>
      <c r="L37" s="16"/>
      <c r="M37" s="15"/>
    </row>
    <row r="38" spans="2:14" x14ac:dyDescent="0.35">
      <c r="B38" s="87"/>
      <c r="C38" s="14" t="s">
        <v>74</v>
      </c>
      <c r="D38" s="13">
        <f>10*1000</f>
        <v>10000</v>
      </c>
      <c r="E38" s="18" t="s">
        <v>63</v>
      </c>
      <c r="G38" s="15" t="s">
        <v>62</v>
      </c>
      <c r="H38" s="15"/>
      <c r="I38" s="15"/>
      <c r="J38" s="16"/>
      <c r="K38" s="16"/>
      <c r="L38" s="16"/>
      <c r="M38" s="15"/>
    </row>
    <row r="39" spans="2:14" x14ac:dyDescent="0.35">
      <c r="B39" s="87"/>
      <c r="C39" s="20" t="s">
        <v>33</v>
      </c>
      <c r="D39" s="19"/>
      <c r="E39" s="20"/>
      <c r="F39" s="20"/>
      <c r="G39" s="20"/>
      <c r="H39" s="20"/>
      <c r="I39" s="20"/>
      <c r="J39" s="21"/>
      <c r="K39" s="21"/>
      <c r="L39" s="21"/>
      <c r="M39" s="20"/>
      <c r="N39" s="19"/>
    </row>
    <row r="40" spans="2:14" x14ac:dyDescent="0.35">
      <c r="B40" s="87"/>
      <c r="C40" s="14" t="s">
        <v>75</v>
      </c>
      <c r="D40" s="15">
        <v>4.0000000000000001E-10</v>
      </c>
      <c r="E40" s="77" t="s">
        <v>109</v>
      </c>
      <c r="F40" s="77"/>
      <c r="G40" s="15"/>
      <c r="H40" s="15"/>
      <c r="I40" s="15"/>
      <c r="J40" s="16"/>
      <c r="K40" s="16"/>
      <c r="L40" s="16"/>
      <c r="M40" s="15"/>
    </row>
    <row r="41" spans="2:14" x14ac:dyDescent="0.35">
      <c r="B41" s="87"/>
      <c r="C41" s="14"/>
      <c r="D41" s="13"/>
      <c r="E41" s="17"/>
      <c r="F41" s="17"/>
      <c r="G41" s="15"/>
      <c r="H41" s="15"/>
      <c r="I41" s="15"/>
      <c r="J41" s="16"/>
      <c r="K41" s="16"/>
      <c r="L41" s="16"/>
      <c r="M41" s="15"/>
    </row>
    <row r="42" spans="2:14" x14ac:dyDescent="0.35">
      <c r="B42" s="87"/>
      <c r="C42" s="14"/>
      <c r="D42" s="13"/>
      <c r="E42" s="14"/>
      <c r="F42" s="14"/>
      <c r="G42" s="15"/>
      <c r="H42" s="15"/>
      <c r="I42" s="15"/>
      <c r="J42" s="16"/>
      <c r="K42" s="16"/>
      <c r="L42" s="16"/>
      <c r="M42" s="15"/>
    </row>
    <row r="43" spans="2:14" x14ac:dyDescent="0.35">
      <c r="B43" s="87"/>
      <c r="C43" s="20" t="s">
        <v>31</v>
      </c>
      <c r="D43" s="19"/>
      <c r="E43" s="20"/>
      <c r="F43" s="20"/>
      <c r="G43" s="20"/>
      <c r="H43" s="20"/>
      <c r="I43" s="20"/>
      <c r="J43" s="21"/>
      <c r="K43" s="21"/>
      <c r="L43" s="21"/>
      <c r="M43" s="20"/>
      <c r="N43" s="19"/>
    </row>
    <row r="44" spans="2:14" x14ac:dyDescent="0.35">
      <c r="B44" s="87"/>
      <c r="C44" s="14" t="s">
        <v>95</v>
      </c>
      <c r="D44" s="29">
        <f>2.8*3/3.6*1000</f>
        <v>2333.333333333333</v>
      </c>
      <c r="E44" s="18" t="s">
        <v>64</v>
      </c>
      <c r="F44" s="18"/>
      <c r="G44" s="27"/>
      <c r="H44" s="27"/>
      <c r="I44" s="15"/>
      <c r="J44" s="28"/>
      <c r="K44" s="28"/>
      <c r="L44" s="28"/>
      <c r="M44" s="72"/>
    </row>
    <row r="45" spans="2:14" x14ac:dyDescent="0.35">
      <c r="B45" s="87"/>
      <c r="C45" s="14" t="s">
        <v>65</v>
      </c>
      <c r="D45" s="13">
        <f>630/1000*2*1000+500/1000*10/60*1000</f>
        <v>1343.3333333333333</v>
      </c>
      <c r="E45" s="17" t="s">
        <v>66</v>
      </c>
      <c r="F45" s="18"/>
      <c r="G45" s="27"/>
      <c r="H45" s="27"/>
      <c r="I45" s="15"/>
      <c r="J45" s="28"/>
      <c r="K45" s="28"/>
      <c r="L45" s="28"/>
      <c r="M45" s="27"/>
    </row>
    <row r="46" spans="2:14" x14ac:dyDescent="0.35">
      <c r="B46" s="87"/>
      <c r="C46" s="14"/>
      <c r="D46" s="13"/>
      <c r="E46" s="17"/>
      <c r="F46" s="18"/>
      <c r="G46" s="15"/>
      <c r="H46" s="15"/>
      <c r="I46" s="15"/>
      <c r="J46" s="16"/>
      <c r="K46" s="16"/>
      <c r="L46" s="16"/>
      <c r="M46" s="15"/>
    </row>
    <row r="47" spans="2:14" x14ac:dyDescent="0.35">
      <c r="B47" s="87"/>
      <c r="C47" s="14"/>
      <c r="D47" s="13"/>
      <c r="E47" s="14"/>
      <c r="F47" s="17"/>
      <c r="G47" s="15"/>
      <c r="H47" s="15"/>
      <c r="I47" s="15"/>
      <c r="J47" s="16"/>
      <c r="K47" s="16"/>
      <c r="L47" s="16"/>
      <c r="M47" s="15"/>
    </row>
    <row r="48" spans="2:14" x14ac:dyDescent="0.35">
      <c r="B48" s="87"/>
      <c r="I48" s="15"/>
      <c r="J48" s="12"/>
      <c r="K48" s="12"/>
      <c r="L48" s="12"/>
    </row>
    <row r="49" spans="2:14" x14ac:dyDescent="0.35">
      <c r="B49" s="87"/>
      <c r="I49" s="15"/>
      <c r="J49" s="12"/>
      <c r="K49" s="12"/>
      <c r="L49" s="12"/>
    </row>
    <row r="50" spans="2:14" x14ac:dyDescent="0.35">
      <c r="B50" s="88" t="s">
        <v>30</v>
      </c>
      <c r="C50" s="78" t="s">
        <v>29</v>
      </c>
      <c r="D50" s="78" t="s">
        <v>28</v>
      </c>
      <c r="E50" s="78" t="s">
        <v>27</v>
      </c>
      <c r="F50" s="31" t="s">
        <v>26</v>
      </c>
      <c r="G50" s="31" t="s">
        <v>25</v>
      </c>
      <c r="H50" s="31" t="s">
        <v>24</v>
      </c>
      <c r="I50" s="31" t="s">
        <v>23</v>
      </c>
      <c r="J50" s="35" t="s">
        <v>22</v>
      </c>
      <c r="K50" s="35"/>
      <c r="L50" s="35"/>
      <c r="M50" s="31" t="s">
        <v>21</v>
      </c>
      <c r="N50" s="31" t="s">
        <v>20</v>
      </c>
    </row>
    <row r="51" spans="2:14" x14ac:dyDescent="0.35">
      <c r="B51" s="88"/>
      <c r="C51" s="31"/>
      <c r="D51" s="31"/>
      <c r="E51" s="31"/>
      <c r="F51" s="31"/>
      <c r="G51" s="30" t="s">
        <v>97</v>
      </c>
      <c r="H51" s="30" t="s">
        <v>19</v>
      </c>
      <c r="I51" s="30" t="s">
        <v>18</v>
      </c>
      <c r="J51" s="34" t="s">
        <v>17</v>
      </c>
      <c r="K51" s="79" t="s">
        <v>16</v>
      </c>
      <c r="L51" s="81" t="s">
        <v>15</v>
      </c>
      <c r="M51" s="31"/>
      <c r="N51" s="30" t="s">
        <v>14</v>
      </c>
    </row>
    <row r="52" spans="2:14" ht="14.5" customHeight="1" x14ac:dyDescent="0.35">
      <c r="B52" s="88"/>
      <c r="C52" s="20" t="s">
        <v>13</v>
      </c>
      <c r="D52" s="19"/>
      <c r="E52" s="20"/>
      <c r="F52" s="20"/>
      <c r="G52" s="20"/>
      <c r="H52" s="20"/>
      <c r="I52" s="20"/>
      <c r="J52" s="21"/>
      <c r="K52" s="21"/>
      <c r="L52" s="21"/>
      <c r="M52" s="20"/>
      <c r="N52" s="19"/>
    </row>
    <row r="53" spans="2:14" x14ac:dyDescent="0.35">
      <c r="B53" s="88"/>
      <c r="C53" s="17"/>
      <c r="D53" s="29"/>
      <c r="E53" s="17"/>
      <c r="F53" s="17"/>
      <c r="G53" s="27"/>
      <c r="H53" s="27"/>
      <c r="I53" s="27"/>
      <c r="J53" s="28"/>
      <c r="K53" s="28"/>
      <c r="L53" s="28"/>
      <c r="M53" s="27"/>
    </row>
    <row r="54" spans="2:14" x14ac:dyDescent="0.35">
      <c r="B54" s="88"/>
      <c r="C54" s="17"/>
      <c r="D54" s="29"/>
      <c r="E54" s="17"/>
      <c r="F54" s="17"/>
      <c r="G54" s="27"/>
      <c r="H54" s="27"/>
      <c r="I54" s="27"/>
      <c r="J54" s="28"/>
      <c r="K54" s="28"/>
      <c r="L54" s="28"/>
      <c r="M54" s="27"/>
    </row>
    <row r="55" spans="2:14" x14ac:dyDescent="0.35">
      <c r="B55" s="88"/>
      <c r="C55" s="17"/>
      <c r="D55" s="29"/>
      <c r="E55" s="17"/>
      <c r="F55" s="17"/>
      <c r="G55" s="27"/>
      <c r="H55" s="27"/>
      <c r="I55" s="27"/>
      <c r="J55" s="28"/>
      <c r="K55" s="28"/>
      <c r="L55" s="28"/>
      <c r="M55" s="27"/>
    </row>
    <row r="56" spans="2:14" x14ac:dyDescent="0.35">
      <c r="B56" s="88"/>
      <c r="C56" s="17"/>
      <c r="D56" s="29"/>
      <c r="E56" s="17"/>
      <c r="F56" s="17"/>
      <c r="G56" s="27"/>
      <c r="H56" s="27"/>
      <c r="I56" s="27"/>
      <c r="J56" s="28"/>
      <c r="K56" s="28"/>
      <c r="L56" s="28"/>
      <c r="M56" s="27"/>
    </row>
    <row r="57" spans="2:14" x14ac:dyDescent="0.35">
      <c r="B57" s="88"/>
      <c r="C57" s="17"/>
      <c r="D57" s="29"/>
      <c r="E57" s="17"/>
      <c r="F57" s="17"/>
      <c r="G57" s="27"/>
      <c r="H57" s="27"/>
      <c r="I57" s="27"/>
      <c r="J57" s="28"/>
      <c r="K57" s="28"/>
      <c r="L57" s="28"/>
      <c r="M57" s="27"/>
    </row>
    <row r="58" spans="2:14" x14ac:dyDescent="0.35">
      <c r="B58" s="88"/>
      <c r="C58" s="25"/>
      <c r="D58" s="26"/>
      <c r="E58" s="25"/>
      <c r="F58" s="25"/>
      <c r="G58" s="23"/>
      <c r="H58" s="23"/>
      <c r="I58" s="23"/>
      <c r="J58" s="24"/>
      <c r="K58" s="24"/>
      <c r="L58" s="24"/>
      <c r="M58" s="23"/>
    </row>
    <row r="59" spans="2:14" x14ac:dyDescent="0.35">
      <c r="B59" s="88"/>
      <c r="C59" s="19" t="s">
        <v>99</v>
      </c>
      <c r="D59" s="19"/>
      <c r="E59" s="20"/>
      <c r="F59" s="20"/>
      <c r="G59" s="20"/>
      <c r="H59" s="20"/>
      <c r="I59" s="20"/>
      <c r="J59" s="21"/>
      <c r="K59" s="21"/>
      <c r="L59" s="21"/>
      <c r="M59" s="20"/>
      <c r="N59" s="19"/>
    </row>
    <row r="60" spans="2:14" x14ac:dyDescent="0.35">
      <c r="B60" s="88"/>
      <c r="C60" s="14" t="s">
        <v>67</v>
      </c>
      <c r="D60" s="13">
        <f>32/1000*18.01528*1000/1000</f>
        <v>0.57648896000000005</v>
      </c>
      <c r="E60" s="17" t="s">
        <v>11</v>
      </c>
      <c r="F60" s="17"/>
      <c r="G60" s="15" t="s">
        <v>67</v>
      </c>
      <c r="H60" s="15"/>
      <c r="I60" s="15"/>
      <c r="J60" s="16"/>
      <c r="K60" s="16"/>
      <c r="L60" s="16"/>
      <c r="M60" s="15"/>
    </row>
    <row r="61" spans="2:14" x14ac:dyDescent="0.35">
      <c r="B61" s="88"/>
      <c r="C61" s="14" t="s">
        <v>68</v>
      </c>
      <c r="D61" s="13">
        <v>0</v>
      </c>
      <c r="E61" s="17" t="s">
        <v>11</v>
      </c>
      <c r="F61" s="13"/>
      <c r="G61" s="15" t="s">
        <v>67</v>
      </c>
      <c r="H61" s="15"/>
      <c r="I61" s="15"/>
      <c r="J61" s="16"/>
      <c r="K61" s="16"/>
      <c r="L61" s="16"/>
      <c r="M61" s="15"/>
      <c r="N61" s="15"/>
    </row>
    <row r="62" spans="2:14" x14ac:dyDescent="0.35">
      <c r="B62" s="88"/>
      <c r="C62" s="82" t="s">
        <v>107</v>
      </c>
      <c r="D62" s="83">
        <f>30/1000*44.01*1000/1000</f>
        <v>1.3202999999999998</v>
      </c>
      <c r="E62" s="84" t="s">
        <v>11</v>
      </c>
      <c r="F62" s="14"/>
      <c r="G62" s="15" t="s">
        <v>10</v>
      </c>
      <c r="H62" s="15"/>
      <c r="I62" s="15"/>
      <c r="J62" s="16"/>
      <c r="K62" s="16"/>
      <c r="L62" s="16"/>
      <c r="M62" s="15"/>
    </row>
    <row r="63" spans="2:14" x14ac:dyDescent="0.35">
      <c r="B63" s="88"/>
      <c r="C63" s="82" t="s">
        <v>69</v>
      </c>
      <c r="D63" s="83">
        <f>1.1/1000*14.0067*1000/1000</f>
        <v>1.5407370000000002E-2</v>
      </c>
      <c r="E63" s="84" t="s">
        <v>11</v>
      </c>
      <c r="F63" s="14"/>
      <c r="G63" s="15" t="s">
        <v>10</v>
      </c>
      <c r="H63" s="15"/>
      <c r="I63" s="15"/>
      <c r="J63" s="16"/>
      <c r="K63" s="16"/>
      <c r="L63" s="16"/>
      <c r="M63" s="15"/>
    </row>
    <row r="64" spans="2:14" x14ac:dyDescent="0.35">
      <c r="B64" s="88"/>
      <c r="C64" s="14"/>
      <c r="D64" s="13"/>
      <c r="E64" s="14"/>
      <c r="F64" s="14"/>
      <c r="G64" s="15"/>
      <c r="H64" s="15"/>
      <c r="I64" s="15"/>
      <c r="J64" s="16"/>
      <c r="K64" s="16"/>
      <c r="L64" s="16"/>
      <c r="M64" s="15"/>
    </row>
    <row r="65" spans="2:14" x14ac:dyDescent="0.35">
      <c r="B65" s="88"/>
      <c r="C65" s="14"/>
      <c r="D65" s="13"/>
      <c r="E65" s="14"/>
      <c r="F65" s="14"/>
      <c r="G65" s="15"/>
      <c r="H65" s="15"/>
      <c r="I65" s="15"/>
      <c r="J65" s="16"/>
      <c r="K65" s="16"/>
      <c r="L65" s="16"/>
      <c r="M65" s="15"/>
    </row>
    <row r="66" spans="2:14" x14ac:dyDescent="0.35">
      <c r="N66" s="11"/>
    </row>
    <row r="67" spans="2:14" x14ac:dyDescent="0.35">
      <c r="C67" s="10"/>
      <c r="D67" s="9"/>
    </row>
  </sheetData>
  <mergeCells count="8">
    <mergeCell ref="B21:B49"/>
    <mergeCell ref="B50:B65"/>
    <mergeCell ref="D4:G4"/>
    <mergeCell ref="D5:G5"/>
    <mergeCell ref="D6:G6"/>
    <mergeCell ref="D7:G7"/>
    <mergeCell ref="D8:G8"/>
    <mergeCell ref="B15:B20"/>
  </mergeCells>
  <pageMargins left="0.7" right="0.7" top="0.78740157500000008" bottom="0.78740157500000008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4864-11B3-4EF6-965E-38BA9279EC7B}">
  <sheetPr>
    <tabColor rgb="FF46B1E1"/>
  </sheetPr>
  <dimension ref="A2:N67"/>
  <sheetViews>
    <sheetView showGridLines="0" tabSelected="1" topLeftCell="A22" workbookViewId="0">
      <selection activeCell="C50" sqref="C50:E50"/>
    </sheetView>
  </sheetViews>
  <sheetFormatPr baseColWidth="10" defaultColWidth="10.453125" defaultRowHeight="14.5" x14ac:dyDescent="0.35"/>
  <cols>
    <col min="1" max="1" width="3.81640625" style="3" customWidth="1"/>
    <col min="2" max="2" width="4.1796875" style="3" customWidth="1"/>
    <col min="3" max="3" width="26.81640625" style="3" customWidth="1"/>
    <col min="4" max="4" width="12.1796875" style="8" customWidth="1"/>
    <col min="5" max="5" width="12" style="3" customWidth="1"/>
    <col min="6" max="6" width="19.1796875" style="3" customWidth="1"/>
    <col min="7" max="9" width="19.453125" style="3" customWidth="1"/>
    <col min="10" max="12" width="11.81640625" style="3" customWidth="1"/>
    <col min="13" max="13" width="28" style="3" customWidth="1"/>
    <col min="14" max="14" width="24.453125" style="8" customWidth="1"/>
    <col min="15" max="15" width="11.453125" style="3" bestFit="1" customWidth="1"/>
    <col min="16" max="16" width="9.81640625" style="3" customWidth="1"/>
    <col min="17" max="17" width="9.1796875" style="3" customWidth="1"/>
    <col min="18" max="18" width="17.1796875" style="3" customWidth="1"/>
    <col min="19" max="19" width="50.453125" style="3" bestFit="1" customWidth="1"/>
    <col min="20" max="16384" width="10.453125" style="3"/>
  </cols>
  <sheetData>
    <row r="2" spans="1:14" ht="21" x14ac:dyDescent="0.35">
      <c r="A2" s="63" t="s">
        <v>59</v>
      </c>
      <c r="B2" s="63" t="s">
        <v>58</v>
      </c>
      <c r="C2" s="63"/>
      <c r="D2" s="59"/>
      <c r="E2" s="62"/>
      <c r="F2" s="62"/>
      <c r="G2" s="60"/>
      <c r="H2" s="60"/>
      <c r="I2" s="60"/>
      <c r="J2" s="61"/>
      <c r="K2" s="61"/>
      <c r="L2" s="61"/>
      <c r="M2" s="60"/>
      <c r="N2" s="59"/>
    </row>
    <row r="3" spans="1:14" ht="14.5" customHeight="1" x14ac:dyDescent="0.35"/>
    <row r="4" spans="1:14" ht="18.5" x14ac:dyDescent="0.45">
      <c r="B4" s="58" t="s">
        <v>57</v>
      </c>
      <c r="C4" s="57"/>
      <c r="D4" s="89" t="s">
        <v>8</v>
      </c>
      <c r="E4" s="89"/>
      <c r="F4" s="89"/>
      <c r="G4" s="90"/>
      <c r="H4" s="56"/>
    </row>
    <row r="5" spans="1:14" ht="48" customHeight="1" x14ac:dyDescent="0.35">
      <c r="B5" s="53" t="s">
        <v>56</v>
      </c>
      <c r="D5" s="91" t="s">
        <v>103</v>
      </c>
      <c r="E5" s="91"/>
      <c r="F5" s="91"/>
      <c r="G5" s="91"/>
      <c r="H5" s="55"/>
    </row>
    <row r="6" spans="1:14" ht="14.5" customHeight="1" x14ac:dyDescent="0.35">
      <c r="B6" s="53" t="s">
        <v>55</v>
      </c>
      <c r="D6" s="92" t="s">
        <v>54</v>
      </c>
      <c r="E6" s="92"/>
      <c r="F6" s="92"/>
      <c r="G6" s="92"/>
      <c r="H6" s="54"/>
    </row>
    <row r="7" spans="1:14" ht="14.5" customHeight="1" x14ac:dyDescent="0.35">
      <c r="B7" s="53" t="s">
        <v>53</v>
      </c>
      <c r="D7" s="93">
        <v>45882</v>
      </c>
      <c r="E7" s="93"/>
      <c r="F7" s="93"/>
      <c r="G7" s="93"/>
      <c r="H7" s="50"/>
    </row>
    <row r="8" spans="1:14" ht="14.5" customHeight="1" x14ac:dyDescent="0.35">
      <c r="B8" s="52" t="s">
        <v>52</v>
      </c>
      <c r="C8" s="51"/>
      <c r="D8" s="94">
        <v>45882</v>
      </c>
      <c r="E8" s="94"/>
      <c r="F8" s="94"/>
      <c r="G8" s="95"/>
      <c r="H8" s="50"/>
    </row>
    <row r="9" spans="1:14" x14ac:dyDescent="0.35">
      <c r="B9" s="29"/>
    </row>
    <row r="10" spans="1:14" x14ac:dyDescent="0.35">
      <c r="B10" s="29"/>
    </row>
    <row r="11" spans="1:14" ht="21" x14ac:dyDescent="0.35">
      <c r="A11" s="49" t="s">
        <v>51</v>
      </c>
      <c r="B11" s="49" t="s">
        <v>50</v>
      </c>
      <c r="C11" s="49"/>
      <c r="D11" s="46"/>
      <c r="E11" s="47"/>
      <c r="F11" s="47"/>
      <c r="G11" s="47"/>
      <c r="H11" s="47"/>
      <c r="I11" s="47"/>
      <c r="J11" s="48"/>
      <c r="K11" s="48"/>
      <c r="L11" s="48"/>
      <c r="M11" s="47"/>
      <c r="N11" s="46"/>
    </row>
    <row r="12" spans="1:14" ht="18.5" x14ac:dyDescent="0.45">
      <c r="B12" s="45"/>
    </row>
    <row r="13" spans="1:14" ht="15" customHeight="1" x14ac:dyDescent="0.35">
      <c r="B13" s="43"/>
      <c r="C13" s="78" t="s">
        <v>29</v>
      </c>
      <c r="D13" s="78" t="s">
        <v>28</v>
      </c>
      <c r="E13" s="78" t="s">
        <v>27</v>
      </c>
      <c r="F13" s="31" t="s">
        <v>26</v>
      </c>
      <c r="G13" s="31" t="s">
        <v>49</v>
      </c>
      <c r="H13" s="31" t="s">
        <v>24</v>
      </c>
      <c r="I13" s="31" t="s">
        <v>23</v>
      </c>
      <c r="J13" s="44" t="s">
        <v>22</v>
      </c>
      <c r="K13" s="35"/>
      <c r="L13" s="35"/>
      <c r="M13" s="31" t="s">
        <v>21</v>
      </c>
      <c r="N13" s="31" t="s">
        <v>20</v>
      </c>
    </row>
    <row r="14" spans="1:14" x14ac:dyDescent="0.35">
      <c r="B14" s="43"/>
      <c r="C14" s="31"/>
      <c r="D14" s="31"/>
      <c r="E14" s="31"/>
      <c r="F14" s="31"/>
      <c r="G14" s="30" t="s">
        <v>97</v>
      </c>
      <c r="H14" s="30" t="s">
        <v>19</v>
      </c>
      <c r="I14" s="30" t="s">
        <v>18</v>
      </c>
      <c r="J14" s="34" t="s">
        <v>17</v>
      </c>
      <c r="K14" s="79" t="s">
        <v>16</v>
      </c>
      <c r="L14" s="81" t="s">
        <v>15</v>
      </c>
      <c r="M14" s="31"/>
      <c r="N14" s="30" t="s">
        <v>14</v>
      </c>
    </row>
    <row r="15" spans="1:14" ht="13.75" customHeight="1" x14ac:dyDescent="0.35">
      <c r="B15" s="86" t="s">
        <v>48</v>
      </c>
      <c r="C15" s="20" t="s">
        <v>47</v>
      </c>
      <c r="D15" s="19"/>
      <c r="E15" s="20"/>
      <c r="F15" s="20"/>
      <c r="G15" s="20"/>
      <c r="H15" s="20"/>
      <c r="I15" s="20"/>
      <c r="J15" s="21"/>
      <c r="K15" s="21"/>
      <c r="L15" s="21"/>
      <c r="M15" s="20"/>
      <c r="N15" s="19"/>
    </row>
    <row r="16" spans="1:14" ht="13.75" customHeight="1" x14ac:dyDescent="0.35">
      <c r="B16" s="86"/>
      <c r="C16" s="7" t="s">
        <v>8</v>
      </c>
      <c r="D16" s="40">
        <v>1</v>
      </c>
      <c r="E16" s="7" t="s">
        <v>11</v>
      </c>
      <c r="J16" s="8"/>
      <c r="L16" s="12"/>
    </row>
    <row r="17" spans="2:14" ht="13.75" customHeight="1" x14ac:dyDescent="0.35">
      <c r="B17" s="86"/>
      <c r="C17" s="20" t="s">
        <v>4</v>
      </c>
      <c r="D17" s="19"/>
      <c r="E17" s="20"/>
      <c r="F17" s="20"/>
      <c r="G17" s="20"/>
      <c r="H17" s="20"/>
      <c r="I17" s="20"/>
      <c r="J17" s="21"/>
      <c r="K17" s="21"/>
      <c r="L17" s="21"/>
      <c r="M17" s="20"/>
      <c r="N17" s="19"/>
    </row>
    <row r="18" spans="2:14" ht="13.75" customHeight="1" x14ac:dyDescent="0.35">
      <c r="B18" s="86"/>
      <c r="C18" s="7"/>
      <c r="E18" s="7"/>
      <c r="J18" s="12"/>
      <c r="K18" s="12"/>
      <c r="L18" s="12"/>
    </row>
    <row r="19" spans="2:14" ht="13.75" customHeight="1" x14ac:dyDescent="0.35">
      <c r="B19" s="86"/>
      <c r="C19" s="7"/>
      <c r="D19" s="42"/>
      <c r="E19" s="7"/>
      <c r="G19" s="7"/>
      <c r="J19" s="12"/>
      <c r="K19" s="12"/>
      <c r="L19" s="12"/>
    </row>
    <row r="20" spans="2:14" ht="13.75" customHeight="1" x14ac:dyDescent="0.35">
      <c r="B20" s="86"/>
      <c r="C20" s="7"/>
      <c r="E20" s="7"/>
      <c r="J20" s="12"/>
      <c r="K20" s="12"/>
      <c r="L20" s="12"/>
    </row>
    <row r="21" spans="2:14" ht="14.5" customHeight="1" x14ac:dyDescent="0.35">
      <c r="B21" s="87" t="s">
        <v>45</v>
      </c>
      <c r="C21" s="20" t="s">
        <v>44</v>
      </c>
      <c r="D21" s="19"/>
      <c r="E21" s="20"/>
      <c r="F21" s="20"/>
      <c r="G21" s="20"/>
      <c r="H21" s="20"/>
      <c r="I21" s="20"/>
      <c r="J21" s="21"/>
      <c r="K21" s="21"/>
      <c r="L21" s="21"/>
      <c r="M21" s="20"/>
      <c r="N21" s="19"/>
    </row>
    <row r="22" spans="2:14" x14ac:dyDescent="0.35">
      <c r="B22" s="87"/>
      <c r="C22" s="22"/>
      <c r="E22" s="7"/>
      <c r="F22" s="38"/>
      <c r="G22" s="7"/>
      <c r="I22" s="15"/>
      <c r="J22" s="12"/>
      <c r="L22" s="12"/>
      <c r="M22" s="12"/>
    </row>
    <row r="23" spans="2:14" x14ac:dyDescent="0.35">
      <c r="B23" s="87"/>
      <c r="C23" s="7"/>
      <c r="E23" s="7"/>
      <c r="I23" s="15"/>
    </row>
    <row r="24" spans="2:14" x14ac:dyDescent="0.35">
      <c r="B24" s="87"/>
      <c r="C24" s="7"/>
      <c r="D24" s="40"/>
      <c r="I24" s="15"/>
    </row>
    <row r="25" spans="2:14" x14ac:dyDescent="0.35">
      <c r="B25" s="87"/>
      <c r="C25" s="7"/>
      <c r="F25" s="14"/>
      <c r="G25" s="15"/>
      <c r="H25" s="15"/>
      <c r="I25" s="15"/>
      <c r="J25" s="16"/>
      <c r="K25" s="16"/>
      <c r="L25" s="16"/>
      <c r="M25" s="15"/>
    </row>
    <row r="26" spans="2:14" x14ac:dyDescent="0.35">
      <c r="B26" s="87"/>
      <c r="C26" s="14"/>
      <c r="D26" s="13"/>
      <c r="E26" s="14"/>
      <c r="F26" s="14"/>
      <c r="G26" s="15"/>
      <c r="H26" s="15"/>
      <c r="I26" s="15"/>
      <c r="J26" s="16"/>
      <c r="K26" s="16"/>
      <c r="L26" s="16"/>
      <c r="M26" s="15"/>
    </row>
    <row r="27" spans="2:14" x14ac:dyDescent="0.35">
      <c r="B27" s="87"/>
      <c r="C27" s="14"/>
      <c r="D27" s="13"/>
      <c r="E27" s="14"/>
      <c r="F27" s="14"/>
      <c r="G27" s="15"/>
      <c r="H27" s="15"/>
      <c r="I27" s="15"/>
      <c r="J27" s="16"/>
      <c r="K27" s="16"/>
      <c r="L27" s="16"/>
      <c r="M27" s="15"/>
    </row>
    <row r="28" spans="2:14" x14ac:dyDescent="0.35">
      <c r="B28" s="87"/>
      <c r="C28" s="20" t="s">
        <v>39</v>
      </c>
      <c r="D28" s="19"/>
      <c r="E28" s="20"/>
      <c r="F28" s="20"/>
      <c r="G28" s="20"/>
      <c r="H28" s="20"/>
      <c r="I28" s="20"/>
      <c r="J28" s="21"/>
      <c r="K28" s="21"/>
      <c r="L28" s="21"/>
      <c r="M28" s="20"/>
      <c r="N28" s="19"/>
    </row>
    <row r="29" spans="2:14" x14ac:dyDescent="0.35">
      <c r="B29" s="87"/>
      <c r="C29" s="14" t="s">
        <v>76</v>
      </c>
      <c r="D29" s="74">
        <v>0.64935745699346503</v>
      </c>
      <c r="E29" s="14" t="s">
        <v>11</v>
      </c>
      <c r="F29" s="7"/>
      <c r="G29" s="7" t="s">
        <v>62</v>
      </c>
      <c r="H29" s="38"/>
      <c r="I29" s="15"/>
      <c r="J29" s="12"/>
      <c r="L29" s="12"/>
      <c r="M29" s="12"/>
      <c r="N29" s="37"/>
    </row>
    <row r="30" spans="2:14" x14ac:dyDescent="0.35">
      <c r="B30" s="87"/>
      <c r="C30" s="14" t="s">
        <v>77</v>
      </c>
      <c r="D30" s="74">
        <v>0.35064254300653402</v>
      </c>
      <c r="E30" s="14" t="s">
        <v>11</v>
      </c>
      <c r="F30" s="7"/>
      <c r="G30" s="7" t="s">
        <v>61</v>
      </c>
      <c r="H30" s="15"/>
      <c r="I30" s="15"/>
      <c r="J30" s="16"/>
      <c r="L30" s="16"/>
      <c r="M30" s="12"/>
    </row>
    <row r="31" spans="2:14" x14ac:dyDescent="0.35">
      <c r="B31" s="87"/>
      <c r="G31" s="15"/>
      <c r="H31" s="15"/>
      <c r="I31" s="15"/>
      <c r="J31" s="16"/>
      <c r="K31" s="16"/>
      <c r="L31" s="16"/>
      <c r="M31" s="15"/>
    </row>
    <row r="32" spans="2:14" x14ac:dyDescent="0.35">
      <c r="B32" s="87"/>
      <c r="C32" s="14"/>
      <c r="D32" s="36"/>
      <c r="E32" s="14"/>
      <c r="F32" s="17"/>
      <c r="G32" s="15"/>
      <c r="H32" s="15"/>
      <c r="I32" s="15"/>
      <c r="J32" s="16"/>
      <c r="K32" s="16"/>
      <c r="L32" s="16"/>
      <c r="M32" s="15"/>
    </row>
    <row r="33" spans="2:14" x14ac:dyDescent="0.35">
      <c r="B33" s="87"/>
      <c r="D33" s="36"/>
      <c r="E33" s="14"/>
      <c r="F33" s="17"/>
      <c r="G33" s="15"/>
      <c r="H33" s="15"/>
      <c r="I33" s="15"/>
      <c r="J33" s="16"/>
      <c r="K33" s="16"/>
      <c r="L33" s="16"/>
      <c r="M33" s="15"/>
    </row>
    <row r="34" spans="2:14" x14ac:dyDescent="0.35">
      <c r="B34" s="87"/>
      <c r="C34" s="14"/>
      <c r="D34" s="13"/>
      <c r="E34" s="17"/>
      <c r="F34" s="17"/>
      <c r="G34" s="15"/>
      <c r="H34" s="15"/>
      <c r="I34" s="15"/>
      <c r="J34" s="16"/>
      <c r="K34" s="16"/>
      <c r="L34" s="16"/>
      <c r="M34" s="15"/>
    </row>
    <row r="35" spans="2:14" x14ac:dyDescent="0.35">
      <c r="B35" s="87"/>
      <c r="C35" s="20" t="s">
        <v>34</v>
      </c>
      <c r="D35" s="19"/>
      <c r="E35" s="20"/>
      <c r="F35" s="20"/>
      <c r="G35" s="20"/>
      <c r="H35" s="20"/>
      <c r="I35" s="20"/>
      <c r="J35" s="21"/>
      <c r="K35" s="21"/>
      <c r="L35" s="21"/>
      <c r="M35" s="20"/>
      <c r="N35" s="19"/>
    </row>
    <row r="36" spans="2:14" x14ac:dyDescent="0.35">
      <c r="B36" s="87"/>
      <c r="C36" s="14"/>
      <c r="D36" s="13"/>
      <c r="E36" s="17"/>
      <c r="F36" s="17"/>
      <c r="G36" s="15"/>
      <c r="H36" s="15"/>
      <c r="I36" s="15"/>
      <c r="J36" s="16"/>
      <c r="K36" s="16"/>
      <c r="L36" s="16"/>
      <c r="M36" s="15"/>
    </row>
    <row r="37" spans="2:14" x14ac:dyDescent="0.35">
      <c r="B37" s="87"/>
      <c r="C37" s="14"/>
      <c r="D37" s="13"/>
      <c r="E37" s="17"/>
      <c r="F37" s="17"/>
      <c r="G37" s="15"/>
      <c r="H37" s="15"/>
      <c r="I37" s="15"/>
      <c r="J37" s="16"/>
      <c r="K37" s="16"/>
      <c r="L37" s="16"/>
      <c r="M37" s="15"/>
    </row>
    <row r="38" spans="2:14" x14ac:dyDescent="0.35">
      <c r="B38" s="87"/>
      <c r="C38" s="14"/>
      <c r="D38" s="13"/>
      <c r="E38" s="14"/>
      <c r="F38" s="14"/>
      <c r="G38" s="15"/>
      <c r="H38" s="15"/>
      <c r="I38" s="15"/>
      <c r="J38" s="16"/>
      <c r="K38" s="16"/>
      <c r="L38" s="16"/>
      <c r="M38" s="15"/>
    </row>
    <row r="39" spans="2:14" x14ac:dyDescent="0.35">
      <c r="B39" s="87"/>
      <c r="C39" s="20" t="s">
        <v>33</v>
      </c>
      <c r="D39" s="19"/>
      <c r="E39" s="20"/>
      <c r="F39" s="20"/>
      <c r="G39" s="20"/>
      <c r="H39" s="20"/>
      <c r="I39" s="20"/>
      <c r="J39" s="21"/>
      <c r="K39" s="21"/>
      <c r="L39" s="21"/>
      <c r="M39" s="20"/>
      <c r="N39" s="19"/>
    </row>
    <row r="40" spans="2:14" x14ac:dyDescent="0.35">
      <c r="B40" s="87"/>
      <c r="C40" s="14" t="s">
        <v>75</v>
      </c>
      <c r="D40" s="15">
        <v>4.0000000000000001E-10</v>
      </c>
      <c r="E40" s="77" t="s">
        <v>109</v>
      </c>
      <c r="F40" s="17"/>
      <c r="G40" s="15"/>
      <c r="H40" s="15"/>
      <c r="I40" s="15"/>
      <c r="J40" s="16"/>
      <c r="K40" s="16"/>
      <c r="L40" s="16"/>
      <c r="M40" s="15"/>
    </row>
    <row r="41" spans="2:14" x14ac:dyDescent="0.35">
      <c r="B41" s="87"/>
      <c r="C41" s="14"/>
      <c r="D41" s="13"/>
      <c r="E41" s="17"/>
      <c r="F41" s="17"/>
      <c r="G41" s="15"/>
      <c r="H41" s="15"/>
      <c r="I41" s="15"/>
      <c r="J41" s="16"/>
      <c r="K41" s="16"/>
      <c r="L41" s="16"/>
      <c r="M41" s="15"/>
    </row>
    <row r="42" spans="2:14" x14ac:dyDescent="0.35">
      <c r="B42" s="87"/>
      <c r="C42" s="14"/>
      <c r="D42" s="13"/>
      <c r="E42" s="14"/>
      <c r="F42" s="14"/>
      <c r="G42" s="15"/>
      <c r="H42" s="15"/>
      <c r="I42" s="15"/>
      <c r="J42" s="16"/>
      <c r="K42" s="16"/>
      <c r="L42" s="16"/>
      <c r="M42" s="15"/>
    </row>
    <row r="43" spans="2:14" x14ac:dyDescent="0.35">
      <c r="B43" s="87"/>
      <c r="C43" s="20" t="s">
        <v>31</v>
      </c>
      <c r="D43" s="19"/>
      <c r="E43" s="20"/>
      <c r="F43" s="20"/>
      <c r="G43" s="20"/>
      <c r="H43" s="20"/>
      <c r="I43" s="20"/>
      <c r="J43" s="21"/>
      <c r="K43" s="21"/>
      <c r="L43" s="21"/>
      <c r="M43" s="20"/>
      <c r="N43" s="19"/>
    </row>
    <row r="44" spans="2:14" x14ac:dyDescent="0.35">
      <c r="B44" s="87"/>
      <c r="C44" s="14" t="s">
        <v>95</v>
      </c>
      <c r="D44" s="75">
        <v>0.23165230400426301</v>
      </c>
      <c r="E44" s="18" t="s">
        <v>64</v>
      </c>
      <c r="F44" s="18"/>
      <c r="G44" s="27"/>
      <c r="H44" s="27"/>
      <c r="I44" s="15"/>
      <c r="J44" s="28"/>
      <c r="K44" s="28"/>
      <c r="L44" s="28"/>
      <c r="M44" s="27"/>
    </row>
    <row r="45" spans="2:14" x14ac:dyDescent="0.35">
      <c r="B45" s="87"/>
      <c r="C45" s="17"/>
      <c r="D45" s="29"/>
      <c r="E45" s="17"/>
      <c r="F45" s="17"/>
      <c r="G45" s="27"/>
      <c r="H45" s="27"/>
      <c r="I45" s="15"/>
      <c r="J45" s="28"/>
      <c r="K45" s="28"/>
      <c r="L45" s="28"/>
      <c r="M45" s="27"/>
    </row>
    <row r="46" spans="2:14" x14ac:dyDescent="0.35">
      <c r="B46" s="87"/>
      <c r="C46" s="14"/>
      <c r="D46" s="13"/>
      <c r="E46" s="14"/>
      <c r="F46" s="14"/>
      <c r="G46" s="15"/>
      <c r="H46" s="15"/>
      <c r="I46" s="15"/>
      <c r="J46" s="16"/>
      <c r="K46" s="16"/>
      <c r="L46" s="16"/>
      <c r="M46" s="15"/>
    </row>
    <row r="47" spans="2:14" x14ac:dyDescent="0.35">
      <c r="B47" s="87"/>
      <c r="C47" s="14"/>
      <c r="D47" s="13"/>
      <c r="E47" s="14"/>
      <c r="F47" s="17"/>
      <c r="G47" s="15"/>
      <c r="H47" s="15"/>
      <c r="I47" s="15"/>
      <c r="J47" s="16"/>
      <c r="K47" s="16"/>
      <c r="L47" s="16"/>
      <c r="M47" s="15"/>
    </row>
    <row r="48" spans="2:14" x14ac:dyDescent="0.35">
      <c r="B48" s="87"/>
      <c r="I48" s="15"/>
      <c r="J48" s="12"/>
      <c r="K48" s="12"/>
      <c r="L48" s="12"/>
    </row>
    <row r="49" spans="2:14" x14ac:dyDescent="0.35">
      <c r="B49" s="87"/>
      <c r="I49" s="15"/>
      <c r="J49" s="12"/>
      <c r="K49" s="12"/>
      <c r="L49" s="12"/>
    </row>
    <row r="50" spans="2:14" x14ac:dyDescent="0.35">
      <c r="B50" s="88" t="s">
        <v>30</v>
      </c>
      <c r="C50" s="78" t="s">
        <v>29</v>
      </c>
      <c r="D50" s="78" t="s">
        <v>28</v>
      </c>
      <c r="E50" s="78" t="s">
        <v>27</v>
      </c>
      <c r="F50" s="31" t="s">
        <v>26</v>
      </c>
      <c r="G50" s="31" t="s">
        <v>25</v>
      </c>
      <c r="H50" s="31" t="s">
        <v>24</v>
      </c>
      <c r="I50" s="31" t="s">
        <v>23</v>
      </c>
      <c r="J50" s="35" t="s">
        <v>22</v>
      </c>
      <c r="K50" s="35"/>
      <c r="L50" s="35"/>
      <c r="M50" s="31" t="s">
        <v>21</v>
      </c>
      <c r="N50" s="31" t="s">
        <v>20</v>
      </c>
    </row>
    <row r="51" spans="2:14" x14ac:dyDescent="0.35">
      <c r="B51" s="88"/>
      <c r="C51" s="31"/>
      <c r="D51" s="31"/>
      <c r="E51" s="31"/>
      <c r="F51" s="31"/>
      <c r="G51" s="30" t="s">
        <v>97</v>
      </c>
      <c r="H51" s="30" t="s">
        <v>19</v>
      </c>
      <c r="I51" s="30" t="s">
        <v>18</v>
      </c>
      <c r="J51" s="34" t="s">
        <v>17</v>
      </c>
      <c r="K51" s="33" t="s">
        <v>16</v>
      </c>
      <c r="L51" s="32" t="s">
        <v>15</v>
      </c>
      <c r="M51" s="31"/>
      <c r="N51" s="30" t="s">
        <v>14</v>
      </c>
    </row>
    <row r="52" spans="2:14" ht="14.5" customHeight="1" x14ac:dyDescent="0.35">
      <c r="B52" s="88"/>
      <c r="C52" s="20" t="s">
        <v>13</v>
      </c>
      <c r="D52" s="19"/>
      <c r="E52" s="20"/>
      <c r="F52" s="20"/>
      <c r="G52" s="20"/>
      <c r="H52" s="20"/>
      <c r="I52" s="20"/>
      <c r="J52" s="21"/>
      <c r="K52" s="21"/>
      <c r="L52" s="21"/>
      <c r="M52" s="20"/>
      <c r="N52" s="19"/>
    </row>
    <row r="53" spans="2:14" x14ac:dyDescent="0.35">
      <c r="B53" s="88"/>
      <c r="C53" s="17"/>
      <c r="D53" s="29"/>
      <c r="E53" s="17"/>
      <c r="F53" s="17"/>
      <c r="G53" s="27"/>
      <c r="H53" s="27"/>
      <c r="I53" s="27"/>
      <c r="J53" s="28"/>
      <c r="K53" s="28"/>
      <c r="L53" s="28"/>
      <c r="M53" s="27"/>
    </row>
    <row r="54" spans="2:14" x14ac:dyDescent="0.35">
      <c r="B54" s="88"/>
      <c r="C54" s="17"/>
      <c r="D54" s="29"/>
      <c r="E54" s="17"/>
      <c r="F54" s="17"/>
      <c r="G54" s="27"/>
      <c r="H54" s="27"/>
      <c r="I54" s="27"/>
      <c r="J54" s="28"/>
      <c r="K54" s="28"/>
      <c r="L54" s="28"/>
      <c r="M54" s="27"/>
    </row>
    <row r="55" spans="2:14" x14ac:dyDescent="0.35">
      <c r="B55" s="88"/>
      <c r="C55" s="17"/>
      <c r="D55" s="29"/>
      <c r="E55" s="17"/>
      <c r="F55" s="17"/>
      <c r="G55" s="27"/>
      <c r="H55" s="27"/>
      <c r="I55" s="27"/>
      <c r="J55" s="28"/>
      <c r="K55" s="28"/>
      <c r="L55" s="28"/>
      <c r="M55" s="27"/>
    </row>
    <row r="56" spans="2:14" x14ac:dyDescent="0.35">
      <c r="B56" s="88"/>
      <c r="C56" s="17"/>
      <c r="D56" s="29"/>
      <c r="E56" s="17"/>
      <c r="F56" s="17"/>
      <c r="G56" s="27"/>
      <c r="H56" s="27"/>
      <c r="I56" s="27"/>
      <c r="J56" s="28"/>
      <c r="K56" s="28"/>
      <c r="L56" s="28"/>
      <c r="M56" s="27"/>
    </row>
    <row r="57" spans="2:14" x14ac:dyDescent="0.35">
      <c r="B57" s="88"/>
      <c r="C57" s="17"/>
      <c r="D57" s="29"/>
      <c r="E57" s="17"/>
      <c r="F57" s="17"/>
      <c r="G57" s="27"/>
      <c r="H57" s="27"/>
      <c r="I57" s="27"/>
      <c r="J57" s="28"/>
      <c r="K57" s="28"/>
      <c r="L57" s="28"/>
      <c r="M57" s="27"/>
    </row>
    <row r="58" spans="2:14" x14ac:dyDescent="0.35">
      <c r="B58" s="88"/>
      <c r="C58" s="25"/>
      <c r="D58" s="26"/>
      <c r="E58" s="25"/>
      <c r="F58" s="25"/>
      <c r="G58" s="23"/>
      <c r="H58" s="23"/>
      <c r="I58" s="23"/>
      <c r="J58" s="24"/>
      <c r="K58" s="24"/>
      <c r="L58" s="24"/>
      <c r="M58" s="23"/>
    </row>
    <row r="59" spans="2:14" x14ac:dyDescent="0.35">
      <c r="B59" s="88"/>
      <c r="C59" s="20" t="s">
        <v>99</v>
      </c>
      <c r="D59" s="19"/>
      <c r="E59" s="20"/>
      <c r="F59" s="20"/>
      <c r="G59" s="20"/>
      <c r="H59" s="20"/>
      <c r="I59" s="20"/>
      <c r="J59" s="21"/>
      <c r="K59" s="21"/>
      <c r="L59" s="21"/>
      <c r="M59" s="20"/>
      <c r="N59" s="19"/>
    </row>
    <row r="60" spans="2:14" x14ac:dyDescent="0.35">
      <c r="B60" s="88"/>
      <c r="C60" s="14"/>
      <c r="D60" s="13"/>
      <c r="E60" s="17"/>
      <c r="F60" s="17"/>
      <c r="G60" s="15"/>
      <c r="H60" s="15"/>
      <c r="I60" s="15"/>
      <c r="J60" s="16"/>
      <c r="K60" s="16"/>
      <c r="L60" s="16"/>
      <c r="M60" s="15"/>
    </row>
    <row r="61" spans="2:14" x14ac:dyDescent="0.35">
      <c r="B61" s="88"/>
      <c r="C61" s="14"/>
      <c r="D61" s="13"/>
      <c r="E61" s="17"/>
      <c r="F61" s="17"/>
      <c r="G61" s="15"/>
      <c r="H61" s="15"/>
      <c r="I61" s="15"/>
      <c r="J61" s="16"/>
      <c r="K61" s="16"/>
      <c r="L61" s="16"/>
      <c r="M61" s="15"/>
    </row>
    <row r="62" spans="2:14" x14ac:dyDescent="0.35">
      <c r="B62" s="88"/>
      <c r="C62" s="14"/>
      <c r="D62" s="13"/>
      <c r="E62" s="14"/>
      <c r="F62" s="14"/>
      <c r="G62" s="15"/>
      <c r="H62" s="15"/>
      <c r="I62" s="15"/>
      <c r="J62" s="16"/>
      <c r="K62" s="16"/>
      <c r="L62" s="16"/>
      <c r="M62" s="15"/>
    </row>
    <row r="63" spans="2:14" x14ac:dyDescent="0.35">
      <c r="B63" s="88"/>
      <c r="C63" s="14"/>
      <c r="D63" s="13"/>
      <c r="E63" s="14"/>
      <c r="F63" s="14"/>
      <c r="G63" s="15"/>
      <c r="H63" s="15"/>
      <c r="I63" s="15"/>
      <c r="J63" s="16"/>
      <c r="K63" s="16"/>
      <c r="L63" s="16"/>
      <c r="M63" s="15"/>
    </row>
    <row r="64" spans="2:14" x14ac:dyDescent="0.35">
      <c r="B64" s="88"/>
      <c r="C64" s="14"/>
      <c r="D64" s="13"/>
      <c r="E64" s="14"/>
      <c r="F64" s="14"/>
      <c r="G64" s="15"/>
      <c r="H64" s="15"/>
      <c r="I64" s="15"/>
      <c r="J64" s="16"/>
      <c r="K64" s="16"/>
      <c r="L64" s="16"/>
      <c r="M64" s="15"/>
    </row>
    <row r="65" spans="2:14" x14ac:dyDescent="0.35">
      <c r="B65" s="88"/>
      <c r="C65" s="14"/>
      <c r="D65" s="13"/>
      <c r="E65" s="14"/>
      <c r="F65" s="14"/>
      <c r="G65" s="15"/>
      <c r="H65" s="15"/>
      <c r="I65" s="15"/>
      <c r="J65" s="16"/>
      <c r="K65" s="16"/>
      <c r="L65" s="16"/>
      <c r="M65" s="15"/>
    </row>
    <row r="66" spans="2:14" x14ac:dyDescent="0.35">
      <c r="N66" s="11"/>
    </row>
    <row r="67" spans="2:14" x14ac:dyDescent="0.35">
      <c r="C67" s="10"/>
      <c r="D67" s="9"/>
    </row>
  </sheetData>
  <mergeCells count="8">
    <mergeCell ref="B21:B49"/>
    <mergeCell ref="B50:B65"/>
    <mergeCell ref="D4:G4"/>
    <mergeCell ref="D5:G5"/>
    <mergeCell ref="D6:G6"/>
    <mergeCell ref="D7:G7"/>
    <mergeCell ref="D8:G8"/>
    <mergeCell ref="B15:B20"/>
  </mergeCells>
  <pageMargins left="0.7" right="0.7" top="0.78740157500000008" bottom="0.78740157500000008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3875-C0B2-4E65-AAF9-1323C403D930}">
  <sheetPr>
    <tabColor theme="8" tint="0.59999389629810485"/>
  </sheetPr>
  <dimension ref="A2:N67"/>
  <sheetViews>
    <sheetView showGridLines="0" topLeftCell="A45" workbookViewId="0">
      <selection activeCell="C50" sqref="C50:E50"/>
    </sheetView>
  </sheetViews>
  <sheetFormatPr baseColWidth="10" defaultColWidth="10.453125" defaultRowHeight="14.5" x14ac:dyDescent="0.35"/>
  <cols>
    <col min="1" max="1" width="3.81640625" style="3" customWidth="1"/>
    <col min="2" max="2" width="4.1796875" style="3" customWidth="1"/>
    <col min="3" max="3" width="26.81640625" style="3" customWidth="1"/>
    <col min="4" max="4" width="12.1796875" style="8" customWidth="1"/>
    <col min="5" max="5" width="12" style="3" customWidth="1"/>
    <col min="6" max="6" width="19.1796875" style="3" customWidth="1"/>
    <col min="7" max="9" width="19.453125" style="3" customWidth="1"/>
    <col min="10" max="12" width="11.81640625" style="3" customWidth="1"/>
    <col min="13" max="13" width="28" style="3" customWidth="1"/>
    <col min="14" max="14" width="24.453125" style="8" customWidth="1"/>
    <col min="15" max="15" width="11.453125" style="3" bestFit="1" customWidth="1"/>
    <col min="16" max="16" width="9.81640625" style="3" customWidth="1"/>
    <col min="17" max="17" width="9.1796875" style="3" customWidth="1"/>
    <col min="18" max="18" width="17.1796875" style="3" customWidth="1"/>
    <col min="19" max="19" width="50.453125" style="3" bestFit="1" customWidth="1"/>
    <col min="20" max="16384" width="10.453125" style="3"/>
  </cols>
  <sheetData>
    <row r="2" spans="1:14" ht="21" x14ac:dyDescent="0.35">
      <c r="A2" s="63" t="s">
        <v>59</v>
      </c>
      <c r="B2" s="63" t="s">
        <v>58</v>
      </c>
      <c r="C2" s="63"/>
      <c r="D2" s="59"/>
      <c r="E2" s="62"/>
      <c r="F2" s="62"/>
      <c r="G2" s="60"/>
      <c r="H2" s="60"/>
      <c r="I2" s="60"/>
      <c r="J2" s="61"/>
      <c r="K2" s="61"/>
      <c r="L2" s="61"/>
      <c r="M2" s="60"/>
      <c r="N2" s="59"/>
    </row>
    <row r="3" spans="1:14" ht="14.5" customHeight="1" x14ac:dyDescent="0.35"/>
    <row r="4" spans="1:14" ht="18.5" x14ac:dyDescent="0.45">
      <c r="B4" s="58" t="s">
        <v>57</v>
      </c>
      <c r="C4" s="57"/>
      <c r="D4" s="89" t="s">
        <v>9</v>
      </c>
      <c r="E4" s="89"/>
      <c r="F4" s="89"/>
      <c r="G4" s="90"/>
      <c r="H4" s="56"/>
    </row>
    <row r="5" spans="1:14" ht="68.25" customHeight="1" x14ac:dyDescent="0.35">
      <c r="B5" s="53" t="s">
        <v>56</v>
      </c>
      <c r="D5" s="91" t="s">
        <v>108</v>
      </c>
      <c r="E5" s="91"/>
      <c r="F5" s="91"/>
      <c r="G5" s="91"/>
      <c r="H5" s="55"/>
    </row>
    <row r="6" spans="1:14" ht="14.5" customHeight="1" x14ac:dyDescent="0.35">
      <c r="B6" s="53" t="s">
        <v>55</v>
      </c>
      <c r="D6" s="92" t="s">
        <v>54</v>
      </c>
      <c r="E6" s="92"/>
      <c r="F6" s="92"/>
      <c r="G6" s="92"/>
      <c r="H6" s="54"/>
    </row>
    <row r="7" spans="1:14" ht="14.5" customHeight="1" x14ac:dyDescent="0.35">
      <c r="B7" s="53" t="s">
        <v>53</v>
      </c>
      <c r="D7" s="93">
        <v>45882</v>
      </c>
      <c r="E7" s="93"/>
      <c r="F7" s="93"/>
      <c r="G7" s="93"/>
      <c r="H7" s="50"/>
    </row>
    <row r="8" spans="1:14" ht="14.5" customHeight="1" x14ac:dyDescent="0.35">
      <c r="B8" s="52" t="s">
        <v>52</v>
      </c>
      <c r="C8" s="51"/>
      <c r="D8" s="94">
        <v>45882</v>
      </c>
      <c r="E8" s="94"/>
      <c r="F8" s="94"/>
      <c r="G8" s="95"/>
      <c r="H8" s="50"/>
    </row>
    <row r="9" spans="1:14" x14ac:dyDescent="0.35">
      <c r="B9" s="29"/>
    </row>
    <row r="10" spans="1:14" x14ac:dyDescent="0.35">
      <c r="B10" s="29"/>
    </row>
    <row r="11" spans="1:14" ht="21" x14ac:dyDescent="0.35">
      <c r="A11" s="49" t="s">
        <v>51</v>
      </c>
      <c r="B11" s="49" t="s">
        <v>50</v>
      </c>
      <c r="C11" s="49"/>
      <c r="D11" s="46"/>
      <c r="E11" s="47"/>
      <c r="F11" s="47"/>
      <c r="G11" s="47"/>
      <c r="H11" s="47"/>
      <c r="I11" s="47"/>
      <c r="J11" s="48"/>
      <c r="K11" s="48"/>
      <c r="L11" s="48"/>
      <c r="M11" s="47"/>
      <c r="N11" s="46"/>
    </row>
    <row r="12" spans="1:14" ht="18.5" x14ac:dyDescent="0.45">
      <c r="B12" s="45"/>
    </row>
    <row r="13" spans="1:14" ht="15" customHeight="1" x14ac:dyDescent="0.35">
      <c r="B13" s="43"/>
      <c r="C13" s="78" t="s">
        <v>29</v>
      </c>
      <c r="D13" s="78" t="s">
        <v>28</v>
      </c>
      <c r="E13" s="78" t="s">
        <v>27</v>
      </c>
      <c r="F13" s="31" t="s">
        <v>26</v>
      </c>
      <c r="G13" s="31" t="s">
        <v>49</v>
      </c>
      <c r="H13" s="31" t="s">
        <v>24</v>
      </c>
      <c r="I13" s="31" t="s">
        <v>23</v>
      </c>
      <c r="J13" s="44" t="s">
        <v>22</v>
      </c>
      <c r="K13" s="35"/>
      <c r="L13" s="35"/>
      <c r="M13" s="31" t="s">
        <v>21</v>
      </c>
      <c r="N13" s="31" t="s">
        <v>20</v>
      </c>
    </row>
    <row r="14" spans="1:14" x14ac:dyDescent="0.35">
      <c r="B14" s="43"/>
      <c r="C14" s="31"/>
      <c r="D14" s="31"/>
      <c r="E14" s="31"/>
      <c r="F14" s="31"/>
      <c r="G14" s="30" t="s">
        <v>97</v>
      </c>
      <c r="H14" s="30" t="s">
        <v>19</v>
      </c>
      <c r="I14" s="30" t="s">
        <v>18</v>
      </c>
      <c r="J14" s="34" t="s">
        <v>17</v>
      </c>
      <c r="K14" s="79" t="s">
        <v>16</v>
      </c>
      <c r="L14" s="81" t="s">
        <v>15</v>
      </c>
      <c r="M14" s="31"/>
      <c r="N14" s="30" t="s">
        <v>14</v>
      </c>
    </row>
    <row r="15" spans="1:14" ht="13.75" customHeight="1" x14ac:dyDescent="0.35">
      <c r="B15" s="86" t="s">
        <v>48</v>
      </c>
      <c r="C15" s="20" t="s">
        <v>47</v>
      </c>
      <c r="D15" s="19"/>
      <c r="E15" s="20"/>
      <c r="F15" s="20"/>
      <c r="G15" s="20"/>
      <c r="H15" s="20"/>
      <c r="I15" s="20"/>
      <c r="J15" s="21"/>
      <c r="K15" s="21"/>
      <c r="L15" s="21"/>
      <c r="M15" s="20"/>
      <c r="N15" s="19"/>
    </row>
    <row r="16" spans="1:14" ht="13.75" customHeight="1" x14ac:dyDescent="0.35">
      <c r="B16" s="86"/>
      <c r="C16" s="7" t="s">
        <v>9</v>
      </c>
      <c r="D16" s="40">
        <v>1</v>
      </c>
      <c r="E16" s="7" t="s">
        <v>11</v>
      </c>
      <c r="J16" s="8"/>
      <c r="L16" s="12"/>
    </row>
    <row r="17" spans="2:14" ht="13.75" customHeight="1" x14ac:dyDescent="0.35">
      <c r="B17" s="86"/>
      <c r="C17" s="20" t="s">
        <v>4</v>
      </c>
      <c r="D17" s="19"/>
      <c r="E17" s="20"/>
      <c r="F17" s="20"/>
      <c r="G17" s="20"/>
      <c r="H17" s="20"/>
      <c r="I17" s="20"/>
      <c r="J17" s="21"/>
      <c r="K17" s="21"/>
      <c r="L17" s="21"/>
      <c r="M17" s="20"/>
      <c r="N17" s="19"/>
    </row>
    <row r="18" spans="2:14" ht="13.75" customHeight="1" x14ac:dyDescent="0.35">
      <c r="B18" s="86"/>
      <c r="C18" s="7"/>
      <c r="E18" s="7"/>
      <c r="J18" s="12"/>
      <c r="K18" s="12"/>
      <c r="L18" s="12"/>
    </row>
    <row r="19" spans="2:14" ht="13.75" customHeight="1" x14ac:dyDescent="0.35">
      <c r="B19" s="86"/>
      <c r="C19" s="7"/>
      <c r="D19" s="42"/>
      <c r="E19" s="7"/>
      <c r="G19" s="7"/>
      <c r="J19" s="12"/>
      <c r="K19" s="12"/>
      <c r="L19" s="12"/>
    </row>
    <row r="20" spans="2:14" ht="13.75" customHeight="1" x14ac:dyDescent="0.35">
      <c r="B20" s="86"/>
      <c r="C20" s="7"/>
      <c r="E20" s="7"/>
      <c r="J20" s="12"/>
      <c r="K20" s="12"/>
      <c r="L20" s="12"/>
    </row>
    <row r="21" spans="2:14" ht="14.5" customHeight="1" x14ac:dyDescent="0.35">
      <c r="B21" s="87" t="s">
        <v>45</v>
      </c>
      <c r="C21" s="20" t="s">
        <v>44</v>
      </c>
      <c r="D21" s="19"/>
      <c r="E21" s="20"/>
      <c r="F21" s="20"/>
      <c r="G21" s="20"/>
      <c r="H21" s="20"/>
      <c r="I21" s="20"/>
      <c r="J21" s="21"/>
      <c r="K21" s="21"/>
      <c r="L21" s="21"/>
      <c r="M21" s="20"/>
      <c r="N21" s="19"/>
    </row>
    <row r="22" spans="2:14" x14ac:dyDescent="0.35">
      <c r="B22" s="87"/>
      <c r="C22" s="22"/>
      <c r="E22" s="7"/>
      <c r="F22" s="38"/>
      <c r="G22" s="7"/>
      <c r="I22" s="15"/>
      <c r="J22" s="12"/>
      <c r="L22" s="12"/>
      <c r="M22" s="12"/>
    </row>
    <row r="23" spans="2:14" x14ac:dyDescent="0.35">
      <c r="B23" s="87"/>
      <c r="C23" s="7"/>
      <c r="E23" s="7"/>
      <c r="I23" s="15"/>
    </row>
    <row r="24" spans="2:14" x14ac:dyDescent="0.35">
      <c r="B24" s="87"/>
      <c r="C24" s="7"/>
      <c r="D24" s="40"/>
      <c r="I24" s="15"/>
    </row>
    <row r="25" spans="2:14" x14ac:dyDescent="0.35">
      <c r="B25" s="87"/>
      <c r="C25" s="7"/>
      <c r="F25" s="14"/>
      <c r="G25" s="15"/>
      <c r="H25" s="15"/>
      <c r="I25" s="15"/>
      <c r="J25" s="16"/>
      <c r="K25" s="16"/>
      <c r="L25" s="16"/>
      <c r="M25" s="15"/>
    </row>
    <row r="26" spans="2:14" x14ac:dyDescent="0.35">
      <c r="B26" s="87"/>
      <c r="C26" s="14"/>
      <c r="D26" s="13"/>
      <c r="E26" s="14"/>
      <c r="F26" s="14"/>
      <c r="G26" s="15"/>
      <c r="H26" s="15"/>
      <c r="I26" s="15"/>
      <c r="J26" s="16"/>
      <c r="K26" s="16"/>
      <c r="L26" s="16"/>
      <c r="M26" s="15"/>
    </row>
    <row r="27" spans="2:14" x14ac:dyDescent="0.35">
      <c r="B27" s="87"/>
      <c r="C27" s="14"/>
      <c r="D27" s="13"/>
      <c r="E27" s="14"/>
      <c r="F27" s="14"/>
      <c r="G27" s="15"/>
      <c r="H27" s="15"/>
      <c r="I27" s="15"/>
      <c r="J27" s="16"/>
      <c r="K27" s="16"/>
      <c r="L27" s="16"/>
      <c r="M27" s="15"/>
    </row>
    <row r="28" spans="2:14" x14ac:dyDescent="0.35">
      <c r="B28" s="87"/>
      <c r="C28" s="20" t="s">
        <v>39</v>
      </c>
      <c r="D28" s="19"/>
      <c r="E28" s="20"/>
      <c r="F28" s="20"/>
      <c r="G28" s="20"/>
      <c r="H28" s="20"/>
      <c r="I28" s="20"/>
      <c r="J28" s="21"/>
      <c r="K28" s="21"/>
      <c r="L28" s="21"/>
      <c r="M28" s="20"/>
      <c r="N28" s="19"/>
    </row>
    <row r="29" spans="2:14" x14ac:dyDescent="0.35">
      <c r="B29" s="87"/>
      <c r="C29" s="14" t="s">
        <v>78</v>
      </c>
      <c r="D29" s="74">
        <v>1.0053000000000001</v>
      </c>
      <c r="E29" s="14" t="s">
        <v>11</v>
      </c>
      <c r="F29" s="7"/>
      <c r="G29" s="7"/>
      <c r="H29" s="38"/>
      <c r="I29" s="15"/>
      <c r="J29" s="12"/>
      <c r="L29" s="12"/>
      <c r="M29" s="12"/>
      <c r="N29" s="37"/>
    </row>
    <row r="30" spans="2:14" x14ac:dyDescent="0.35">
      <c r="B30" s="87"/>
      <c r="C30" s="14" t="s">
        <v>79</v>
      </c>
      <c r="D30" s="85">
        <v>92</v>
      </c>
      <c r="E30" s="14" t="s">
        <v>87</v>
      </c>
      <c r="F30" s="7"/>
      <c r="G30" s="7"/>
      <c r="H30" s="15"/>
      <c r="I30" s="15"/>
      <c r="J30" s="16"/>
      <c r="L30" s="16"/>
      <c r="M30" s="12"/>
    </row>
    <row r="31" spans="2:14" x14ac:dyDescent="0.35">
      <c r="B31" s="87"/>
      <c r="G31" s="15"/>
      <c r="H31" s="15"/>
      <c r="I31" s="15"/>
      <c r="J31" s="16"/>
      <c r="K31" s="16"/>
      <c r="L31" s="16"/>
      <c r="M31" s="15"/>
    </row>
    <row r="32" spans="2:14" x14ac:dyDescent="0.35">
      <c r="B32" s="87"/>
      <c r="C32" s="14"/>
      <c r="D32" s="36"/>
      <c r="E32" s="14"/>
      <c r="F32" s="17"/>
      <c r="G32" s="15"/>
      <c r="H32" s="15"/>
      <c r="I32" s="15"/>
      <c r="J32" s="16"/>
      <c r="K32" s="16"/>
      <c r="L32" s="16"/>
      <c r="M32" s="15"/>
    </row>
    <row r="33" spans="2:14" x14ac:dyDescent="0.35">
      <c r="B33" s="87"/>
      <c r="D33" s="36"/>
      <c r="E33" s="14"/>
      <c r="F33" s="17"/>
      <c r="G33" s="15"/>
      <c r="H33" s="15"/>
      <c r="I33" s="15"/>
      <c r="J33" s="16"/>
      <c r="K33" s="16"/>
      <c r="L33" s="16"/>
      <c r="M33" s="15"/>
    </row>
    <row r="34" spans="2:14" x14ac:dyDescent="0.35">
      <c r="B34" s="87"/>
      <c r="C34" s="14"/>
      <c r="D34" s="13"/>
      <c r="E34" s="17"/>
      <c r="F34" s="17"/>
      <c r="G34" s="15"/>
      <c r="H34" s="15"/>
      <c r="I34" s="15"/>
      <c r="J34" s="16"/>
      <c r="K34" s="16"/>
      <c r="L34" s="16"/>
      <c r="M34" s="15"/>
    </row>
    <row r="35" spans="2:14" x14ac:dyDescent="0.35">
      <c r="B35" s="87"/>
      <c r="C35" s="20" t="s">
        <v>34</v>
      </c>
      <c r="D35" s="19"/>
      <c r="E35" s="20"/>
      <c r="F35" s="20"/>
      <c r="G35" s="20"/>
      <c r="H35" s="20"/>
      <c r="I35" s="20"/>
      <c r="J35" s="21"/>
      <c r="K35" s="21"/>
      <c r="L35" s="21"/>
      <c r="M35" s="20"/>
      <c r="N35" s="19"/>
    </row>
    <row r="36" spans="2:14" x14ac:dyDescent="0.35">
      <c r="B36" s="87"/>
      <c r="C36" s="14"/>
      <c r="D36" s="13"/>
      <c r="E36" s="17"/>
      <c r="F36" s="17"/>
      <c r="G36" s="15"/>
      <c r="H36" s="15"/>
      <c r="I36" s="15"/>
      <c r="J36" s="16"/>
      <c r="K36" s="16"/>
      <c r="L36" s="16"/>
      <c r="M36" s="15"/>
    </row>
    <row r="37" spans="2:14" x14ac:dyDescent="0.35">
      <c r="B37" s="87"/>
      <c r="C37" s="14"/>
      <c r="D37" s="13"/>
      <c r="E37" s="17"/>
      <c r="F37" s="17"/>
      <c r="G37" s="15"/>
      <c r="H37" s="15"/>
      <c r="I37" s="15"/>
      <c r="J37" s="16"/>
      <c r="K37" s="16"/>
      <c r="L37" s="16"/>
      <c r="M37" s="15"/>
    </row>
    <row r="38" spans="2:14" x14ac:dyDescent="0.35">
      <c r="B38" s="87"/>
      <c r="C38" s="14"/>
      <c r="D38" s="13"/>
      <c r="E38" s="14"/>
      <c r="F38" s="14"/>
      <c r="G38" s="15"/>
      <c r="H38" s="15"/>
      <c r="I38" s="15"/>
      <c r="J38" s="16"/>
      <c r="K38" s="16"/>
      <c r="L38" s="16"/>
      <c r="M38" s="15"/>
    </row>
    <row r="39" spans="2:14" x14ac:dyDescent="0.35">
      <c r="B39" s="87"/>
      <c r="C39" s="20" t="s">
        <v>33</v>
      </c>
      <c r="D39" s="19"/>
      <c r="E39" s="20"/>
      <c r="F39" s="20"/>
      <c r="G39" s="20"/>
      <c r="H39" s="20"/>
      <c r="I39" s="20"/>
      <c r="J39" s="21"/>
      <c r="K39" s="21"/>
      <c r="L39" s="21"/>
      <c r="M39" s="20"/>
      <c r="N39" s="19"/>
    </row>
    <row r="40" spans="2:14" x14ac:dyDescent="0.35">
      <c r="B40" s="87"/>
      <c r="C40" s="14" t="s">
        <v>75</v>
      </c>
      <c r="D40" s="15">
        <v>4.0000000000000001E-10</v>
      </c>
      <c r="E40" s="77" t="s">
        <v>109</v>
      </c>
      <c r="F40" s="17"/>
      <c r="G40" s="15"/>
      <c r="H40" s="15"/>
      <c r="I40" s="15"/>
      <c r="J40" s="16"/>
      <c r="K40" s="16"/>
      <c r="L40" s="16"/>
      <c r="M40" s="15"/>
    </row>
    <row r="41" spans="2:14" x14ac:dyDescent="0.35">
      <c r="B41" s="87"/>
      <c r="C41" s="14"/>
      <c r="D41" s="13"/>
      <c r="E41" s="17"/>
      <c r="F41" s="17"/>
      <c r="G41" s="15"/>
      <c r="H41" s="15"/>
      <c r="I41" s="15"/>
      <c r="J41" s="16"/>
      <c r="K41" s="16"/>
      <c r="L41" s="16"/>
      <c r="M41" s="15"/>
    </row>
    <row r="42" spans="2:14" x14ac:dyDescent="0.35">
      <c r="B42" s="87"/>
      <c r="C42" s="14"/>
      <c r="D42" s="13"/>
      <c r="E42" s="14"/>
      <c r="F42" s="14"/>
      <c r="G42" s="15"/>
      <c r="H42" s="15"/>
      <c r="I42" s="15"/>
      <c r="J42" s="16"/>
      <c r="K42" s="16"/>
      <c r="L42" s="16"/>
      <c r="M42" s="15"/>
    </row>
    <row r="43" spans="2:14" x14ac:dyDescent="0.35">
      <c r="B43" s="87"/>
      <c r="C43" s="20" t="s">
        <v>31</v>
      </c>
      <c r="D43" s="19"/>
      <c r="E43" s="20"/>
      <c r="F43" s="20"/>
      <c r="G43" s="20"/>
      <c r="H43" s="20"/>
      <c r="I43" s="20"/>
      <c r="J43" s="21"/>
      <c r="K43" s="21"/>
      <c r="L43" s="21"/>
      <c r="M43" s="20"/>
      <c r="N43" s="19"/>
    </row>
    <row r="44" spans="2:14" x14ac:dyDescent="0.35">
      <c r="B44" s="87"/>
      <c r="C44" s="14" t="s">
        <v>96</v>
      </c>
      <c r="D44" s="75">
        <v>1.4901313518519801</v>
      </c>
      <c r="E44" s="18" t="s">
        <v>64</v>
      </c>
      <c r="F44" s="18"/>
      <c r="G44" s="27"/>
      <c r="H44" s="27"/>
      <c r="I44" s="15"/>
      <c r="J44" s="28"/>
      <c r="K44" s="28"/>
      <c r="L44" s="28"/>
      <c r="M44" s="27"/>
    </row>
    <row r="45" spans="2:14" x14ac:dyDescent="0.35">
      <c r="B45" s="87"/>
      <c r="C45" s="17"/>
      <c r="D45" s="29"/>
      <c r="E45" s="17"/>
      <c r="F45" s="17"/>
      <c r="G45" s="27"/>
      <c r="H45" s="27"/>
      <c r="I45" s="15"/>
      <c r="J45" s="28"/>
      <c r="K45" s="28"/>
      <c r="L45" s="28"/>
      <c r="M45" s="27"/>
    </row>
    <row r="46" spans="2:14" x14ac:dyDescent="0.35">
      <c r="B46" s="87"/>
      <c r="C46" s="14"/>
      <c r="D46" s="13"/>
      <c r="E46" s="14"/>
      <c r="F46" s="14"/>
      <c r="G46" s="15"/>
      <c r="H46" s="15"/>
      <c r="I46" s="15"/>
      <c r="J46" s="16"/>
      <c r="K46" s="16"/>
      <c r="L46" s="16"/>
      <c r="M46" s="15"/>
    </row>
    <row r="47" spans="2:14" x14ac:dyDescent="0.35">
      <c r="B47" s="87"/>
      <c r="C47" s="14"/>
      <c r="D47" s="13"/>
      <c r="E47" s="14"/>
      <c r="F47" s="17"/>
      <c r="G47" s="15"/>
      <c r="H47" s="15"/>
      <c r="I47" s="15"/>
      <c r="J47" s="16"/>
      <c r="K47" s="16"/>
      <c r="L47" s="16"/>
      <c r="M47" s="15"/>
    </row>
    <row r="48" spans="2:14" x14ac:dyDescent="0.35">
      <c r="B48" s="87"/>
      <c r="I48" s="15"/>
      <c r="J48" s="12"/>
      <c r="K48" s="12"/>
      <c r="L48" s="12"/>
    </row>
    <row r="49" spans="2:14" x14ac:dyDescent="0.35">
      <c r="B49" s="87"/>
      <c r="I49" s="15"/>
      <c r="J49" s="12"/>
      <c r="K49" s="12"/>
      <c r="L49" s="12"/>
    </row>
    <row r="50" spans="2:14" x14ac:dyDescent="0.35">
      <c r="B50" s="88" t="s">
        <v>30</v>
      </c>
      <c r="C50" s="78" t="s">
        <v>29</v>
      </c>
      <c r="D50" s="78" t="s">
        <v>28</v>
      </c>
      <c r="E50" s="78" t="s">
        <v>27</v>
      </c>
      <c r="F50" s="31" t="s">
        <v>26</v>
      </c>
      <c r="G50" s="31" t="s">
        <v>25</v>
      </c>
      <c r="H50" s="31" t="s">
        <v>24</v>
      </c>
      <c r="I50" s="31" t="s">
        <v>23</v>
      </c>
      <c r="J50" s="35" t="s">
        <v>22</v>
      </c>
      <c r="K50" s="35"/>
      <c r="L50" s="35"/>
      <c r="M50" s="31" t="s">
        <v>21</v>
      </c>
      <c r="N50" s="31" t="s">
        <v>20</v>
      </c>
    </row>
    <row r="51" spans="2:14" x14ac:dyDescent="0.35">
      <c r="B51" s="88"/>
      <c r="C51" s="31"/>
      <c r="D51" s="31"/>
      <c r="E51" s="31"/>
      <c r="F51" s="31"/>
      <c r="G51" s="30" t="s">
        <v>97</v>
      </c>
      <c r="H51" s="30" t="s">
        <v>19</v>
      </c>
      <c r="I51" s="30" t="s">
        <v>18</v>
      </c>
      <c r="J51" s="34" t="s">
        <v>17</v>
      </c>
      <c r="K51" s="79" t="s">
        <v>16</v>
      </c>
      <c r="L51" s="81" t="s">
        <v>15</v>
      </c>
      <c r="M51" s="31"/>
      <c r="N51" s="30" t="s">
        <v>14</v>
      </c>
    </row>
    <row r="52" spans="2:14" ht="14.5" customHeight="1" x14ac:dyDescent="0.35">
      <c r="B52" s="88"/>
      <c r="C52" s="20" t="s">
        <v>13</v>
      </c>
      <c r="D52" s="19"/>
      <c r="E52" s="20"/>
      <c r="F52" s="20"/>
      <c r="G52" s="20"/>
      <c r="H52" s="20"/>
      <c r="I52" s="20"/>
      <c r="J52" s="21"/>
      <c r="K52" s="21"/>
      <c r="L52" s="21"/>
      <c r="M52" s="20"/>
      <c r="N52" s="19"/>
    </row>
    <row r="53" spans="2:14" x14ac:dyDescent="0.35">
      <c r="B53" s="88"/>
      <c r="C53" s="17"/>
      <c r="D53" s="29"/>
      <c r="E53" s="17"/>
      <c r="F53" s="17"/>
      <c r="G53" s="27"/>
      <c r="H53" s="27"/>
      <c r="I53" s="27"/>
      <c r="J53" s="28"/>
      <c r="K53" s="28"/>
      <c r="L53" s="28"/>
      <c r="M53" s="27"/>
    </row>
    <row r="54" spans="2:14" x14ac:dyDescent="0.35">
      <c r="B54" s="88"/>
      <c r="C54" s="17"/>
      <c r="D54" s="29"/>
      <c r="E54" s="17"/>
      <c r="F54" s="17"/>
      <c r="G54" s="27"/>
      <c r="H54" s="27"/>
      <c r="I54" s="27"/>
      <c r="J54" s="28"/>
      <c r="K54" s="28"/>
      <c r="L54" s="28"/>
      <c r="M54" s="27"/>
    </row>
    <row r="55" spans="2:14" x14ac:dyDescent="0.35">
      <c r="B55" s="88"/>
      <c r="C55" s="17"/>
      <c r="D55" s="29"/>
      <c r="E55" s="17"/>
      <c r="F55" s="17"/>
      <c r="G55" s="27"/>
      <c r="H55" s="27"/>
      <c r="I55" s="27"/>
      <c r="J55" s="28"/>
      <c r="K55" s="28"/>
      <c r="L55" s="28"/>
      <c r="M55" s="27"/>
    </row>
    <row r="56" spans="2:14" x14ac:dyDescent="0.35">
      <c r="B56" s="88"/>
      <c r="C56" s="17"/>
      <c r="D56" s="29"/>
      <c r="E56" s="17"/>
      <c r="F56" s="17"/>
      <c r="G56" s="27"/>
      <c r="H56" s="27"/>
      <c r="I56" s="27"/>
      <c r="J56" s="28"/>
      <c r="K56" s="28"/>
      <c r="L56" s="28"/>
      <c r="M56" s="27"/>
    </row>
    <row r="57" spans="2:14" x14ac:dyDescent="0.35">
      <c r="B57" s="88"/>
      <c r="C57" s="17"/>
      <c r="D57" s="29"/>
      <c r="E57" s="17"/>
      <c r="F57" s="17"/>
      <c r="G57" s="27"/>
      <c r="H57" s="27"/>
      <c r="I57" s="27"/>
      <c r="J57" s="28"/>
      <c r="K57" s="28"/>
      <c r="L57" s="28"/>
      <c r="M57" s="27"/>
    </row>
    <row r="58" spans="2:14" x14ac:dyDescent="0.35">
      <c r="B58" s="88"/>
      <c r="C58" s="25"/>
      <c r="D58" s="26"/>
      <c r="E58" s="25"/>
      <c r="F58" s="25"/>
      <c r="G58" s="23"/>
      <c r="H58" s="23"/>
      <c r="I58" s="23"/>
      <c r="J58" s="24"/>
      <c r="K58" s="24"/>
      <c r="L58" s="24"/>
      <c r="M58" s="23"/>
    </row>
    <row r="59" spans="2:14" x14ac:dyDescent="0.35">
      <c r="B59" s="88"/>
      <c r="C59" s="20" t="s">
        <v>99</v>
      </c>
      <c r="D59" s="19"/>
      <c r="E59" s="20"/>
      <c r="F59" s="20"/>
      <c r="G59" s="20"/>
      <c r="H59" s="20"/>
      <c r="I59" s="20"/>
      <c r="J59" s="21"/>
      <c r="K59" s="21"/>
      <c r="L59" s="21"/>
      <c r="M59" s="20"/>
      <c r="N59" s="19"/>
    </row>
    <row r="60" spans="2:14" x14ac:dyDescent="0.35">
      <c r="B60" s="88"/>
      <c r="C60" s="14"/>
      <c r="D60" s="13"/>
      <c r="E60" s="17"/>
      <c r="F60" s="17"/>
      <c r="G60" s="15"/>
      <c r="H60" s="15"/>
      <c r="I60" s="15"/>
      <c r="J60" s="16"/>
      <c r="K60" s="16"/>
      <c r="L60" s="16"/>
      <c r="M60" s="15"/>
    </row>
    <row r="61" spans="2:14" x14ac:dyDescent="0.35">
      <c r="B61" s="88"/>
      <c r="C61" s="14"/>
      <c r="D61" s="13"/>
      <c r="E61" s="17"/>
      <c r="F61" s="17"/>
      <c r="G61" s="15"/>
      <c r="H61" s="15"/>
      <c r="I61" s="15"/>
      <c r="J61" s="16"/>
      <c r="K61" s="16"/>
      <c r="L61" s="16"/>
      <c r="M61" s="15"/>
    </row>
    <row r="62" spans="2:14" x14ac:dyDescent="0.35">
      <c r="B62" s="88"/>
      <c r="C62" s="14"/>
      <c r="D62" s="13"/>
      <c r="E62" s="14"/>
      <c r="F62" s="14"/>
      <c r="G62" s="15"/>
      <c r="H62" s="15"/>
      <c r="I62" s="15"/>
      <c r="J62" s="16"/>
      <c r="K62" s="16"/>
      <c r="L62" s="16"/>
      <c r="M62" s="15"/>
    </row>
    <row r="63" spans="2:14" x14ac:dyDescent="0.35">
      <c r="B63" s="88"/>
      <c r="C63" s="14"/>
      <c r="D63" s="13"/>
      <c r="E63" s="14"/>
      <c r="F63" s="14"/>
      <c r="G63" s="15"/>
      <c r="H63" s="15"/>
      <c r="I63" s="15"/>
      <c r="J63" s="16"/>
      <c r="K63" s="16"/>
      <c r="L63" s="16"/>
      <c r="M63" s="15"/>
    </row>
    <row r="64" spans="2:14" x14ac:dyDescent="0.35">
      <c r="B64" s="88"/>
      <c r="C64" s="14"/>
      <c r="D64" s="13"/>
      <c r="E64" s="14"/>
      <c r="F64" s="14"/>
      <c r="G64" s="15"/>
      <c r="H64" s="15"/>
      <c r="I64" s="15"/>
      <c r="J64" s="16"/>
      <c r="K64" s="16"/>
      <c r="L64" s="16"/>
      <c r="M64" s="15"/>
    </row>
    <row r="65" spans="2:14" x14ac:dyDescent="0.35">
      <c r="B65" s="88"/>
      <c r="C65" s="14"/>
      <c r="D65" s="13"/>
      <c r="E65" s="14"/>
      <c r="F65" s="14"/>
      <c r="G65" s="15"/>
      <c r="H65" s="15"/>
      <c r="I65" s="15"/>
      <c r="J65" s="16"/>
      <c r="K65" s="16"/>
      <c r="L65" s="16"/>
      <c r="M65" s="15"/>
    </row>
    <row r="66" spans="2:14" x14ac:dyDescent="0.35">
      <c r="N66" s="11"/>
    </row>
    <row r="67" spans="2:14" x14ac:dyDescent="0.35">
      <c r="C67" s="10"/>
      <c r="D67" s="9"/>
    </row>
  </sheetData>
  <mergeCells count="8">
    <mergeCell ref="B21:B49"/>
    <mergeCell ref="B50:B65"/>
    <mergeCell ref="D4:G4"/>
    <mergeCell ref="D5:G5"/>
    <mergeCell ref="D6:G6"/>
    <mergeCell ref="D7:G7"/>
    <mergeCell ref="D8:G8"/>
    <mergeCell ref="B15:B20"/>
  </mergeCells>
  <pageMargins left="0.7" right="0.7" top="0.78740157500000008" bottom="0.78740157500000008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6297-5D61-4D65-9936-B1805E0FB5F6}">
  <sheetPr>
    <tabColor theme="2" tint="-0.249977111117893"/>
  </sheetPr>
  <dimension ref="A2:N70"/>
  <sheetViews>
    <sheetView showGridLines="0" topLeftCell="A3" workbookViewId="0">
      <selection activeCell="F46" sqref="F46"/>
    </sheetView>
  </sheetViews>
  <sheetFormatPr baseColWidth="10" defaultColWidth="10.453125" defaultRowHeight="14.5" x14ac:dyDescent="0.35"/>
  <cols>
    <col min="1" max="1" width="3.81640625" style="3" customWidth="1"/>
    <col min="2" max="2" width="4.1796875" style="3" customWidth="1"/>
    <col min="3" max="3" width="26.81640625" style="3" customWidth="1"/>
    <col min="4" max="4" width="12.1796875" style="8" customWidth="1"/>
    <col min="5" max="5" width="12" style="3" customWidth="1"/>
    <col min="6" max="6" width="19.1796875" style="3" customWidth="1"/>
    <col min="7" max="9" width="19.453125" style="3" customWidth="1"/>
    <col min="10" max="12" width="11.81640625" style="3" customWidth="1"/>
    <col min="13" max="13" width="28" style="3" customWidth="1"/>
    <col min="14" max="14" width="24.453125" style="8" customWidth="1"/>
    <col min="15" max="15" width="11.453125" style="3" bestFit="1" customWidth="1"/>
    <col min="16" max="16" width="9.81640625" style="3" customWidth="1"/>
    <col min="17" max="17" width="9.1796875" style="3" customWidth="1"/>
    <col min="18" max="18" width="17.1796875" style="3" customWidth="1"/>
    <col min="19" max="19" width="50.453125" style="3" bestFit="1" customWidth="1"/>
    <col min="20" max="16384" width="10.453125" style="3"/>
  </cols>
  <sheetData>
    <row r="2" spans="1:14" ht="21" x14ac:dyDescent="0.35">
      <c r="A2" s="63" t="s">
        <v>59</v>
      </c>
      <c r="B2" s="63" t="s">
        <v>58</v>
      </c>
      <c r="C2" s="63"/>
      <c r="D2" s="59"/>
      <c r="E2" s="62"/>
      <c r="F2" s="62"/>
      <c r="G2" s="60"/>
      <c r="H2" s="60"/>
      <c r="I2" s="60"/>
      <c r="J2" s="61"/>
      <c r="K2" s="61"/>
      <c r="L2" s="61"/>
      <c r="M2" s="60"/>
      <c r="N2" s="59"/>
    </row>
    <row r="3" spans="1:14" ht="14.5" customHeight="1" x14ac:dyDescent="0.35"/>
    <row r="4" spans="1:14" ht="18.5" x14ac:dyDescent="0.45">
      <c r="B4" s="58" t="s">
        <v>57</v>
      </c>
      <c r="C4" s="57"/>
      <c r="D4" s="89" t="s">
        <v>37</v>
      </c>
      <c r="E4" s="89"/>
      <c r="F4" s="89"/>
      <c r="G4" s="90"/>
      <c r="H4" s="56"/>
    </row>
    <row r="5" spans="1:14" ht="48" customHeight="1" x14ac:dyDescent="0.35">
      <c r="B5" s="53" t="s">
        <v>56</v>
      </c>
      <c r="D5" s="96" t="s">
        <v>104</v>
      </c>
      <c r="E5" s="96"/>
      <c r="F5" s="96"/>
      <c r="G5" s="91"/>
      <c r="H5" s="55"/>
    </row>
    <row r="6" spans="1:14" ht="14.5" customHeight="1" x14ac:dyDescent="0.35">
      <c r="B6" s="53" t="s">
        <v>55</v>
      </c>
      <c r="D6" s="92" t="s">
        <v>54</v>
      </c>
      <c r="E6" s="92"/>
      <c r="F6" s="92"/>
      <c r="G6" s="92"/>
      <c r="H6" s="54"/>
    </row>
    <row r="7" spans="1:14" ht="14.5" customHeight="1" x14ac:dyDescent="0.35">
      <c r="B7" s="53" t="s">
        <v>53</v>
      </c>
      <c r="D7" s="93">
        <v>45882</v>
      </c>
      <c r="E7" s="93"/>
      <c r="F7" s="93"/>
      <c r="G7" s="93"/>
      <c r="H7" s="50"/>
    </row>
    <row r="8" spans="1:14" ht="14.5" customHeight="1" x14ac:dyDescent="0.35">
      <c r="B8" s="52" t="s">
        <v>52</v>
      </c>
      <c r="C8" s="51"/>
      <c r="D8" s="94">
        <v>45882</v>
      </c>
      <c r="E8" s="94"/>
      <c r="F8" s="94"/>
      <c r="G8" s="95"/>
      <c r="H8" s="50"/>
    </row>
    <row r="9" spans="1:14" x14ac:dyDescent="0.35">
      <c r="B9" s="29"/>
    </row>
    <row r="10" spans="1:14" x14ac:dyDescent="0.35">
      <c r="B10" s="29"/>
    </row>
    <row r="11" spans="1:14" ht="21" x14ac:dyDescent="0.35">
      <c r="A11" s="49" t="s">
        <v>51</v>
      </c>
      <c r="B11" s="49" t="s">
        <v>50</v>
      </c>
      <c r="C11" s="49"/>
      <c r="D11" s="46"/>
      <c r="E11" s="47"/>
      <c r="F11" s="47"/>
      <c r="G11" s="47"/>
      <c r="H11" s="47"/>
      <c r="I11" s="47"/>
      <c r="J11" s="48"/>
      <c r="K11" s="48"/>
      <c r="L11" s="48"/>
      <c r="M11" s="47"/>
      <c r="N11" s="46"/>
    </row>
    <row r="12" spans="1:14" ht="18.5" x14ac:dyDescent="0.45">
      <c r="B12" s="45"/>
    </row>
    <row r="13" spans="1:14" ht="15" customHeight="1" x14ac:dyDescent="0.35">
      <c r="B13" s="43"/>
      <c r="C13" s="78" t="s">
        <v>29</v>
      </c>
      <c r="D13" s="78" t="s">
        <v>28</v>
      </c>
      <c r="E13" s="78" t="s">
        <v>27</v>
      </c>
      <c r="F13" s="31" t="s">
        <v>26</v>
      </c>
      <c r="G13" s="31" t="s">
        <v>49</v>
      </c>
      <c r="H13" s="31" t="s">
        <v>24</v>
      </c>
      <c r="I13" s="31" t="s">
        <v>23</v>
      </c>
      <c r="J13" s="44" t="s">
        <v>22</v>
      </c>
      <c r="K13" s="35"/>
      <c r="L13" s="35"/>
      <c r="M13" s="31" t="s">
        <v>21</v>
      </c>
      <c r="N13" s="31" t="s">
        <v>20</v>
      </c>
    </row>
    <row r="14" spans="1:14" x14ac:dyDescent="0.35">
      <c r="B14" s="43"/>
      <c r="C14" s="31"/>
      <c r="D14" s="31"/>
      <c r="E14" s="31"/>
      <c r="F14" s="31"/>
      <c r="G14" s="30" t="s">
        <v>97</v>
      </c>
      <c r="H14" s="30" t="s">
        <v>19</v>
      </c>
      <c r="I14" s="30" t="s">
        <v>18</v>
      </c>
      <c r="J14" s="34" t="s">
        <v>17</v>
      </c>
      <c r="K14" s="33" t="s">
        <v>16</v>
      </c>
      <c r="L14" s="32" t="s">
        <v>15</v>
      </c>
      <c r="M14" s="31"/>
      <c r="N14" s="30" t="s">
        <v>14</v>
      </c>
    </row>
    <row r="15" spans="1:14" ht="13.75" customHeight="1" x14ac:dyDescent="0.35">
      <c r="B15" s="86" t="s">
        <v>48</v>
      </c>
      <c r="C15" s="20" t="s">
        <v>47</v>
      </c>
      <c r="D15" s="19"/>
      <c r="E15" s="20"/>
      <c r="F15" s="20"/>
      <c r="G15" s="20"/>
      <c r="H15" s="20"/>
      <c r="I15" s="20"/>
      <c r="J15" s="21"/>
      <c r="K15" s="21"/>
      <c r="L15" s="21"/>
      <c r="M15" s="20"/>
      <c r="N15" s="19"/>
    </row>
    <row r="16" spans="1:14" ht="13.75" customHeight="1" x14ac:dyDescent="0.35">
      <c r="B16" s="86"/>
      <c r="C16" s="7" t="s">
        <v>37</v>
      </c>
      <c r="D16" s="8">
        <v>1</v>
      </c>
      <c r="E16" s="7" t="s">
        <v>36</v>
      </c>
      <c r="F16" s="7"/>
      <c r="J16" s="8"/>
      <c r="L16" s="12"/>
      <c r="M16" s="7"/>
    </row>
    <row r="17" spans="2:14" ht="13.75" customHeight="1" x14ac:dyDescent="0.35">
      <c r="B17" s="86"/>
      <c r="C17" s="20" t="s">
        <v>4</v>
      </c>
      <c r="D17" s="19"/>
      <c r="E17" s="20"/>
      <c r="F17" s="20"/>
      <c r="G17" s="20"/>
      <c r="H17" s="20"/>
      <c r="I17" s="20"/>
      <c r="J17" s="21"/>
      <c r="K17" s="21"/>
      <c r="L17" s="21"/>
      <c r="M17" s="20"/>
      <c r="N17" s="19"/>
    </row>
    <row r="18" spans="2:14" ht="13.75" customHeight="1" x14ac:dyDescent="0.35">
      <c r="B18" s="86"/>
      <c r="C18" s="7"/>
      <c r="E18" s="7"/>
      <c r="J18" s="12"/>
      <c r="K18" s="12"/>
      <c r="L18" s="12"/>
    </row>
    <row r="19" spans="2:14" ht="13.75" customHeight="1" x14ac:dyDescent="0.35">
      <c r="B19" s="86"/>
      <c r="C19" s="7"/>
      <c r="D19" s="42"/>
      <c r="E19" s="7"/>
      <c r="G19" s="7"/>
      <c r="J19" s="12"/>
      <c r="K19" s="12"/>
      <c r="L19" s="12"/>
    </row>
    <row r="20" spans="2:14" ht="13.75" customHeight="1" x14ac:dyDescent="0.35">
      <c r="B20" s="86"/>
      <c r="C20" s="7"/>
      <c r="E20" s="7"/>
      <c r="J20" s="12"/>
      <c r="K20" s="12"/>
      <c r="L20" s="12"/>
    </row>
    <row r="21" spans="2:14" ht="14.5" customHeight="1" x14ac:dyDescent="0.35">
      <c r="B21" s="87" t="s">
        <v>45</v>
      </c>
      <c r="C21" s="20" t="s">
        <v>44</v>
      </c>
      <c r="D21" s="19"/>
      <c r="E21" s="20"/>
      <c r="F21" s="20"/>
      <c r="G21" s="20"/>
      <c r="H21" s="20"/>
      <c r="I21" s="20"/>
      <c r="J21" s="21"/>
      <c r="K21" s="21"/>
      <c r="L21" s="21"/>
      <c r="M21" s="20"/>
      <c r="N21" s="19"/>
    </row>
    <row r="22" spans="2:14" x14ac:dyDescent="0.35">
      <c r="B22" s="87"/>
      <c r="C22" s="22"/>
      <c r="E22" s="7"/>
      <c r="F22" s="38"/>
      <c r="G22" s="7"/>
      <c r="I22" s="15"/>
      <c r="J22" s="12"/>
      <c r="L22" s="12"/>
      <c r="M22" s="12"/>
    </row>
    <row r="23" spans="2:14" x14ac:dyDescent="0.35">
      <c r="B23" s="87"/>
      <c r="C23" s="7"/>
      <c r="E23" s="7"/>
      <c r="I23" s="15"/>
    </row>
    <row r="24" spans="2:14" x14ac:dyDescent="0.35">
      <c r="B24" s="87"/>
      <c r="C24" s="7"/>
      <c r="D24" s="40"/>
      <c r="I24" s="15"/>
    </row>
    <row r="25" spans="2:14" x14ac:dyDescent="0.35">
      <c r="B25" s="87"/>
      <c r="C25" s="7"/>
      <c r="F25" s="14"/>
      <c r="G25" s="15"/>
      <c r="H25" s="15"/>
      <c r="I25" s="15"/>
      <c r="J25" s="16"/>
      <c r="K25" s="16"/>
      <c r="L25" s="16"/>
      <c r="M25" s="15"/>
    </row>
    <row r="26" spans="2:14" x14ac:dyDescent="0.35">
      <c r="B26" s="87"/>
      <c r="C26" s="14"/>
      <c r="D26" s="13"/>
      <c r="E26" s="14"/>
      <c r="F26" s="14"/>
      <c r="G26" s="15"/>
      <c r="H26" s="15"/>
      <c r="I26" s="15"/>
      <c r="J26" s="16"/>
      <c r="K26" s="16"/>
      <c r="L26" s="16"/>
      <c r="M26" s="15"/>
    </row>
    <row r="27" spans="2:14" x14ac:dyDescent="0.35">
      <c r="B27" s="87"/>
      <c r="C27" s="14"/>
      <c r="D27" s="13"/>
      <c r="E27" s="14"/>
      <c r="F27" s="14"/>
      <c r="G27" s="15"/>
      <c r="H27" s="15"/>
      <c r="I27" s="15"/>
      <c r="J27" s="16"/>
      <c r="K27" s="16"/>
      <c r="L27" s="16"/>
      <c r="M27" s="15"/>
    </row>
    <row r="28" spans="2:14" x14ac:dyDescent="0.35">
      <c r="B28" s="87"/>
      <c r="C28" s="20" t="s">
        <v>39</v>
      </c>
      <c r="D28" s="19"/>
      <c r="E28" s="20"/>
      <c r="F28" s="20"/>
      <c r="G28" s="20"/>
      <c r="H28" s="20"/>
      <c r="I28" s="20"/>
      <c r="J28" s="21"/>
      <c r="K28" s="21"/>
      <c r="L28" s="21"/>
      <c r="M28" s="20"/>
      <c r="N28" s="19"/>
    </row>
    <row r="29" spans="2:14" x14ac:dyDescent="0.35">
      <c r="B29" s="87"/>
      <c r="C29" s="22"/>
      <c r="D29" s="40"/>
      <c r="F29" s="65"/>
      <c r="H29" s="38"/>
      <c r="I29" s="15"/>
      <c r="J29" s="12"/>
      <c r="L29" s="12"/>
      <c r="M29" s="12"/>
      <c r="N29" s="37"/>
    </row>
    <row r="30" spans="2:14" x14ac:dyDescent="0.35">
      <c r="B30" s="87"/>
      <c r="C30" s="14"/>
      <c r="D30" s="13"/>
      <c r="E30" s="14"/>
      <c r="H30" s="15"/>
      <c r="I30" s="15"/>
      <c r="J30" s="16"/>
      <c r="L30" s="16"/>
      <c r="M30" s="12"/>
    </row>
    <row r="31" spans="2:14" x14ac:dyDescent="0.35">
      <c r="B31" s="87"/>
      <c r="D31" s="36"/>
      <c r="E31" s="14"/>
      <c r="F31" s="17"/>
      <c r="G31" s="15"/>
      <c r="H31" s="15"/>
      <c r="I31" s="15"/>
      <c r="J31" s="16"/>
      <c r="K31" s="16"/>
      <c r="L31" s="16"/>
      <c r="M31" s="15"/>
    </row>
    <row r="32" spans="2:14" x14ac:dyDescent="0.35">
      <c r="B32" s="87"/>
      <c r="C32" s="14"/>
      <c r="D32" s="36"/>
      <c r="E32" s="14"/>
      <c r="F32" s="17"/>
      <c r="G32" s="15"/>
      <c r="H32" s="15"/>
      <c r="I32" s="15"/>
      <c r="J32" s="16"/>
      <c r="K32" s="16"/>
      <c r="L32" s="16"/>
      <c r="M32" s="15"/>
    </row>
    <row r="33" spans="2:14" x14ac:dyDescent="0.35">
      <c r="B33" s="87"/>
      <c r="D33" s="36"/>
      <c r="E33" s="14"/>
      <c r="F33" s="17"/>
      <c r="G33" s="15"/>
      <c r="H33" s="15"/>
      <c r="I33" s="15"/>
      <c r="J33" s="16"/>
      <c r="K33" s="16"/>
      <c r="L33" s="16"/>
      <c r="M33" s="15"/>
    </row>
    <row r="34" spans="2:14" x14ac:dyDescent="0.35">
      <c r="B34" s="87"/>
      <c r="C34" s="14"/>
      <c r="D34" s="13"/>
      <c r="E34" s="17"/>
      <c r="F34" s="17"/>
      <c r="G34" s="15"/>
      <c r="H34" s="15"/>
      <c r="I34" s="15"/>
      <c r="J34" s="16"/>
      <c r="K34" s="16"/>
      <c r="L34" s="16"/>
      <c r="M34" s="15"/>
    </row>
    <row r="35" spans="2:14" x14ac:dyDescent="0.35">
      <c r="B35" s="87"/>
      <c r="C35" s="20" t="s">
        <v>34</v>
      </c>
      <c r="D35" s="19"/>
      <c r="E35" s="20"/>
      <c r="F35" s="20"/>
      <c r="G35" s="20"/>
      <c r="H35" s="20"/>
      <c r="I35" s="20"/>
      <c r="J35" s="21"/>
      <c r="K35" s="21"/>
      <c r="L35" s="21"/>
      <c r="M35" s="20"/>
      <c r="N35" s="19"/>
    </row>
    <row r="36" spans="2:14" x14ac:dyDescent="0.35">
      <c r="B36" s="87"/>
      <c r="C36" s="14" t="s">
        <v>80</v>
      </c>
      <c r="D36" s="66">
        <f>0.0165/0.2/1000</f>
        <v>8.25E-5</v>
      </c>
      <c r="E36" s="17" t="s">
        <v>85</v>
      </c>
      <c r="F36" s="18"/>
      <c r="G36" s="15"/>
      <c r="H36" s="15"/>
      <c r="I36" s="15"/>
      <c r="J36" s="16"/>
      <c r="M36" s="16"/>
    </row>
    <row r="37" spans="2:14" x14ac:dyDescent="0.35">
      <c r="B37" s="87"/>
      <c r="C37" s="14" t="s">
        <v>73</v>
      </c>
      <c r="D37" s="66">
        <f>0.0089*1000000</f>
        <v>8900</v>
      </c>
      <c r="E37" s="17" t="s">
        <v>86</v>
      </c>
      <c r="F37" s="18"/>
      <c r="G37" s="15"/>
      <c r="H37" s="15"/>
      <c r="I37" s="15"/>
      <c r="J37" s="16"/>
      <c r="M37" s="16"/>
    </row>
    <row r="38" spans="2:14" x14ac:dyDescent="0.35">
      <c r="B38" s="87"/>
      <c r="C38" s="14" t="s">
        <v>81</v>
      </c>
      <c r="D38" s="66">
        <f>0.00207*1000</f>
        <v>2.0699999999999998</v>
      </c>
      <c r="E38" s="17" t="s">
        <v>87</v>
      </c>
      <c r="F38" s="18"/>
      <c r="G38" s="15"/>
      <c r="H38" s="15"/>
      <c r="I38" s="15"/>
      <c r="J38" s="16"/>
      <c r="M38" s="16"/>
    </row>
    <row r="39" spans="2:14" x14ac:dyDescent="0.35">
      <c r="B39" s="87"/>
      <c r="C39" s="14"/>
      <c r="D39" s="13"/>
      <c r="E39" s="17"/>
      <c r="F39" s="17"/>
      <c r="G39" s="15"/>
      <c r="H39" s="15"/>
      <c r="I39" s="15"/>
      <c r="J39" s="16"/>
      <c r="K39" s="16"/>
      <c r="L39" s="16"/>
      <c r="M39" s="15"/>
    </row>
    <row r="40" spans="2:14" x14ac:dyDescent="0.35">
      <c r="B40" s="87"/>
      <c r="C40" s="14"/>
      <c r="D40" s="13"/>
      <c r="E40" s="17"/>
      <c r="F40" s="17"/>
      <c r="G40" s="15"/>
      <c r="H40" s="15"/>
      <c r="I40" s="15"/>
      <c r="J40" s="16"/>
      <c r="K40" s="16"/>
      <c r="L40" s="16"/>
      <c r="M40" s="15"/>
    </row>
    <row r="41" spans="2:14" x14ac:dyDescent="0.35">
      <c r="B41" s="87"/>
      <c r="C41" s="14"/>
      <c r="D41" s="13"/>
      <c r="E41" s="17"/>
      <c r="F41" s="17"/>
      <c r="G41" s="15"/>
      <c r="H41" s="15"/>
      <c r="I41" s="15"/>
      <c r="J41" s="16"/>
      <c r="K41" s="16"/>
      <c r="L41" s="16"/>
      <c r="M41" s="15"/>
    </row>
    <row r="42" spans="2:14" x14ac:dyDescent="0.35">
      <c r="B42" s="87"/>
      <c r="C42" s="20" t="s">
        <v>33</v>
      </c>
      <c r="D42" s="19"/>
      <c r="E42" s="20"/>
      <c r="F42" s="20"/>
      <c r="G42" s="20"/>
      <c r="H42" s="20"/>
      <c r="I42" s="20"/>
      <c r="J42" s="21"/>
      <c r="K42" s="21"/>
      <c r="L42" s="21"/>
      <c r="M42" s="20"/>
      <c r="N42" s="19"/>
    </row>
    <row r="43" spans="2:14" x14ac:dyDescent="0.35">
      <c r="B43" s="87"/>
      <c r="C43" s="14" t="s">
        <v>75</v>
      </c>
      <c r="D43" s="15">
        <f>0.0000000004/1.08</f>
        <v>3.7037037037037036E-10</v>
      </c>
      <c r="E43" s="77" t="s">
        <v>109</v>
      </c>
      <c r="F43" s="17"/>
      <c r="G43" s="15"/>
      <c r="H43" s="15"/>
      <c r="I43" s="15"/>
      <c r="J43" s="16"/>
      <c r="K43" s="16"/>
      <c r="L43" s="16"/>
      <c r="M43" s="15"/>
    </row>
    <row r="44" spans="2:14" x14ac:dyDescent="0.35">
      <c r="B44" s="87"/>
      <c r="C44" s="14"/>
      <c r="D44" s="13"/>
      <c r="E44" s="17"/>
      <c r="F44" s="17"/>
      <c r="G44" s="15"/>
      <c r="H44" s="15"/>
      <c r="I44" s="15"/>
      <c r="J44" s="16"/>
      <c r="K44" s="16"/>
      <c r="L44" s="16"/>
      <c r="M44" s="15"/>
    </row>
    <row r="45" spans="2:14" x14ac:dyDescent="0.35">
      <c r="B45" s="87"/>
      <c r="C45" s="14"/>
      <c r="D45" s="13"/>
      <c r="E45" s="14"/>
      <c r="F45" s="14"/>
      <c r="G45" s="15"/>
      <c r="H45" s="15"/>
      <c r="I45" s="15"/>
      <c r="J45" s="16"/>
      <c r="K45" s="16"/>
      <c r="L45" s="16"/>
      <c r="M45" s="15"/>
    </row>
    <row r="46" spans="2:14" x14ac:dyDescent="0.35">
      <c r="B46" s="87"/>
      <c r="C46" s="20" t="s">
        <v>31</v>
      </c>
      <c r="D46" s="19"/>
      <c r="E46" s="20"/>
      <c r="F46" s="20"/>
      <c r="G46" s="20"/>
      <c r="H46" s="20"/>
      <c r="I46" s="20"/>
      <c r="J46" s="21"/>
      <c r="K46" s="21"/>
      <c r="L46" s="21"/>
      <c r="M46" s="20"/>
      <c r="N46" s="19"/>
    </row>
    <row r="47" spans="2:14" x14ac:dyDescent="0.35">
      <c r="B47" s="87"/>
      <c r="C47" s="14" t="s">
        <v>70</v>
      </c>
      <c r="D47" s="69">
        <f>70</f>
        <v>70</v>
      </c>
      <c r="E47" s="17" t="s">
        <v>64</v>
      </c>
      <c r="F47" s="18"/>
      <c r="G47" s="27"/>
      <c r="H47" s="27"/>
      <c r="I47" s="15"/>
      <c r="J47" s="28"/>
      <c r="K47" s="28"/>
      <c r="L47" s="28"/>
      <c r="M47" s="68"/>
    </row>
    <row r="48" spans="2:14" x14ac:dyDescent="0.35">
      <c r="B48" s="87"/>
      <c r="C48" s="14" t="s">
        <v>83</v>
      </c>
      <c r="D48" s="70">
        <f>19.4/3.6</f>
        <v>5.3888888888888884</v>
      </c>
      <c r="E48" s="17" t="s">
        <v>66</v>
      </c>
      <c r="F48" s="17"/>
      <c r="G48" s="27"/>
      <c r="H48" s="27"/>
      <c r="I48" s="27"/>
      <c r="K48" s="28"/>
      <c r="L48" s="71"/>
      <c r="M48" s="27"/>
    </row>
    <row r="49" spans="2:14" x14ac:dyDescent="0.35">
      <c r="B49" s="87"/>
      <c r="C49" s="14" t="s">
        <v>82</v>
      </c>
      <c r="D49" s="70">
        <f>77</f>
        <v>77</v>
      </c>
      <c r="E49" s="17" t="s">
        <v>88</v>
      </c>
      <c r="F49" s="17"/>
      <c r="G49" s="27"/>
      <c r="H49" s="27"/>
      <c r="I49" s="27"/>
      <c r="K49" s="28"/>
      <c r="L49" s="71"/>
      <c r="M49" s="27"/>
    </row>
    <row r="50" spans="2:14" x14ac:dyDescent="0.35">
      <c r="B50" s="87"/>
      <c r="C50" s="14" t="s">
        <v>105</v>
      </c>
      <c r="D50" s="70">
        <f>45.4/3.6</f>
        <v>12.611111111111111</v>
      </c>
      <c r="E50" s="17" t="s">
        <v>89</v>
      </c>
      <c r="F50" s="17"/>
      <c r="G50" s="27"/>
      <c r="H50" s="27"/>
      <c r="I50" s="27"/>
      <c r="K50" s="28"/>
      <c r="L50" s="71"/>
      <c r="M50" s="27"/>
    </row>
    <row r="51" spans="2:14" x14ac:dyDescent="0.35">
      <c r="B51" s="87"/>
      <c r="C51" s="14"/>
      <c r="D51" s="29"/>
      <c r="E51" s="17"/>
      <c r="F51" s="17"/>
      <c r="G51" s="27"/>
      <c r="H51" s="27"/>
      <c r="I51" s="15"/>
      <c r="J51" s="28"/>
      <c r="K51" s="28"/>
      <c r="L51" s="28"/>
      <c r="M51" s="27"/>
    </row>
    <row r="52" spans="2:14" x14ac:dyDescent="0.35">
      <c r="B52" s="87"/>
      <c r="C52" s="14"/>
      <c r="D52" s="29"/>
      <c r="E52" s="17"/>
      <c r="F52" s="17"/>
      <c r="G52" s="27"/>
      <c r="H52" s="27"/>
      <c r="I52" s="15"/>
      <c r="J52" s="28"/>
      <c r="K52" s="28"/>
      <c r="L52" s="28"/>
      <c r="M52" s="27"/>
    </row>
    <row r="53" spans="2:14" x14ac:dyDescent="0.35">
      <c r="B53" s="88" t="s">
        <v>30</v>
      </c>
      <c r="C53" s="78" t="s">
        <v>29</v>
      </c>
      <c r="D53" s="78" t="s">
        <v>28</v>
      </c>
      <c r="E53" s="78" t="s">
        <v>27</v>
      </c>
      <c r="F53" s="31" t="s">
        <v>26</v>
      </c>
      <c r="G53" s="31" t="s">
        <v>25</v>
      </c>
      <c r="H53" s="31" t="s">
        <v>24</v>
      </c>
      <c r="I53" s="31" t="s">
        <v>23</v>
      </c>
      <c r="J53" s="35" t="s">
        <v>22</v>
      </c>
      <c r="K53" s="35"/>
      <c r="L53" s="35"/>
      <c r="M53" s="31" t="s">
        <v>21</v>
      </c>
      <c r="N53" s="31" t="s">
        <v>20</v>
      </c>
    </row>
    <row r="54" spans="2:14" x14ac:dyDescent="0.35">
      <c r="B54" s="88"/>
      <c r="C54" s="31"/>
      <c r="D54" s="31"/>
      <c r="E54" s="31"/>
      <c r="F54" s="31"/>
      <c r="G54" s="30" t="s">
        <v>97</v>
      </c>
      <c r="H54" s="30" t="s">
        <v>19</v>
      </c>
      <c r="I54" s="30" t="s">
        <v>18</v>
      </c>
      <c r="J54" s="34" t="s">
        <v>17</v>
      </c>
      <c r="K54" s="33" t="s">
        <v>16</v>
      </c>
      <c r="L54" s="32" t="s">
        <v>15</v>
      </c>
      <c r="M54" s="31"/>
      <c r="N54" s="30" t="s">
        <v>14</v>
      </c>
    </row>
    <row r="55" spans="2:14" ht="14.5" customHeight="1" x14ac:dyDescent="0.35">
      <c r="B55" s="88"/>
      <c r="C55" s="20" t="s">
        <v>13</v>
      </c>
      <c r="D55" s="19"/>
      <c r="E55" s="20"/>
      <c r="F55" s="20"/>
      <c r="G55" s="20"/>
      <c r="H55" s="20"/>
      <c r="I55" s="20"/>
      <c r="J55" s="21"/>
      <c r="K55" s="21"/>
      <c r="L55" s="21"/>
      <c r="M55" s="20"/>
      <c r="N55" s="19"/>
    </row>
    <row r="56" spans="2:14" x14ac:dyDescent="0.35">
      <c r="B56" s="88"/>
      <c r="C56" s="18"/>
      <c r="D56" s="29"/>
      <c r="E56" s="17"/>
      <c r="F56" s="17"/>
      <c r="G56" s="72"/>
      <c r="H56" s="27"/>
      <c r="I56" s="27"/>
      <c r="J56" s="28"/>
      <c r="K56" s="28"/>
      <c r="L56" s="71"/>
      <c r="M56" s="27"/>
    </row>
    <row r="57" spans="2:14" x14ac:dyDescent="0.35">
      <c r="B57" s="88"/>
      <c r="C57" s="18"/>
      <c r="D57" s="27"/>
      <c r="E57" s="18"/>
      <c r="F57" s="17"/>
      <c r="G57" s="72"/>
      <c r="H57" s="27"/>
      <c r="I57" s="27"/>
      <c r="J57" s="28"/>
      <c r="K57" s="28"/>
      <c r="L57" s="71"/>
      <c r="M57" s="27"/>
    </row>
    <row r="58" spans="2:14" x14ac:dyDescent="0.35">
      <c r="B58" s="88"/>
      <c r="C58" s="17"/>
      <c r="D58" s="29"/>
      <c r="E58" s="17"/>
      <c r="F58" s="17"/>
      <c r="G58" s="27"/>
      <c r="H58" s="27"/>
      <c r="I58" s="27"/>
      <c r="J58" s="28"/>
      <c r="K58" s="28"/>
      <c r="L58" s="28"/>
      <c r="M58" s="27"/>
    </row>
    <row r="59" spans="2:14" x14ac:dyDescent="0.35">
      <c r="B59" s="88"/>
      <c r="C59" s="17"/>
      <c r="D59" s="29"/>
      <c r="E59" s="17"/>
      <c r="F59" s="17"/>
      <c r="G59" s="27"/>
      <c r="H59" s="27"/>
      <c r="I59" s="27"/>
      <c r="J59" s="28"/>
      <c r="K59" s="28"/>
      <c r="L59" s="28"/>
      <c r="M59" s="27"/>
    </row>
    <row r="60" spans="2:14" x14ac:dyDescent="0.35">
      <c r="B60" s="88"/>
      <c r="C60" s="17"/>
      <c r="D60" s="29"/>
      <c r="E60" s="17"/>
      <c r="F60" s="17"/>
      <c r="G60" s="27"/>
      <c r="H60" s="27"/>
      <c r="I60" s="27"/>
      <c r="J60" s="28"/>
      <c r="K60" s="28"/>
      <c r="L60" s="28"/>
      <c r="M60" s="27"/>
    </row>
    <row r="61" spans="2:14" x14ac:dyDescent="0.35">
      <c r="B61" s="88"/>
      <c r="C61" s="25"/>
      <c r="D61" s="26"/>
      <c r="E61" s="25"/>
      <c r="F61" s="25"/>
      <c r="G61" s="23"/>
      <c r="H61" s="23"/>
      <c r="I61" s="23"/>
      <c r="J61" s="24"/>
      <c r="K61" s="24"/>
      <c r="L61" s="24"/>
      <c r="M61" s="23"/>
    </row>
    <row r="62" spans="2:14" x14ac:dyDescent="0.35">
      <c r="B62" s="88"/>
      <c r="C62" s="20" t="s">
        <v>99</v>
      </c>
      <c r="D62" s="19"/>
      <c r="E62" s="20"/>
      <c r="F62" s="20"/>
      <c r="G62" s="20"/>
      <c r="H62" s="20"/>
      <c r="I62" s="20"/>
      <c r="J62" s="21"/>
      <c r="K62" s="21"/>
      <c r="L62" s="21"/>
      <c r="M62" s="20"/>
      <c r="N62" s="19"/>
    </row>
    <row r="63" spans="2:14" x14ac:dyDescent="0.35">
      <c r="B63" s="88"/>
      <c r="C63" s="77" t="s">
        <v>106</v>
      </c>
      <c r="D63" s="29">
        <f>146</f>
        <v>146</v>
      </c>
      <c r="E63" s="17" t="s">
        <v>64</v>
      </c>
      <c r="F63" s="17"/>
      <c r="G63" s="72" t="s">
        <v>10</v>
      </c>
      <c r="H63" s="27"/>
      <c r="I63" s="27"/>
      <c r="J63" s="28"/>
      <c r="K63" s="28"/>
      <c r="L63" s="71"/>
      <c r="M63" s="27"/>
      <c r="N63" s="15"/>
    </row>
    <row r="64" spans="2:14" x14ac:dyDescent="0.35">
      <c r="B64" s="88"/>
      <c r="C64" s="14" t="s">
        <v>69</v>
      </c>
      <c r="D64" s="13">
        <v>1.6500000000000001E-2</v>
      </c>
      <c r="E64" s="17" t="s">
        <v>11</v>
      </c>
      <c r="F64" s="17"/>
      <c r="G64" s="15" t="s">
        <v>10</v>
      </c>
      <c r="H64" s="15"/>
      <c r="I64" s="15"/>
      <c r="J64" s="16"/>
      <c r="K64" s="16"/>
      <c r="L64" s="71"/>
      <c r="M64" s="15"/>
      <c r="N64" s="15"/>
    </row>
    <row r="65" spans="2:14" x14ac:dyDescent="0.35">
      <c r="B65" s="88"/>
      <c r="C65" s="14"/>
      <c r="D65" s="13"/>
      <c r="E65" s="17"/>
      <c r="F65" s="17"/>
      <c r="G65" s="15"/>
      <c r="H65" s="15"/>
      <c r="I65" s="15"/>
      <c r="J65" s="16"/>
      <c r="K65" s="16"/>
      <c r="L65" s="16"/>
      <c r="M65" s="15"/>
      <c r="N65" s="15"/>
    </row>
    <row r="66" spans="2:14" x14ac:dyDescent="0.35">
      <c r="B66" s="88"/>
      <c r="C66" s="14"/>
      <c r="D66" s="13"/>
      <c r="E66" s="17"/>
      <c r="F66" s="17"/>
      <c r="G66" s="15"/>
      <c r="H66" s="15"/>
      <c r="I66" s="15"/>
      <c r="J66" s="16"/>
      <c r="K66" s="16"/>
      <c r="L66" s="16"/>
      <c r="M66" s="15"/>
      <c r="N66" s="15"/>
    </row>
    <row r="67" spans="2:14" x14ac:dyDescent="0.35">
      <c r="B67" s="88"/>
      <c r="C67" s="14"/>
      <c r="D67" s="13"/>
      <c r="E67" s="17"/>
      <c r="F67" s="17"/>
      <c r="G67" s="15"/>
      <c r="H67" s="15"/>
      <c r="I67" s="15"/>
      <c r="J67" s="16"/>
      <c r="K67" s="16"/>
      <c r="L67" s="16"/>
      <c r="M67" s="15"/>
      <c r="N67" s="15"/>
    </row>
    <row r="68" spans="2:14" x14ac:dyDescent="0.35">
      <c r="B68" s="88"/>
      <c r="C68" s="14"/>
      <c r="D68" s="13"/>
      <c r="E68" s="17"/>
      <c r="F68" s="17"/>
      <c r="G68" s="15"/>
      <c r="H68" s="15"/>
      <c r="I68" s="15"/>
      <c r="J68" s="16"/>
      <c r="K68" s="16"/>
      <c r="L68" s="16"/>
      <c r="M68" s="15"/>
      <c r="N68" s="15"/>
    </row>
    <row r="69" spans="2:14" x14ac:dyDescent="0.35">
      <c r="N69" s="11"/>
    </row>
    <row r="70" spans="2:14" x14ac:dyDescent="0.35">
      <c r="C70" s="10"/>
      <c r="D70" s="9"/>
    </row>
  </sheetData>
  <mergeCells count="8">
    <mergeCell ref="B21:B52"/>
    <mergeCell ref="B53:B68"/>
    <mergeCell ref="D4:G4"/>
    <mergeCell ref="D5:G5"/>
    <mergeCell ref="D6:G6"/>
    <mergeCell ref="D7:G7"/>
    <mergeCell ref="D8:G8"/>
    <mergeCell ref="B15:B20"/>
  </mergeCells>
  <pageMargins left="0.7" right="0.7" top="0.78740157500000008" bottom="0.78740157500000008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Introduction</vt:lpstr>
      <vt:lpstr>SheetNames</vt:lpstr>
      <vt:lpstr>Synthesis gas, photocatalysis</vt:lpstr>
      <vt:lpstr>Photocatalyst</vt:lpstr>
      <vt:lpstr>Au TiO2</vt:lpstr>
      <vt:lpstr>AuCl3</vt:lpstr>
      <vt:lpstr>C12H27N</vt:lpstr>
      <vt:lpstr>Photocatalyst deposition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Lazar, Lukas (ITAS)</dc:creator>
  <cp:lastModifiedBy>Lazar, Lukas (ITAS)</cp:lastModifiedBy>
  <dcterms:created xsi:type="dcterms:W3CDTF">2025-07-28T03:09:58Z</dcterms:created>
  <dcterms:modified xsi:type="dcterms:W3CDTF">2025-09-15T00:32:50Z</dcterms:modified>
</cp:coreProperties>
</file>